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2.xml" ContentType="application/vnd.openxmlformats-officedocument.drawing+xml"/>
  <Override PartName="/xl/ctrlProps/ctrlProp105.xml" ContentType="application/vnd.ms-excel.controlproperties+xml"/>
  <Override PartName="/xl/ctrlProps/ctrlProp106.xml" ContentType="application/vnd.ms-excel.controlproperties+xml"/>
  <Override PartName="/xl/drawings/drawing3.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64011"/>
  <mc:AlternateContent xmlns:mc="http://schemas.openxmlformats.org/markup-compatibility/2006">
    <mc:Choice Requires="x15">
      <x15ac:absPath xmlns:x15ac="http://schemas.microsoft.com/office/spreadsheetml/2010/11/ac" url="C:\Users\8_Chernova_887\Desktop\Формы Excel\2020\декабрь 2020\"/>
    </mc:Choice>
  </mc:AlternateContent>
  <workbookProtection workbookPassword="9B75" lockStructure="1"/>
  <bookViews>
    <workbookView minimized="1" xWindow="0" yWindow="0" windowWidth="28800" windowHeight="11685" tabRatio="958"/>
  </bookViews>
  <sheets>
    <sheet name="Ходатайство_нов АО" sheetId="63" r:id="rId1"/>
    <sheet name="Ходатайство_изм АО" sheetId="64" r:id="rId2"/>
    <sheet name="Анкета ИП" sheetId="60" r:id="rId3"/>
    <sheet name="Согласие_МВД-НБ" sheetId="12" r:id="rId4"/>
    <sheet name="Согласие_КО_ИП" sheetId="3" r:id="rId5"/>
    <sheet name="Прогноз движ.ден.средств" sheetId="35" r:id="rId6"/>
    <sheet name="Свед. о дох. и расх." sheetId="33" r:id="rId7"/>
    <sheet name="Расчет потока ден.средств" sheetId="30" r:id="rId8"/>
    <sheet name="Расшифр. Кред. портфеля" sheetId="48" r:id="rId9"/>
    <sheet name="Движение ДС,НДО,арест" sheetId="55" r:id="rId10"/>
    <sheet name="Письмо-подтверждение" sheetId="67" r:id="rId11"/>
    <sheet name="123 Закл.о непредост.БП" sheetId="68" state="hidden" r:id="rId12"/>
    <sheet name="102_Заключение УСПБ_выдача" sheetId="21" state="hidden" r:id="rId13"/>
    <sheet name="Пр1.2_не вед.БУ на общ.усл.,ИП " sheetId="62" state="hidden" r:id="rId14"/>
    <sheet name="Пр_2_Кред.портфель" sheetId="43" state="hidden" r:id="rId15"/>
    <sheet name="Пр_3_Прогн.движ ден.ср" sheetId="45" state="hidden" r:id="rId16"/>
    <sheet name="Пр_4 _Взаимосвяз. должники" sheetId="49" state="hidden" r:id="rId17"/>
    <sheet name="Пр_5_закл_анализ БП инв.пр" sheetId="26" state="hidden" r:id="rId18"/>
    <sheet name="Пр_6_СРП" sheetId="65" state="hidden" r:id="rId19"/>
    <sheet name="103 Инф. о взаим.долж. ведущ" sheetId="36" state="hidden" r:id="rId20"/>
    <sheet name="103 Инф. о взаим.долж. не ведущ" sheetId="66" state="hidden" r:id="rId21"/>
    <sheet name="108_аналитическая записка" sheetId="22" state="hidden" r:id="rId22"/>
    <sheet name="109_заключение ежекв.мониторинг" sheetId="31" state="hidden" r:id="rId23"/>
  </sheets>
  <externalReferences>
    <externalReference r:id="rId24"/>
  </externalReferences>
  <definedNames>
    <definedName name="_xlnm._FilterDatabase" localSheetId="8" hidden="1">'Расшифр. Кред. портфеля'!#REF!</definedName>
    <definedName name="Аккредитив">#REF!</definedName>
    <definedName name="акред2">#REF!</definedName>
    <definedName name="Банковская_гарантия">#REF!</definedName>
    <definedName name="вежновец" localSheetId="4">Согласие_КО_ИП!$B$49</definedName>
    <definedName name="видАО">#REF!</definedName>
    <definedName name="видАО2">#REF!</definedName>
    <definedName name="группа">'102_Заключение УСПБ_выдача'!$CL$24:$CL$27</definedName>
    <definedName name="Заключение_о_целесообразности_осуществления" localSheetId="12">'102_Заключение УСПБ_выдача'!$A$10</definedName>
    <definedName name="Заключение_по_результатам_ежеквартального_мониторинга_финансового_состояния" localSheetId="22">'109_заключение ежекв.мониторинг'!#REF!</definedName>
    <definedName name="ильюшонок" localSheetId="4">Согласие_КО_ИП!$B$51</definedName>
    <definedName name="Информация_о_должниках_Банка__взаимосвязанных_с_Заявителем__Должником" localSheetId="19">'103 Инф. о взаим.долж. ведущ'!#REF!</definedName>
    <definedName name="Клиенты_малого_и_среднего_бизнеса">'102_Заключение УСПБ_выдача'!$CL$2:$CL$5</definedName>
    <definedName name="козловская" localSheetId="4">Согласие_КО_ИП!$B$53</definedName>
    <definedName name="КОУ">'102_Заключение УСПБ_выдача'!$CK$7:$CK$15</definedName>
    <definedName name="кредит3">#REF!</definedName>
    <definedName name="Крупные_корпоративные_клиенты">'102_Заключение УСПБ_выдача'!$CK$2:$CK$5</definedName>
    <definedName name="мебель">#REF!</definedName>
    <definedName name="_xlnm.Print_Area" localSheetId="12">'102_Заключение УСПБ_выдача'!$A$1:$S$398</definedName>
    <definedName name="_xlnm.Print_Area" localSheetId="19">'103 Инф. о взаим.долж. ведущ'!#REF!</definedName>
    <definedName name="_xlnm.Print_Area" localSheetId="21">'108_аналитическая записка'!$A$1:$AF$215</definedName>
    <definedName name="_xlnm.Print_Area" localSheetId="22">'109_заключение ежекв.мониторинг'!$A$1:$O$76</definedName>
    <definedName name="_xlnm.Print_Area" localSheetId="11">'123 Закл.о непредост.БП'!$A$1:$C$44</definedName>
    <definedName name="_xlnm.Print_Area" localSheetId="2">'Анкета ИП'!$A$1:$M$113</definedName>
    <definedName name="_xlnm.Print_Area" localSheetId="9">'Движение ДС,НДО,арест'!$A$1:$K$100</definedName>
    <definedName name="_xlnm.Print_Area" localSheetId="10">'Письмо-подтверждение'!$A$1:$K$52</definedName>
    <definedName name="_xlnm.Print_Area" localSheetId="14">Пр_2_Кред.портфель!$A$1:$U$7</definedName>
    <definedName name="_xlnm.Print_Area" localSheetId="15">'Пр_3_Прогн.движ ден.ср'!$A$1:$Q$90</definedName>
    <definedName name="_xlnm.Print_Area" localSheetId="16">'Пр_4 _Взаимосвяз. должники'!$A$1:$S$138</definedName>
    <definedName name="_xlnm.Print_Area" localSheetId="17">'Пр_5_закл_анализ БП инв.пр'!$A$1:$T$106</definedName>
    <definedName name="_xlnm.Print_Area" localSheetId="5">'Прогноз движ.ден.средств'!$A$1:$Q$100</definedName>
    <definedName name="_xlnm.Print_Area" localSheetId="8">'Расшифр. Кред. портфеля'!$A$1:$AD$197</definedName>
    <definedName name="_xlnm.Print_Area" localSheetId="6">'Свед. о дох. и расх.'!$A$1:$K$108</definedName>
    <definedName name="_xlnm.Print_Area" localSheetId="4">Согласие_КО_ИП!$A$1:$H$37</definedName>
    <definedName name="_xlnm.Print_Area" localSheetId="3">'Согласие_МВД-НБ'!$A$1:$J$26</definedName>
    <definedName name="_xlnm.Print_Area" localSheetId="1">'Ходатайство_изм АО'!$A$1:$J$134</definedName>
    <definedName name="_xlnm.Print_Area" localSheetId="0">'Ходатайство_нов АО'!$A$1:$K$126</definedName>
    <definedName name="овер">#REF!</definedName>
    <definedName name="овер2">#REF!</definedName>
    <definedName name="овердрафт">#REF!</definedName>
    <definedName name="Осуществление_факторинга">#REF!</definedName>
    <definedName name="Осуществление_факторинга2">#REF!</definedName>
    <definedName name="Предоставление_кредита">#REF!</definedName>
    <definedName name="Предоставление_кредита2">#REF!</definedName>
    <definedName name="Прогнозный_расчет_движения_денежных_средств" localSheetId="5">'Прогноз движ.ден.средств'!$A$2</definedName>
    <definedName name="РАСЧЕТ_ПОТОКА_ДЕНЕЖНЫХ_СРЕДСТВ" localSheetId="7">'Расчет потока ден.средств'!$B$4</definedName>
    <definedName name="рейтинг">'102_Заключение УСПБ_выдача'!$CK$24:$CK$66</definedName>
    <definedName name="Сведения_о_доходах_и_расходах" localSheetId="6">'Свед. о дох. и расх.'!#REF!</definedName>
    <definedName name="СОГЛАСИЕ_№_____________________" localSheetId="3">'Согласие_МВД-НБ'!#REF!</definedName>
    <definedName name="Согласие_кред.отчет" localSheetId="4">Согласие_КО_ИП!$A$2</definedName>
    <definedName name="СОГЛАСИЕ_МВД_">'Согласие_МВД-НБ'!#REF!</definedName>
    <definedName name="сп_1">#REF!</definedName>
    <definedName name="споспред">#REF!</definedName>
    <definedName name="УРСКБОМиО" localSheetId="4">Согласие_КО_ИП!$A$36</definedName>
    <definedName name="факторинг2">#REF!</definedName>
    <definedName name="цвета">#REF!</definedName>
    <definedName name="целикова" localSheetId="4">Согласие_КО_ИП!$B$61</definedName>
  </definedNames>
  <calcPr calcId="162913"/>
</workbook>
</file>

<file path=xl/calcChain.xml><?xml version="1.0" encoding="utf-8"?>
<calcChain xmlns="http://schemas.openxmlformats.org/spreadsheetml/2006/main">
  <c r="C71" i="33" l="1"/>
  <c r="C72" i="33"/>
  <c r="C73" i="33"/>
  <c r="C74" i="33"/>
  <c r="C75" i="33"/>
  <c r="C76" i="33"/>
  <c r="C77" i="33"/>
  <c r="C78" i="33"/>
  <c r="C79" i="33"/>
  <c r="C80" i="33"/>
  <c r="C81" i="33"/>
  <c r="C82" i="33"/>
  <c r="C83" i="33"/>
  <c r="C84" i="33"/>
  <c r="C85" i="33"/>
  <c r="C86" i="33"/>
  <c r="C87" i="33"/>
  <c r="C88" i="33"/>
  <c r="C89" i="33"/>
  <c r="C90" i="33"/>
  <c r="C91" i="33"/>
  <c r="C92" i="33"/>
  <c r="C93" i="33"/>
  <c r="C94" i="33"/>
  <c r="C70" i="33"/>
  <c r="I152" i="21" l="1"/>
  <c r="I68" i="60"/>
  <c r="I69" i="60"/>
  <c r="I67" i="60"/>
  <c r="N129" i="21"/>
  <c r="N128" i="21"/>
  <c r="N127" i="21"/>
  <c r="I129" i="21"/>
  <c r="I128" i="21"/>
  <c r="I127" i="21"/>
  <c r="N123" i="21"/>
  <c r="N124" i="21"/>
  <c r="N125" i="21"/>
  <c r="N122" i="21"/>
  <c r="I123" i="21"/>
  <c r="I124" i="21"/>
  <c r="I125" i="21"/>
  <c r="I122" i="21"/>
  <c r="N121" i="21"/>
  <c r="I121" i="21"/>
  <c r="N117" i="21"/>
  <c r="N118" i="21"/>
  <c r="N119" i="21"/>
  <c r="N120" i="21"/>
  <c r="N116" i="21"/>
  <c r="I117" i="21"/>
  <c r="I118" i="21"/>
  <c r="I119" i="21"/>
  <c r="I120" i="21"/>
  <c r="I116" i="21"/>
  <c r="N113" i="21"/>
  <c r="N112" i="21"/>
  <c r="N111" i="21"/>
  <c r="N110" i="21"/>
  <c r="N109" i="21"/>
  <c r="N108" i="21"/>
  <c r="N107" i="21"/>
  <c r="N106" i="21"/>
  <c r="N105" i="21"/>
  <c r="N104" i="21"/>
  <c r="I113" i="21"/>
  <c r="I112" i="21"/>
  <c r="I111" i="21"/>
  <c r="I110" i="21"/>
  <c r="I109" i="21"/>
  <c r="I108" i="21"/>
  <c r="I107" i="21"/>
  <c r="I106" i="21"/>
  <c r="I105" i="21"/>
  <c r="I104" i="21"/>
  <c r="N99" i="21"/>
  <c r="N100" i="21"/>
  <c r="N101" i="21"/>
  <c r="N98" i="21"/>
  <c r="N97" i="21"/>
  <c r="N96" i="21"/>
  <c r="N95" i="21"/>
  <c r="N94" i="21"/>
  <c r="N93" i="21"/>
  <c r="I101" i="21"/>
  <c r="I100" i="21"/>
  <c r="I99" i="21"/>
  <c r="I98" i="21"/>
  <c r="I97" i="21"/>
  <c r="I96" i="21"/>
  <c r="I95" i="21"/>
  <c r="I94" i="21"/>
  <c r="I93" i="21"/>
  <c r="N89" i="21"/>
  <c r="N90" i="21"/>
  <c r="N88" i="21"/>
  <c r="I89" i="21"/>
  <c r="I90" i="21"/>
  <c r="I88" i="21"/>
  <c r="N87" i="21"/>
  <c r="N86" i="21"/>
  <c r="I87" i="21"/>
  <c r="I86" i="21"/>
  <c r="N81" i="21"/>
  <c r="N82" i="21"/>
  <c r="N83" i="21"/>
  <c r="N84" i="21"/>
  <c r="N85" i="21"/>
  <c r="N80" i="21"/>
  <c r="I81" i="21"/>
  <c r="I82" i="21"/>
  <c r="I83" i="21"/>
  <c r="I84" i="21"/>
  <c r="I85" i="21"/>
  <c r="I80" i="21"/>
  <c r="N68" i="21"/>
  <c r="N69" i="21"/>
  <c r="N70" i="21"/>
  <c r="N71" i="21"/>
  <c r="N72" i="21"/>
  <c r="N73" i="21"/>
  <c r="N67" i="21"/>
  <c r="L68" i="21"/>
  <c r="L69" i="21"/>
  <c r="L70" i="21"/>
  <c r="L71" i="21"/>
  <c r="L72" i="21"/>
  <c r="L73" i="21"/>
  <c r="L67" i="21"/>
  <c r="I48" i="21"/>
  <c r="I49" i="21"/>
  <c r="I50" i="21"/>
  <c r="I51" i="21"/>
  <c r="I47" i="21"/>
  <c r="I46" i="21"/>
  <c r="I45" i="21"/>
  <c r="I44" i="21"/>
  <c r="N43" i="21"/>
  <c r="I43" i="21"/>
  <c r="I42" i="21"/>
  <c r="I39" i="21"/>
  <c r="I38" i="21"/>
  <c r="I37" i="21"/>
  <c r="I36" i="21"/>
  <c r="I35" i="21"/>
  <c r="I34" i="21"/>
  <c r="I33" i="21"/>
  <c r="I32" i="21"/>
  <c r="I31" i="21"/>
  <c r="I26" i="21"/>
  <c r="I25" i="21"/>
  <c r="I24" i="21"/>
  <c r="I23" i="21"/>
  <c r="L22" i="21"/>
  <c r="I21" i="21"/>
  <c r="I20" i="21"/>
  <c r="I19" i="21"/>
  <c r="I18" i="21"/>
  <c r="I17" i="21"/>
  <c r="H101" i="62"/>
  <c r="I101" i="62"/>
  <c r="J101" i="62"/>
  <c r="K101" i="62"/>
  <c r="H77" i="62"/>
  <c r="I77" i="62"/>
  <c r="J77" i="62"/>
  <c r="K77" i="62"/>
  <c r="H78" i="62"/>
  <c r="I78" i="62"/>
  <c r="J78" i="62"/>
  <c r="K78" i="62"/>
  <c r="H79" i="62"/>
  <c r="I79" i="62"/>
  <c r="J79" i="62"/>
  <c r="K79" i="62"/>
  <c r="H80" i="62"/>
  <c r="I80" i="62"/>
  <c r="J80" i="62"/>
  <c r="K80" i="62"/>
  <c r="H81" i="62"/>
  <c r="I81" i="62"/>
  <c r="J81" i="62"/>
  <c r="K81" i="62"/>
  <c r="H82" i="62"/>
  <c r="I82" i="62"/>
  <c r="J82" i="62"/>
  <c r="K82" i="62"/>
  <c r="H83" i="62"/>
  <c r="I83" i="62"/>
  <c r="J83" i="62"/>
  <c r="K83" i="62"/>
  <c r="H84" i="62"/>
  <c r="I84" i="62"/>
  <c r="J84" i="62"/>
  <c r="K84" i="62"/>
  <c r="H85" i="62"/>
  <c r="I85" i="62"/>
  <c r="J85" i="62"/>
  <c r="K85" i="62"/>
  <c r="H86" i="62"/>
  <c r="I86" i="62"/>
  <c r="J86" i="62"/>
  <c r="K86" i="62"/>
  <c r="H87" i="62"/>
  <c r="I87" i="62"/>
  <c r="J87" i="62"/>
  <c r="K87" i="62"/>
  <c r="H88" i="62"/>
  <c r="I88" i="62"/>
  <c r="J88" i="62"/>
  <c r="K88" i="62"/>
  <c r="H89" i="62"/>
  <c r="I89" i="62"/>
  <c r="J89" i="62"/>
  <c r="K89" i="62"/>
  <c r="H90" i="62"/>
  <c r="I90" i="62"/>
  <c r="J90" i="62"/>
  <c r="K90" i="62"/>
  <c r="H91" i="62"/>
  <c r="I91" i="62"/>
  <c r="J91" i="62"/>
  <c r="K91" i="62"/>
  <c r="H92" i="62"/>
  <c r="I92" i="62"/>
  <c r="J92" i="62"/>
  <c r="K92" i="62"/>
  <c r="H93" i="62"/>
  <c r="I93" i="62"/>
  <c r="J93" i="62"/>
  <c r="K93" i="62"/>
  <c r="H94" i="62"/>
  <c r="I94" i="62"/>
  <c r="J94" i="62"/>
  <c r="K94" i="62"/>
  <c r="H95" i="62"/>
  <c r="I95" i="62"/>
  <c r="J95" i="62"/>
  <c r="K95" i="62"/>
  <c r="H96" i="62"/>
  <c r="I96" i="62"/>
  <c r="J96" i="62"/>
  <c r="K96" i="62"/>
  <c r="H97" i="62"/>
  <c r="I97" i="62"/>
  <c r="J97" i="62"/>
  <c r="K97" i="62"/>
  <c r="H98" i="62"/>
  <c r="I98" i="62"/>
  <c r="J98" i="62"/>
  <c r="K98" i="62"/>
  <c r="H99" i="62"/>
  <c r="I99" i="62"/>
  <c r="J99" i="62"/>
  <c r="K99" i="62"/>
  <c r="H100" i="62"/>
  <c r="I100" i="62"/>
  <c r="J100" i="62"/>
  <c r="K100" i="62"/>
  <c r="F77" i="62"/>
  <c r="F78" i="62"/>
  <c r="F79" i="62"/>
  <c r="F80" i="62"/>
  <c r="F81" i="62"/>
  <c r="F82" i="62"/>
  <c r="F83" i="62"/>
  <c r="F84" i="62"/>
  <c r="F85" i="62"/>
  <c r="F86" i="62"/>
  <c r="F87" i="62"/>
  <c r="F88" i="62"/>
  <c r="F89" i="62"/>
  <c r="F90" i="62"/>
  <c r="F91" i="62"/>
  <c r="F92" i="62"/>
  <c r="F93" i="62"/>
  <c r="F94" i="62"/>
  <c r="F95" i="62"/>
  <c r="F96" i="62"/>
  <c r="F97" i="62"/>
  <c r="F98" i="62"/>
  <c r="F99" i="62"/>
  <c r="F100" i="62"/>
  <c r="K76" i="62"/>
  <c r="J76" i="62"/>
  <c r="I76" i="62"/>
  <c r="H76" i="62"/>
  <c r="F101" i="62"/>
  <c r="F76" i="62"/>
  <c r="E77" i="62"/>
  <c r="E78" i="62"/>
  <c r="E79" i="62"/>
  <c r="E80" i="62"/>
  <c r="E81" i="62"/>
  <c r="E82" i="62"/>
  <c r="E83" i="62"/>
  <c r="E84" i="62"/>
  <c r="E85" i="62"/>
  <c r="E86" i="62"/>
  <c r="E87" i="62"/>
  <c r="E88" i="62"/>
  <c r="E89" i="62"/>
  <c r="E90" i="62"/>
  <c r="E91" i="62"/>
  <c r="E92" i="62"/>
  <c r="E93" i="62"/>
  <c r="E94" i="62"/>
  <c r="E95" i="62"/>
  <c r="E96" i="62"/>
  <c r="E97" i="62"/>
  <c r="E98" i="62"/>
  <c r="E99" i="62"/>
  <c r="E100" i="62"/>
  <c r="E101" i="62"/>
  <c r="E76" i="62"/>
  <c r="D77" i="62"/>
  <c r="D78" i="62"/>
  <c r="D79" i="62"/>
  <c r="D80" i="62"/>
  <c r="D81" i="62"/>
  <c r="D82" i="62"/>
  <c r="D83" i="62"/>
  <c r="D84" i="62"/>
  <c r="D85" i="62"/>
  <c r="D86" i="62"/>
  <c r="D87" i="62"/>
  <c r="D88" i="62"/>
  <c r="D89" i="62"/>
  <c r="D90" i="62"/>
  <c r="D91" i="62"/>
  <c r="D92" i="62"/>
  <c r="D93" i="62"/>
  <c r="D94" i="62"/>
  <c r="D95" i="62"/>
  <c r="D96" i="62"/>
  <c r="D97" i="62"/>
  <c r="D98" i="62"/>
  <c r="D99" i="62"/>
  <c r="D100" i="62"/>
  <c r="D101" i="62"/>
  <c r="D76" i="62"/>
  <c r="C77" i="62"/>
  <c r="C78" i="62"/>
  <c r="C79" i="62"/>
  <c r="C80" i="62"/>
  <c r="C81" i="62"/>
  <c r="C82" i="62"/>
  <c r="C83" i="62"/>
  <c r="C84" i="62"/>
  <c r="C85" i="62"/>
  <c r="C86" i="62"/>
  <c r="C87" i="62"/>
  <c r="C88" i="62"/>
  <c r="C89" i="62"/>
  <c r="C90" i="62"/>
  <c r="C91" i="62"/>
  <c r="C92" i="62"/>
  <c r="C93" i="62"/>
  <c r="C94" i="62"/>
  <c r="C95" i="62"/>
  <c r="C96" i="62"/>
  <c r="C97" i="62"/>
  <c r="C98" i="62"/>
  <c r="C99" i="62"/>
  <c r="C100" i="62"/>
  <c r="C76" i="62"/>
  <c r="B77" i="62"/>
  <c r="B78" i="62"/>
  <c r="B79" i="62"/>
  <c r="B80" i="62"/>
  <c r="B81" i="62"/>
  <c r="B82" i="62"/>
  <c r="B83" i="62"/>
  <c r="B84" i="62"/>
  <c r="B85" i="62"/>
  <c r="B86" i="62"/>
  <c r="B87" i="62"/>
  <c r="B88" i="62"/>
  <c r="B89" i="62"/>
  <c r="B90" i="62"/>
  <c r="B91" i="62"/>
  <c r="B92" i="62"/>
  <c r="B93" i="62"/>
  <c r="B94" i="62"/>
  <c r="B95" i="62"/>
  <c r="B96" i="62"/>
  <c r="B97" i="62"/>
  <c r="B98" i="62"/>
  <c r="B99" i="62"/>
  <c r="B100" i="62"/>
  <c r="B101" i="62"/>
  <c r="B76" i="62"/>
  <c r="A101" i="62"/>
  <c r="A77" i="62"/>
  <c r="A78" i="62"/>
  <c r="A79" i="62"/>
  <c r="A80" i="62"/>
  <c r="A81" i="62"/>
  <c r="A82" i="62"/>
  <c r="A83" i="62"/>
  <c r="A84" i="62"/>
  <c r="A85" i="62"/>
  <c r="A86" i="62"/>
  <c r="A87" i="62"/>
  <c r="A88" i="62"/>
  <c r="A89" i="62"/>
  <c r="A90" i="62"/>
  <c r="A91" i="62"/>
  <c r="A92" i="62"/>
  <c r="A93" i="62"/>
  <c r="A94" i="62"/>
  <c r="A95" i="62"/>
  <c r="A96" i="62"/>
  <c r="A97" i="62"/>
  <c r="A98" i="62"/>
  <c r="A99" i="62"/>
  <c r="A100" i="62"/>
  <c r="A76" i="62"/>
  <c r="F66" i="62"/>
  <c r="H56" i="62"/>
  <c r="J56" i="62"/>
  <c r="F56" i="62"/>
  <c r="H55" i="62"/>
  <c r="J55" i="62"/>
  <c r="F55" i="62"/>
  <c r="H54" i="62"/>
  <c r="J54" i="62"/>
  <c r="F54" i="62"/>
  <c r="F41" i="62"/>
  <c r="H41" i="62"/>
  <c r="J41" i="62"/>
  <c r="F42" i="62"/>
  <c r="H42" i="62"/>
  <c r="J42" i="62"/>
  <c r="F43" i="62"/>
  <c r="H43" i="62"/>
  <c r="J43" i="62"/>
  <c r="F44" i="62"/>
  <c r="H44" i="62"/>
  <c r="J44" i="62"/>
  <c r="F45" i="62"/>
  <c r="H45" i="62"/>
  <c r="J45" i="62"/>
  <c r="F46" i="62"/>
  <c r="H46" i="62"/>
  <c r="J46" i="62"/>
  <c r="F47" i="62"/>
  <c r="H47" i="62"/>
  <c r="J47" i="62"/>
  <c r="F48" i="62"/>
  <c r="H48" i="62"/>
  <c r="J48" i="62"/>
  <c r="F49" i="62"/>
  <c r="H49" i="62"/>
  <c r="J49" i="62"/>
  <c r="F50" i="62"/>
  <c r="H50" i="62"/>
  <c r="J50" i="62"/>
  <c r="F51" i="62"/>
  <c r="H51" i="62"/>
  <c r="J51" i="62"/>
  <c r="F52" i="62"/>
  <c r="H52" i="62"/>
  <c r="J52" i="62"/>
  <c r="F53" i="62"/>
  <c r="H53" i="62"/>
  <c r="J53" i="62"/>
  <c r="H40" i="62"/>
  <c r="J40" i="62"/>
  <c r="F40" i="62"/>
  <c r="H39" i="62"/>
  <c r="J39" i="62"/>
  <c r="F39" i="62"/>
  <c r="F35" i="62"/>
  <c r="H35" i="62"/>
  <c r="J35" i="62"/>
  <c r="H34" i="62"/>
  <c r="J34" i="62"/>
  <c r="F34" i="62"/>
  <c r="F32" i="62"/>
  <c r="H32" i="62"/>
  <c r="J32" i="62"/>
  <c r="F33" i="62"/>
  <c r="H33" i="62"/>
  <c r="J33" i="62"/>
  <c r="H31" i="62"/>
  <c r="J31" i="62"/>
  <c r="F31" i="62"/>
  <c r="H30" i="62"/>
  <c r="J30" i="62"/>
  <c r="F30" i="62"/>
  <c r="F27" i="62"/>
  <c r="H27" i="62"/>
  <c r="J27" i="62"/>
  <c r="F28" i="62"/>
  <c r="H28" i="62"/>
  <c r="J28" i="62"/>
  <c r="F29" i="62"/>
  <c r="H29" i="62"/>
  <c r="J29" i="62"/>
  <c r="H26" i="62"/>
  <c r="J26" i="62"/>
  <c r="F26" i="62"/>
  <c r="F25" i="62"/>
  <c r="H25" i="62"/>
  <c r="J25" i="62"/>
  <c r="H24" i="62"/>
  <c r="J24" i="62"/>
  <c r="F24" i="62"/>
  <c r="H22" i="62"/>
  <c r="J22" i="62"/>
  <c r="F22" i="62"/>
  <c r="F15" i="62"/>
  <c r="H15" i="62"/>
  <c r="J15" i="62"/>
  <c r="F16" i="62"/>
  <c r="H16" i="62"/>
  <c r="J16" i="62"/>
  <c r="F17" i="62"/>
  <c r="H17" i="62"/>
  <c r="J17" i="62"/>
  <c r="F18" i="62"/>
  <c r="H18" i="62"/>
  <c r="J18" i="62"/>
  <c r="F19" i="62"/>
  <c r="H19" i="62"/>
  <c r="J19" i="62"/>
  <c r="F20" i="62"/>
  <c r="H20" i="62"/>
  <c r="J20" i="62"/>
  <c r="F21" i="62"/>
  <c r="H21" i="62"/>
  <c r="J21" i="62"/>
  <c r="H14" i="62"/>
  <c r="J14" i="62"/>
  <c r="F14" i="62"/>
  <c r="H13" i="62"/>
  <c r="J13" i="62"/>
  <c r="F13" i="62"/>
  <c r="F10" i="62"/>
  <c r="H10" i="62"/>
  <c r="J10" i="62"/>
  <c r="F11" i="62"/>
  <c r="H11" i="62"/>
  <c r="J11" i="62"/>
  <c r="F12" i="62"/>
  <c r="H12" i="62"/>
  <c r="J12" i="62"/>
  <c r="H9" i="62"/>
  <c r="J9" i="62"/>
  <c r="F9" i="62"/>
  <c r="H8" i="62"/>
  <c r="J8" i="62"/>
  <c r="F8" i="62"/>
  <c r="H6" i="62"/>
  <c r="J6" i="62"/>
  <c r="F6" i="62"/>
  <c r="R93" i="45"/>
  <c r="S93" i="45"/>
  <c r="T93" i="45"/>
  <c r="U93" i="45"/>
  <c r="V93" i="45"/>
  <c r="W93" i="45"/>
  <c r="X93" i="45"/>
  <c r="Y93" i="45"/>
  <c r="Z93" i="45"/>
  <c r="AA93" i="45"/>
  <c r="AB93" i="45"/>
  <c r="AC93" i="45"/>
  <c r="AD93" i="45"/>
  <c r="AE93" i="45"/>
  <c r="AF93" i="45"/>
  <c r="AG93" i="45"/>
  <c r="AH93" i="45"/>
  <c r="AI93" i="45"/>
  <c r="AJ93" i="45"/>
  <c r="AK93" i="45"/>
  <c r="AL93" i="45"/>
  <c r="AM93" i="45"/>
  <c r="AN93" i="45"/>
  <c r="AO93" i="45"/>
  <c r="AP93" i="45"/>
  <c r="AQ93" i="45"/>
  <c r="AR93" i="45"/>
  <c r="AS93" i="45"/>
  <c r="AT93" i="45"/>
  <c r="AU93" i="45"/>
  <c r="AV93" i="45"/>
  <c r="AW93" i="45"/>
  <c r="AX93" i="45"/>
  <c r="AY93" i="45"/>
  <c r="AZ93" i="45"/>
  <c r="BA93" i="45"/>
  <c r="BB93" i="45"/>
  <c r="BC93" i="45"/>
  <c r="BD93" i="45"/>
  <c r="BE93" i="45"/>
  <c r="BF93" i="45"/>
  <c r="BG93" i="45"/>
  <c r="BH93" i="45"/>
  <c r="BI93" i="45"/>
  <c r="BJ93" i="45"/>
  <c r="BK93" i="45"/>
  <c r="BL93" i="45"/>
  <c r="BM93" i="45"/>
  <c r="BN93" i="45"/>
  <c r="BO93" i="45"/>
  <c r="BP93" i="45"/>
  <c r="BQ93" i="45"/>
  <c r="BR93" i="45"/>
  <c r="BS93" i="45"/>
  <c r="BT93" i="45"/>
  <c r="BU93" i="45"/>
  <c r="BV93" i="45"/>
  <c r="BW93" i="45"/>
  <c r="BX93" i="45"/>
  <c r="BY93" i="45"/>
  <c r="BZ93" i="45"/>
  <c r="CA93" i="45"/>
  <c r="CB93" i="45"/>
  <c r="CC93" i="45"/>
  <c r="CD93" i="45"/>
  <c r="CE93" i="45"/>
  <c r="CF93" i="45"/>
  <c r="CG93" i="45"/>
  <c r="CH93" i="45"/>
  <c r="CI93" i="45"/>
  <c r="CJ93" i="45"/>
  <c r="CK93" i="45"/>
  <c r="CL93" i="45"/>
  <c r="CM93" i="45"/>
  <c r="CN93" i="45"/>
  <c r="CO93" i="45"/>
  <c r="CP93" i="45"/>
  <c r="CQ93" i="45"/>
  <c r="CR93" i="45"/>
  <c r="CS93" i="45"/>
  <c r="CT93" i="45"/>
  <c r="CU93" i="45"/>
  <c r="CV93" i="45"/>
  <c r="CW93" i="45"/>
  <c r="CX93" i="45"/>
  <c r="CY93" i="45"/>
  <c r="CZ93" i="45"/>
  <c r="DA93" i="45"/>
  <c r="DB93" i="45"/>
  <c r="DC93" i="45"/>
  <c r="DD93" i="45"/>
  <c r="DE93" i="45"/>
  <c r="DF93" i="45"/>
  <c r="DG93" i="45"/>
  <c r="DH93" i="45"/>
  <c r="DI93" i="45"/>
  <c r="DJ93" i="45"/>
  <c r="DK93" i="45"/>
  <c r="DL93" i="45"/>
  <c r="DM93" i="45"/>
  <c r="DN93" i="45"/>
  <c r="DO93" i="45"/>
  <c r="DP93" i="45"/>
  <c r="DQ93" i="45"/>
  <c r="DR93" i="45"/>
  <c r="DS93" i="45"/>
  <c r="DT93" i="45"/>
  <c r="DU93" i="45"/>
  <c r="DV93" i="45"/>
  <c r="DW93" i="45"/>
  <c r="DX93" i="45"/>
  <c r="DY93" i="45"/>
  <c r="DZ93" i="45"/>
  <c r="EA93" i="45"/>
  <c r="EB93" i="45"/>
  <c r="EC93" i="45"/>
  <c r="ED93" i="45"/>
  <c r="EE93" i="45"/>
  <c r="EF93" i="45"/>
  <c r="EG93" i="45"/>
  <c r="EH93" i="45"/>
  <c r="EI93" i="45"/>
  <c r="EJ93" i="45"/>
  <c r="EK93" i="45"/>
  <c r="R94" i="45"/>
  <c r="S94" i="45"/>
  <c r="T94" i="45"/>
  <c r="U94" i="45"/>
  <c r="V94" i="45"/>
  <c r="W94" i="45"/>
  <c r="X94" i="45"/>
  <c r="Y94" i="45"/>
  <c r="Z94" i="45"/>
  <c r="AA94" i="45"/>
  <c r="AB94" i="45"/>
  <c r="AC94" i="45"/>
  <c r="AD94" i="45"/>
  <c r="AE94" i="45"/>
  <c r="AF94" i="45"/>
  <c r="AG94" i="45"/>
  <c r="AH94" i="45"/>
  <c r="AI94" i="45"/>
  <c r="AJ94" i="45"/>
  <c r="AK94" i="45"/>
  <c r="AL94" i="45"/>
  <c r="AM94" i="45"/>
  <c r="AN94" i="45"/>
  <c r="AO94" i="45"/>
  <c r="AP94" i="45"/>
  <c r="AQ94" i="45"/>
  <c r="AR94" i="45"/>
  <c r="AS94" i="45"/>
  <c r="AT94" i="45"/>
  <c r="AU94" i="45"/>
  <c r="AV94" i="45"/>
  <c r="AW94" i="45"/>
  <c r="AX94" i="45"/>
  <c r="AY94" i="45"/>
  <c r="AZ94" i="45"/>
  <c r="BA94" i="45"/>
  <c r="BB94" i="45"/>
  <c r="BC94" i="45"/>
  <c r="BD94" i="45"/>
  <c r="BE94" i="45"/>
  <c r="BF94" i="45"/>
  <c r="BG94" i="45"/>
  <c r="BH94" i="45"/>
  <c r="BI94" i="45"/>
  <c r="BJ94" i="45"/>
  <c r="BK94" i="45"/>
  <c r="BL94" i="45"/>
  <c r="BM94" i="45"/>
  <c r="BN94" i="45"/>
  <c r="BO94" i="45"/>
  <c r="BP94" i="45"/>
  <c r="BQ94" i="45"/>
  <c r="BR94" i="45"/>
  <c r="BS94" i="45"/>
  <c r="BT94" i="45"/>
  <c r="BU94" i="45"/>
  <c r="BV94" i="45"/>
  <c r="BW94" i="45"/>
  <c r="BX94" i="45"/>
  <c r="BY94" i="45"/>
  <c r="BZ94" i="45"/>
  <c r="CA94" i="45"/>
  <c r="CB94" i="45"/>
  <c r="CC94" i="45"/>
  <c r="CD94" i="45"/>
  <c r="CE94" i="45"/>
  <c r="CF94" i="45"/>
  <c r="CG94" i="45"/>
  <c r="CH94" i="45"/>
  <c r="CI94" i="45"/>
  <c r="CJ94" i="45"/>
  <c r="CK94" i="45"/>
  <c r="CL94" i="45"/>
  <c r="CM94" i="45"/>
  <c r="CN94" i="45"/>
  <c r="CO94" i="45"/>
  <c r="CP94" i="45"/>
  <c r="CQ94" i="45"/>
  <c r="CR94" i="45"/>
  <c r="CS94" i="45"/>
  <c r="CT94" i="45"/>
  <c r="CU94" i="45"/>
  <c r="CV94" i="45"/>
  <c r="CW94" i="45"/>
  <c r="CX94" i="45"/>
  <c r="CY94" i="45"/>
  <c r="CZ94" i="45"/>
  <c r="DA94" i="45"/>
  <c r="DB94" i="45"/>
  <c r="DC94" i="45"/>
  <c r="DD94" i="45"/>
  <c r="DE94" i="45"/>
  <c r="DF94" i="45"/>
  <c r="DG94" i="45"/>
  <c r="DH94" i="45"/>
  <c r="DI94" i="45"/>
  <c r="DJ94" i="45"/>
  <c r="DK94" i="45"/>
  <c r="DL94" i="45"/>
  <c r="DM94" i="45"/>
  <c r="DN94" i="45"/>
  <c r="DO94" i="45"/>
  <c r="DP94" i="45"/>
  <c r="DQ94" i="45"/>
  <c r="DR94" i="45"/>
  <c r="DS94" i="45"/>
  <c r="DT94" i="45"/>
  <c r="DU94" i="45"/>
  <c r="DV94" i="45"/>
  <c r="DW94" i="45"/>
  <c r="DX94" i="45"/>
  <c r="DY94" i="45"/>
  <c r="DZ94" i="45"/>
  <c r="EA94" i="45"/>
  <c r="EB94" i="45"/>
  <c r="EC94" i="45"/>
  <c r="ED94" i="45"/>
  <c r="EE94" i="45"/>
  <c r="EF94" i="45"/>
  <c r="EG94" i="45"/>
  <c r="EH94" i="45"/>
  <c r="EI94" i="45"/>
  <c r="EJ94" i="45"/>
  <c r="EK94" i="45"/>
  <c r="R95" i="45"/>
  <c r="S95" i="45"/>
  <c r="T95" i="45"/>
  <c r="U95" i="45"/>
  <c r="V95" i="45"/>
  <c r="W95" i="45"/>
  <c r="X95" i="45"/>
  <c r="Y95" i="45"/>
  <c r="Z95" i="45"/>
  <c r="AA95" i="45"/>
  <c r="AB95" i="45"/>
  <c r="AC95" i="45"/>
  <c r="AD95" i="45"/>
  <c r="AE95" i="45"/>
  <c r="AF95" i="45"/>
  <c r="AG95" i="45"/>
  <c r="AH95" i="45"/>
  <c r="AI95" i="45"/>
  <c r="AJ95" i="45"/>
  <c r="AK95" i="45"/>
  <c r="AL95" i="45"/>
  <c r="AM95" i="45"/>
  <c r="AN95" i="45"/>
  <c r="AO95" i="45"/>
  <c r="AP95" i="45"/>
  <c r="AQ95" i="45"/>
  <c r="AR95" i="45"/>
  <c r="AS95" i="45"/>
  <c r="AT95" i="45"/>
  <c r="AU95" i="45"/>
  <c r="AV95" i="45"/>
  <c r="AW95" i="45"/>
  <c r="AX95" i="45"/>
  <c r="AY95" i="45"/>
  <c r="AZ95" i="45"/>
  <c r="BA95" i="45"/>
  <c r="BB95" i="45"/>
  <c r="BC95" i="45"/>
  <c r="BD95" i="45"/>
  <c r="BE95" i="45"/>
  <c r="BF95" i="45"/>
  <c r="BG95" i="45"/>
  <c r="BH95" i="45"/>
  <c r="BI95" i="45"/>
  <c r="BJ95" i="45"/>
  <c r="BK95" i="45"/>
  <c r="BL95" i="45"/>
  <c r="BM95" i="45"/>
  <c r="BN95" i="45"/>
  <c r="BO95" i="45"/>
  <c r="BP95" i="45"/>
  <c r="BQ95" i="45"/>
  <c r="BR95" i="45"/>
  <c r="BS95" i="45"/>
  <c r="BT95" i="45"/>
  <c r="BU95" i="45"/>
  <c r="BV95" i="45"/>
  <c r="BW95" i="45"/>
  <c r="BX95" i="45"/>
  <c r="BY95" i="45"/>
  <c r="BZ95" i="45"/>
  <c r="CA95" i="45"/>
  <c r="CB95" i="45"/>
  <c r="CC95" i="45"/>
  <c r="CD95" i="45"/>
  <c r="CE95" i="45"/>
  <c r="CF95" i="45"/>
  <c r="CG95" i="45"/>
  <c r="CH95" i="45"/>
  <c r="CI95" i="45"/>
  <c r="CJ95" i="45"/>
  <c r="CK95" i="45"/>
  <c r="CL95" i="45"/>
  <c r="CM95" i="45"/>
  <c r="CN95" i="45"/>
  <c r="CO95" i="45"/>
  <c r="CP95" i="45"/>
  <c r="CQ95" i="45"/>
  <c r="CR95" i="45"/>
  <c r="CS95" i="45"/>
  <c r="CT95" i="45"/>
  <c r="CU95" i="45"/>
  <c r="CV95" i="45"/>
  <c r="CW95" i="45"/>
  <c r="CX95" i="45"/>
  <c r="CY95" i="45"/>
  <c r="CZ95" i="45"/>
  <c r="DA95" i="45"/>
  <c r="DB95" i="45"/>
  <c r="DC95" i="45"/>
  <c r="DD95" i="45"/>
  <c r="DE95" i="45"/>
  <c r="DF95" i="45"/>
  <c r="DG95" i="45"/>
  <c r="DH95" i="45"/>
  <c r="DI95" i="45"/>
  <c r="DJ95" i="45"/>
  <c r="DK95" i="45"/>
  <c r="DL95" i="45"/>
  <c r="DM95" i="45"/>
  <c r="DN95" i="45"/>
  <c r="DO95" i="45"/>
  <c r="DP95" i="45"/>
  <c r="DQ95" i="45"/>
  <c r="DR95" i="45"/>
  <c r="DS95" i="45"/>
  <c r="DT95" i="45"/>
  <c r="DU95" i="45"/>
  <c r="DV95" i="45"/>
  <c r="DW95" i="45"/>
  <c r="DX95" i="45"/>
  <c r="DY95" i="45"/>
  <c r="DZ95" i="45"/>
  <c r="EA95" i="45"/>
  <c r="EB95" i="45"/>
  <c r="EC95" i="45"/>
  <c r="ED95" i="45"/>
  <c r="EE95" i="45"/>
  <c r="EF95" i="45"/>
  <c r="EG95" i="45"/>
  <c r="EH95" i="45"/>
  <c r="EI95" i="45"/>
  <c r="EJ95" i="45"/>
  <c r="EK95" i="45"/>
  <c r="D93" i="45"/>
  <c r="E93" i="45"/>
  <c r="F93" i="45"/>
  <c r="G93" i="45"/>
  <c r="H93" i="45"/>
  <c r="I93" i="45"/>
  <c r="J93" i="45"/>
  <c r="K93" i="45"/>
  <c r="L93" i="45"/>
  <c r="M93" i="45"/>
  <c r="N93" i="45"/>
  <c r="O93" i="45"/>
  <c r="P93" i="45"/>
  <c r="Q93" i="45"/>
  <c r="D94" i="45"/>
  <c r="E94" i="45"/>
  <c r="F94" i="45"/>
  <c r="G94" i="45"/>
  <c r="H94" i="45"/>
  <c r="I94" i="45"/>
  <c r="J94" i="45"/>
  <c r="K94" i="45"/>
  <c r="L94" i="45"/>
  <c r="M94" i="45"/>
  <c r="N94" i="45"/>
  <c r="O94" i="45"/>
  <c r="P94" i="45"/>
  <c r="Q94" i="45"/>
  <c r="D95" i="45"/>
  <c r="E95" i="45"/>
  <c r="F95" i="45"/>
  <c r="G95" i="45"/>
  <c r="H95" i="45"/>
  <c r="I95" i="45"/>
  <c r="J95" i="45"/>
  <c r="K95" i="45"/>
  <c r="L95" i="45"/>
  <c r="M95" i="45"/>
  <c r="N95" i="45"/>
  <c r="O95" i="45"/>
  <c r="P95" i="45"/>
  <c r="Q95" i="45"/>
  <c r="C94" i="45"/>
  <c r="C95" i="45"/>
  <c r="C93" i="45"/>
  <c r="C58" i="45"/>
  <c r="D58" i="45"/>
  <c r="E58" i="45"/>
  <c r="F58" i="45"/>
  <c r="G58" i="45"/>
  <c r="H58" i="45"/>
  <c r="I58" i="45"/>
  <c r="J58" i="45"/>
  <c r="K58" i="45"/>
  <c r="L58" i="45"/>
  <c r="M58" i="45"/>
  <c r="N58" i="45"/>
  <c r="O58" i="45"/>
  <c r="P58"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AW58" i="45"/>
  <c r="AX58" i="45"/>
  <c r="AY58" i="45"/>
  <c r="AZ58" i="45"/>
  <c r="BA58" i="45"/>
  <c r="BB58" i="45"/>
  <c r="BC58" i="45"/>
  <c r="BD58" i="45"/>
  <c r="BE58" i="45"/>
  <c r="BF58" i="45"/>
  <c r="BG58" i="45"/>
  <c r="BH58" i="45"/>
  <c r="BI58" i="45"/>
  <c r="BJ58" i="45"/>
  <c r="BK58" i="45"/>
  <c r="BL58" i="45"/>
  <c r="BM58" i="45"/>
  <c r="BN58" i="45"/>
  <c r="BO58" i="45"/>
  <c r="BP58" i="45"/>
  <c r="BQ58" i="45"/>
  <c r="BR58" i="45"/>
  <c r="BS58" i="45"/>
  <c r="BT58" i="45"/>
  <c r="BU58" i="45"/>
  <c r="BV58" i="45"/>
  <c r="BW58" i="45"/>
  <c r="BX58" i="45"/>
  <c r="BY58" i="45"/>
  <c r="BZ58" i="45"/>
  <c r="CA58" i="45"/>
  <c r="CB58" i="45"/>
  <c r="CC58" i="45"/>
  <c r="CD58" i="45"/>
  <c r="CE58" i="45"/>
  <c r="CF58" i="45"/>
  <c r="CG58" i="45"/>
  <c r="CH58" i="45"/>
  <c r="CI58" i="45"/>
  <c r="CJ58" i="45"/>
  <c r="CK58" i="45"/>
  <c r="CL58" i="45"/>
  <c r="CM58" i="45"/>
  <c r="CN58" i="45"/>
  <c r="CO58" i="45"/>
  <c r="CP58" i="45"/>
  <c r="CQ58" i="45"/>
  <c r="CR58" i="45"/>
  <c r="CS58" i="45"/>
  <c r="CT58" i="45"/>
  <c r="CU58" i="45"/>
  <c r="CV58" i="45"/>
  <c r="CW58" i="45"/>
  <c r="CX58" i="45"/>
  <c r="CY58" i="45"/>
  <c r="CZ58" i="45"/>
  <c r="DA58" i="45"/>
  <c r="DB58" i="45"/>
  <c r="DC58" i="45"/>
  <c r="DD58" i="45"/>
  <c r="DE58" i="45"/>
  <c r="DF58" i="45"/>
  <c r="DG58" i="45"/>
  <c r="DH58" i="45"/>
  <c r="DI58" i="45"/>
  <c r="DJ58" i="45"/>
  <c r="DK58" i="45"/>
  <c r="DL58" i="45"/>
  <c r="DM58" i="45"/>
  <c r="DN58" i="45"/>
  <c r="DO58" i="45"/>
  <c r="DP58" i="45"/>
  <c r="DQ58" i="45"/>
  <c r="DR58" i="45"/>
  <c r="DS58" i="45"/>
  <c r="DT58" i="45"/>
  <c r="DU58" i="45"/>
  <c r="DV58" i="45"/>
  <c r="DW58" i="45"/>
  <c r="DX58" i="45"/>
  <c r="DY58" i="45"/>
  <c r="DZ58" i="45"/>
  <c r="EA58" i="45"/>
  <c r="EB58" i="45"/>
  <c r="EC58" i="45"/>
  <c r="ED58" i="45"/>
  <c r="EE58" i="45"/>
  <c r="EF58" i="45"/>
  <c r="EG58" i="45"/>
  <c r="EH58" i="45"/>
  <c r="EI58" i="45"/>
  <c r="EJ58" i="45"/>
  <c r="EK58" i="45"/>
  <c r="C59" i="45"/>
  <c r="D59" i="45"/>
  <c r="E59" i="45"/>
  <c r="F59" i="45"/>
  <c r="G59" i="45"/>
  <c r="H59" i="45"/>
  <c r="I59" i="45"/>
  <c r="J59" i="45"/>
  <c r="K59" i="45"/>
  <c r="L59" i="45"/>
  <c r="M59" i="45"/>
  <c r="N59" i="45"/>
  <c r="O59" i="45"/>
  <c r="P59"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AW59" i="45"/>
  <c r="AX59" i="45"/>
  <c r="AY59" i="45"/>
  <c r="AZ59" i="45"/>
  <c r="BA59" i="45"/>
  <c r="BB59" i="45"/>
  <c r="BC59" i="45"/>
  <c r="BD59" i="45"/>
  <c r="BE59" i="45"/>
  <c r="BF59" i="45"/>
  <c r="BG59" i="45"/>
  <c r="BH59" i="45"/>
  <c r="BI59" i="45"/>
  <c r="BJ59" i="45"/>
  <c r="BK59" i="45"/>
  <c r="BL59" i="45"/>
  <c r="BM59" i="45"/>
  <c r="BN59" i="45"/>
  <c r="BO59" i="45"/>
  <c r="BP59" i="45"/>
  <c r="BQ59" i="45"/>
  <c r="BR59" i="45"/>
  <c r="BS59" i="45"/>
  <c r="BT59" i="45"/>
  <c r="BU59" i="45"/>
  <c r="BV59" i="45"/>
  <c r="BW59" i="45"/>
  <c r="BX59" i="45"/>
  <c r="BY59" i="45"/>
  <c r="BZ59" i="45"/>
  <c r="CA59" i="45"/>
  <c r="CB59" i="45"/>
  <c r="CC59" i="45"/>
  <c r="CD59" i="45"/>
  <c r="CE59" i="45"/>
  <c r="CF59" i="45"/>
  <c r="CG59" i="45"/>
  <c r="CH59" i="45"/>
  <c r="CI59" i="45"/>
  <c r="CJ59" i="45"/>
  <c r="CK59" i="45"/>
  <c r="CL59" i="45"/>
  <c r="CM59" i="45"/>
  <c r="CN59" i="45"/>
  <c r="CO59" i="45"/>
  <c r="CP59" i="45"/>
  <c r="CQ59" i="45"/>
  <c r="CR59" i="45"/>
  <c r="CS59" i="45"/>
  <c r="CT59" i="45"/>
  <c r="CU59" i="45"/>
  <c r="CV59" i="45"/>
  <c r="CW59" i="45"/>
  <c r="CX59" i="45"/>
  <c r="CY59" i="45"/>
  <c r="CZ59" i="45"/>
  <c r="DA59" i="45"/>
  <c r="DB59" i="45"/>
  <c r="DC59" i="45"/>
  <c r="DD59" i="45"/>
  <c r="DE59" i="45"/>
  <c r="DF59" i="45"/>
  <c r="DG59" i="45"/>
  <c r="DH59" i="45"/>
  <c r="DI59" i="45"/>
  <c r="DJ59" i="45"/>
  <c r="DK59" i="45"/>
  <c r="DL59" i="45"/>
  <c r="DM59" i="45"/>
  <c r="DN59" i="45"/>
  <c r="DO59" i="45"/>
  <c r="DP59" i="45"/>
  <c r="DQ59" i="45"/>
  <c r="DR59" i="45"/>
  <c r="DS59" i="45"/>
  <c r="DT59" i="45"/>
  <c r="DU59" i="45"/>
  <c r="DV59" i="45"/>
  <c r="DW59" i="45"/>
  <c r="DX59" i="45"/>
  <c r="DY59" i="45"/>
  <c r="DZ59" i="45"/>
  <c r="EA59" i="45"/>
  <c r="EB59" i="45"/>
  <c r="EC59" i="45"/>
  <c r="ED59" i="45"/>
  <c r="EE59" i="45"/>
  <c r="EF59" i="45"/>
  <c r="EG59" i="45"/>
  <c r="EH59" i="45"/>
  <c r="EI59" i="45"/>
  <c r="EJ59" i="45"/>
  <c r="EK59" i="45"/>
  <c r="C60" i="45"/>
  <c r="D60" i="45"/>
  <c r="E60" i="45"/>
  <c r="F60" i="45"/>
  <c r="G60" i="45"/>
  <c r="H60" i="45"/>
  <c r="I60" i="45"/>
  <c r="J60" i="45"/>
  <c r="K60" i="45"/>
  <c r="L60" i="45"/>
  <c r="M60" i="45"/>
  <c r="N60" i="45"/>
  <c r="O60" i="45"/>
  <c r="P60"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AW60" i="45"/>
  <c r="AX60" i="45"/>
  <c r="AY60" i="45"/>
  <c r="AZ60" i="45"/>
  <c r="BA60" i="45"/>
  <c r="BB60" i="45"/>
  <c r="BC60" i="45"/>
  <c r="BD60" i="45"/>
  <c r="BE60" i="45"/>
  <c r="BF60" i="45"/>
  <c r="BG60" i="45"/>
  <c r="BH60" i="45"/>
  <c r="BI60" i="45"/>
  <c r="BJ60" i="45"/>
  <c r="BK60" i="45"/>
  <c r="BL60" i="45"/>
  <c r="BM60" i="45"/>
  <c r="BN60" i="45"/>
  <c r="BO60" i="45"/>
  <c r="BP60" i="45"/>
  <c r="BQ60" i="45"/>
  <c r="BR60" i="45"/>
  <c r="BS60" i="45"/>
  <c r="BT60" i="45"/>
  <c r="BU60" i="45"/>
  <c r="BV60" i="45"/>
  <c r="BW60" i="45"/>
  <c r="BX60" i="45"/>
  <c r="BY60" i="45"/>
  <c r="BZ60" i="45"/>
  <c r="CA60" i="45"/>
  <c r="CB60" i="45"/>
  <c r="CC60" i="45"/>
  <c r="CD60" i="45"/>
  <c r="CE60" i="45"/>
  <c r="CF60" i="45"/>
  <c r="CG60" i="45"/>
  <c r="CH60" i="45"/>
  <c r="CI60" i="45"/>
  <c r="CJ60" i="45"/>
  <c r="CK60" i="45"/>
  <c r="CL60" i="45"/>
  <c r="CM60" i="45"/>
  <c r="CN60" i="45"/>
  <c r="CO60" i="45"/>
  <c r="CP60" i="45"/>
  <c r="CQ60" i="45"/>
  <c r="CR60" i="45"/>
  <c r="CS60" i="45"/>
  <c r="CT60" i="45"/>
  <c r="CU60" i="45"/>
  <c r="CV60" i="45"/>
  <c r="CW60" i="45"/>
  <c r="CX60" i="45"/>
  <c r="CY60" i="45"/>
  <c r="CZ60" i="45"/>
  <c r="DA60" i="45"/>
  <c r="DB60" i="45"/>
  <c r="DC60" i="45"/>
  <c r="DD60" i="45"/>
  <c r="DE60" i="45"/>
  <c r="DF60" i="45"/>
  <c r="DG60" i="45"/>
  <c r="DH60" i="45"/>
  <c r="DI60" i="45"/>
  <c r="DJ60" i="45"/>
  <c r="DK60" i="45"/>
  <c r="DL60" i="45"/>
  <c r="DM60" i="45"/>
  <c r="DN60" i="45"/>
  <c r="DO60" i="45"/>
  <c r="DP60" i="45"/>
  <c r="DQ60" i="45"/>
  <c r="DR60" i="45"/>
  <c r="DS60" i="45"/>
  <c r="DT60" i="45"/>
  <c r="DU60" i="45"/>
  <c r="DV60" i="45"/>
  <c r="DW60" i="45"/>
  <c r="DX60" i="45"/>
  <c r="DY60" i="45"/>
  <c r="DZ60" i="45"/>
  <c r="EA60" i="45"/>
  <c r="EB60" i="45"/>
  <c r="EC60" i="45"/>
  <c r="ED60" i="45"/>
  <c r="EE60" i="45"/>
  <c r="EF60" i="45"/>
  <c r="EG60" i="45"/>
  <c r="EH60" i="45"/>
  <c r="EI60" i="45"/>
  <c r="EJ60" i="45"/>
  <c r="EK60" i="45"/>
  <c r="C61" i="45"/>
  <c r="D61" i="45"/>
  <c r="E61" i="45"/>
  <c r="F61" i="45"/>
  <c r="G61" i="45"/>
  <c r="H61" i="45"/>
  <c r="I61" i="45"/>
  <c r="J61" i="45"/>
  <c r="K61" i="45"/>
  <c r="L61" i="45"/>
  <c r="M61" i="45"/>
  <c r="N61" i="45"/>
  <c r="O61" i="45"/>
  <c r="P61" i="45"/>
  <c r="Q61" i="45"/>
  <c r="R61" i="45"/>
  <c r="S61" i="45"/>
  <c r="T61" i="45"/>
  <c r="U61" i="45"/>
  <c r="V61" i="45"/>
  <c r="W61" i="45"/>
  <c r="X61" i="45"/>
  <c r="Y61" i="45"/>
  <c r="Z61" i="45"/>
  <c r="AA61" i="45"/>
  <c r="AB61" i="45"/>
  <c r="AC61" i="45"/>
  <c r="AD61" i="45"/>
  <c r="AE61" i="45"/>
  <c r="AF61" i="45"/>
  <c r="AG61" i="45"/>
  <c r="AH61" i="45"/>
  <c r="AI61" i="45"/>
  <c r="AJ61" i="45"/>
  <c r="AK61" i="45"/>
  <c r="AL61" i="45"/>
  <c r="AM61" i="45"/>
  <c r="AN61" i="45"/>
  <c r="AO61" i="45"/>
  <c r="AP61" i="45"/>
  <c r="AQ61" i="45"/>
  <c r="AR61" i="45"/>
  <c r="AS61" i="45"/>
  <c r="AT61" i="45"/>
  <c r="AU61" i="45"/>
  <c r="AV61" i="45"/>
  <c r="AW61" i="45"/>
  <c r="AX61" i="45"/>
  <c r="AY61" i="45"/>
  <c r="AZ61" i="45"/>
  <c r="BA61" i="45"/>
  <c r="BB61" i="45"/>
  <c r="BC61" i="45"/>
  <c r="BD61" i="45"/>
  <c r="BE61" i="45"/>
  <c r="BF61" i="45"/>
  <c r="BG61" i="45"/>
  <c r="BH61" i="45"/>
  <c r="BI61" i="45"/>
  <c r="BJ61" i="45"/>
  <c r="BK61" i="45"/>
  <c r="BL61" i="45"/>
  <c r="BM61" i="45"/>
  <c r="BN61" i="45"/>
  <c r="BO61" i="45"/>
  <c r="BP61" i="45"/>
  <c r="BQ61" i="45"/>
  <c r="BR61" i="45"/>
  <c r="BS61" i="45"/>
  <c r="BT61" i="45"/>
  <c r="BU61" i="45"/>
  <c r="BV61" i="45"/>
  <c r="BW61" i="45"/>
  <c r="BX61" i="45"/>
  <c r="BY61" i="45"/>
  <c r="BZ61" i="45"/>
  <c r="CA61" i="45"/>
  <c r="CB61" i="45"/>
  <c r="CC61" i="45"/>
  <c r="CD61" i="45"/>
  <c r="CE61" i="45"/>
  <c r="CF61" i="45"/>
  <c r="CG61" i="45"/>
  <c r="CH61" i="45"/>
  <c r="CI61" i="45"/>
  <c r="CJ61" i="45"/>
  <c r="CK61" i="45"/>
  <c r="CL61" i="45"/>
  <c r="CM61" i="45"/>
  <c r="CN61" i="45"/>
  <c r="CO61" i="45"/>
  <c r="CP61" i="45"/>
  <c r="CQ61" i="45"/>
  <c r="CR61" i="45"/>
  <c r="CS61" i="45"/>
  <c r="CT61" i="45"/>
  <c r="CU61" i="45"/>
  <c r="CV61" i="45"/>
  <c r="CW61" i="45"/>
  <c r="CX61" i="45"/>
  <c r="CY61" i="45"/>
  <c r="CZ61" i="45"/>
  <c r="DA61" i="45"/>
  <c r="DB61" i="45"/>
  <c r="DC61" i="45"/>
  <c r="DD61" i="45"/>
  <c r="DE61" i="45"/>
  <c r="DF61" i="45"/>
  <c r="DG61" i="45"/>
  <c r="DH61" i="45"/>
  <c r="DI61" i="45"/>
  <c r="DJ61" i="45"/>
  <c r="DK61" i="45"/>
  <c r="DL61" i="45"/>
  <c r="DM61" i="45"/>
  <c r="DN61" i="45"/>
  <c r="DO61" i="45"/>
  <c r="DP61" i="45"/>
  <c r="DQ61" i="45"/>
  <c r="DR61" i="45"/>
  <c r="DS61" i="45"/>
  <c r="DT61" i="45"/>
  <c r="DU61" i="45"/>
  <c r="DV61" i="45"/>
  <c r="DW61" i="45"/>
  <c r="DX61" i="45"/>
  <c r="DY61" i="45"/>
  <c r="DZ61" i="45"/>
  <c r="EA61" i="45"/>
  <c r="EB61" i="45"/>
  <c r="EC61" i="45"/>
  <c r="ED61" i="45"/>
  <c r="EE61" i="45"/>
  <c r="EF61" i="45"/>
  <c r="EG61" i="45"/>
  <c r="EH61" i="45"/>
  <c r="EI61" i="45"/>
  <c r="EJ61" i="45"/>
  <c r="EK61" i="45"/>
  <c r="C62" i="45"/>
  <c r="D62" i="45"/>
  <c r="E62" i="45"/>
  <c r="F62" i="45"/>
  <c r="G62" i="45"/>
  <c r="H62" i="45"/>
  <c r="I62" i="45"/>
  <c r="J62" i="45"/>
  <c r="K62" i="45"/>
  <c r="L62" i="45"/>
  <c r="M62" i="45"/>
  <c r="N62" i="45"/>
  <c r="O62" i="45"/>
  <c r="P62" i="45"/>
  <c r="Q62" i="45"/>
  <c r="R62" i="45"/>
  <c r="S62" i="45"/>
  <c r="T62" i="45"/>
  <c r="U62" i="45"/>
  <c r="V62" i="45"/>
  <c r="W62" i="45"/>
  <c r="X62" i="45"/>
  <c r="Y62" i="45"/>
  <c r="Z62" i="45"/>
  <c r="AA62" i="45"/>
  <c r="AB62" i="45"/>
  <c r="AC62" i="45"/>
  <c r="AD62" i="45"/>
  <c r="AE62" i="45"/>
  <c r="AF62" i="45"/>
  <c r="AG62" i="45"/>
  <c r="AH62" i="45"/>
  <c r="AI62" i="45"/>
  <c r="AJ62" i="45"/>
  <c r="AK62" i="45"/>
  <c r="AL62" i="45"/>
  <c r="AM62" i="45"/>
  <c r="AN62" i="45"/>
  <c r="AO62" i="45"/>
  <c r="AP62" i="45"/>
  <c r="AQ62" i="45"/>
  <c r="AR62" i="45"/>
  <c r="AS62" i="45"/>
  <c r="AT62" i="45"/>
  <c r="AU62" i="45"/>
  <c r="AV62" i="45"/>
  <c r="AW62" i="45"/>
  <c r="AX62" i="45"/>
  <c r="AY62" i="45"/>
  <c r="AZ62" i="45"/>
  <c r="BA62" i="45"/>
  <c r="BB62" i="45"/>
  <c r="BC62" i="45"/>
  <c r="BD62" i="45"/>
  <c r="BE62" i="45"/>
  <c r="BF62" i="45"/>
  <c r="BG62" i="45"/>
  <c r="BH62" i="45"/>
  <c r="BI62" i="45"/>
  <c r="BJ62" i="45"/>
  <c r="BK62" i="45"/>
  <c r="BL62" i="45"/>
  <c r="BM62" i="45"/>
  <c r="BN62" i="45"/>
  <c r="BO62" i="45"/>
  <c r="BP62" i="45"/>
  <c r="BQ62" i="45"/>
  <c r="BR62" i="45"/>
  <c r="BS62" i="45"/>
  <c r="BT62" i="45"/>
  <c r="BU62" i="45"/>
  <c r="BV62" i="45"/>
  <c r="BW62" i="45"/>
  <c r="BX62" i="45"/>
  <c r="BY62" i="45"/>
  <c r="BZ62" i="45"/>
  <c r="CA62" i="45"/>
  <c r="CB62" i="45"/>
  <c r="CC62" i="45"/>
  <c r="CD62" i="45"/>
  <c r="CE62" i="45"/>
  <c r="CF62" i="45"/>
  <c r="CG62" i="45"/>
  <c r="CH62" i="45"/>
  <c r="CI62" i="45"/>
  <c r="CJ62" i="45"/>
  <c r="CK62" i="45"/>
  <c r="CL62" i="45"/>
  <c r="CM62" i="45"/>
  <c r="CN62" i="45"/>
  <c r="CO62" i="45"/>
  <c r="CP62" i="45"/>
  <c r="CQ62" i="45"/>
  <c r="CR62" i="45"/>
  <c r="CS62" i="45"/>
  <c r="CT62" i="45"/>
  <c r="CU62" i="45"/>
  <c r="CV62" i="45"/>
  <c r="CW62" i="45"/>
  <c r="CX62" i="45"/>
  <c r="CY62" i="45"/>
  <c r="CZ62" i="45"/>
  <c r="DA62" i="45"/>
  <c r="DB62" i="45"/>
  <c r="DC62" i="45"/>
  <c r="DD62" i="45"/>
  <c r="DE62" i="45"/>
  <c r="DF62" i="45"/>
  <c r="DG62" i="45"/>
  <c r="DH62" i="45"/>
  <c r="DI62" i="45"/>
  <c r="DJ62" i="45"/>
  <c r="DK62" i="45"/>
  <c r="DL62" i="45"/>
  <c r="DM62" i="45"/>
  <c r="DN62" i="45"/>
  <c r="DO62" i="45"/>
  <c r="DP62" i="45"/>
  <c r="DQ62" i="45"/>
  <c r="DR62" i="45"/>
  <c r="DS62" i="45"/>
  <c r="DT62" i="45"/>
  <c r="DU62" i="45"/>
  <c r="DV62" i="45"/>
  <c r="DW62" i="45"/>
  <c r="DX62" i="45"/>
  <c r="DY62" i="45"/>
  <c r="DZ62" i="45"/>
  <c r="EA62" i="45"/>
  <c r="EB62" i="45"/>
  <c r="EC62" i="45"/>
  <c r="ED62" i="45"/>
  <c r="EE62" i="45"/>
  <c r="EF62" i="45"/>
  <c r="EG62" i="45"/>
  <c r="EH62" i="45"/>
  <c r="EI62" i="45"/>
  <c r="EJ62" i="45"/>
  <c r="EK62" i="45"/>
  <c r="C63" i="45"/>
  <c r="D63" i="45"/>
  <c r="E63" i="45"/>
  <c r="F63" i="45"/>
  <c r="G63" i="45"/>
  <c r="H63" i="45"/>
  <c r="I63" i="45"/>
  <c r="J63" i="45"/>
  <c r="K63" i="45"/>
  <c r="L63" i="45"/>
  <c r="M63" i="45"/>
  <c r="N63" i="45"/>
  <c r="O63" i="45"/>
  <c r="P63" i="45"/>
  <c r="Q63" i="45"/>
  <c r="R63" i="45"/>
  <c r="S63" i="45"/>
  <c r="T63" i="45"/>
  <c r="U63" i="45"/>
  <c r="V63" i="45"/>
  <c r="W63" i="45"/>
  <c r="X63" i="45"/>
  <c r="Y63" i="45"/>
  <c r="Z63" i="45"/>
  <c r="AA63" i="45"/>
  <c r="AB63" i="45"/>
  <c r="AC63" i="45"/>
  <c r="AD63" i="45"/>
  <c r="AE63" i="45"/>
  <c r="AF63" i="45"/>
  <c r="AG63" i="45"/>
  <c r="AH63" i="45"/>
  <c r="AI63" i="45"/>
  <c r="AJ63" i="45"/>
  <c r="AK63" i="45"/>
  <c r="AL63" i="45"/>
  <c r="AM63" i="45"/>
  <c r="AN63" i="45"/>
  <c r="AO63" i="45"/>
  <c r="AP63" i="45"/>
  <c r="AQ63" i="45"/>
  <c r="AR63" i="45"/>
  <c r="AS63" i="45"/>
  <c r="AT63" i="45"/>
  <c r="AU63" i="45"/>
  <c r="AV63" i="45"/>
  <c r="AW63" i="45"/>
  <c r="AX63" i="45"/>
  <c r="AY63" i="45"/>
  <c r="AZ63" i="45"/>
  <c r="BA63" i="45"/>
  <c r="BB63" i="45"/>
  <c r="BC63" i="45"/>
  <c r="BD63" i="45"/>
  <c r="BE63" i="45"/>
  <c r="BF63" i="45"/>
  <c r="BG63" i="45"/>
  <c r="BH63" i="45"/>
  <c r="BI63" i="45"/>
  <c r="BJ63" i="45"/>
  <c r="BK63" i="45"/>
  <c r="BL63" i="45"/>
  <c r="BM63" i="45"/>
  <c r="BN63" i="45"/>
  <c r="BO63" i="45"/>
  <c r="BP63" i="45"/>
  <c r="BQ63" i="45"/>
  <c r="BR63" i="45"/>
  <c r="BS63" i="45"/>
  <c r="BT63" i="45"/>
  <c r="BU63" i="45"/>
  <c r="BV63" i="45"/>
  <c r="BW63" i="45"/>
  <c r="BX63" i="45"/>
  <c r="BY63" i="45"/>
  <c r="BZ63" i="45"/>
  <c r="CA63" i="45"/>
  <c r="CB63" i="45"/>
  <c r="CC63" i="45"/>
  <c r="CD63" i="45"/>
  <c r="CE63" i="45"/>
  <c r="CF63" i="45"/>
  <c r="CG63" i="45"/>
  <c r="CH63" i="45"/>
  <c r="CI63" i="45"/>
  <c r="CJ63" i="45"/>
  <c r="CK63" i="45"/>
  <c r="CL63" i="45"/>
  <c r="CM63" i="45"/>
  <c r="CN63" i="45"/>
  <c r="CO63" i="45"/>
  <c r="CP63" i="45"/>
  <c r="CQ63" i="45"/>
  <c r="CR63" i="45"/>
  <c r="CS63" i="45"/>
  <c r="CT63" i="45"/>
  <c r="CU63" i="45"/>
  <c r="CV63" i="45"/>
  <c r="CW63" i="45"/>
  <c r="CX63" i="45"/>
  <c r="CY63" i="45"/>
  <c r="CZ63" i="45"/>
  <c r="DA63" i="45"/>
  <c r="DB63" i="45"/>
  <c r="DC63" i="45"/>
  <c r="DD63" i="45"/>
  <c r="DE63" i="45"/>
  <c r="DF63" i="45"/>
  <c r="DG63" i="45"/>
  <c r="DH63" i="45"/>
  <c r="DI63" i="45"/>
  <c r="DJ63" i="45"/>
  <c r="DK63" i="45"/>
  <c r="DL63" i="45"/>
  <c r="DM63" i="45"/>
  <c r="DN63" i="45"/>
  <c r="DO63" i="45"/>
  <c r="DP63" i="45"/>
  <c r="DQ63" i="45"/>
  <c r="DR63" i="45"/>
  <c r="DS63" i="45"/>
  <c r="DT63" i="45"/>
  <c r="DU63" i="45"/>
  <c r="DV63" i="45"/>
  <c r="DW63" i="45"/>
  <c r="DX63" i="45"/>
  <c r="DY63" i="45"/>
  <c r="DZ63" i="45"/>
  <c r="EA63" i="45"/>
  <c r="EB63" i="45"/>
  <c r="EC63" i="45"/>
  <c r="ED63" i="45"/>
  <c r="EE63" i="45"/>
  <c r="EF63" i="45"/>
  <c r="EG63" i="45"/>
  <c r="EH63" i="45"/>
  <c r="EI63" i="45"/>
  <c r="EJ63" i="45"/>
  <c r="EK63" i="45"/>
  <c r="C64" i="45"/>
  <c r="D64" i="45"/>
  <c r="E64" i="45"/>
  <c r="F64" i="45"/>
  <c r="G64" i="45"/>
  <c r="H64" i="45"/>
  <c r="I64" i="45"/>
  <c r="J64" i="45"/>
  <c r="K64" i="45"/>
  <c r="L64" i="45"/>
  <c r="M64" i="45"/>
  <c r="N64" i="45"/>
  <c r="O64" i="45"/>
  <c r="P64" i="45"/>
  <c r="Q64" i="45"/>
  <c r="R64" i="45"/>
  <c r="S64" i="45"/>
  <c r="T64" i="45"/>
  <c r="U64" i="45"/>
  <c r="V64" i="45"/>
  <c r="W64" i="45"/>
  <c r="X64" i="45"/>
  <c r="Y64" i="45"/>
  <c r="Z64" i="45"/>
  <c r="AA64" i="45"/>
  <c r="AB64" i="45"/>
  <c r="AC64" i="45"/>
  <c r="AD64" i="45"/>
  <c r="AE64" i="45"/>
  <c r="AF64" i="45"/>
  <c r="AG64" i="45"/>
  <c r="AH64" i="45"/>
  <c r="AI64" i="45"/>
  <c r="AJ64" i="45"/>
  <c r="AK64" i="45"/>
  <c r="AL64" i="45"/>
  <c r="AM64" i="45"/>
  <c r="AN64" i="45"/>
  <c r="AO64" i="45"/>
  <c r="AP64" i="45"/>
  <c r="AQ64" i="45"/>
  <c r="AR64" i="45"/>
  <c r="AS64" i="45"/>
  <c r="AT64" i="45"/>
  <c r="AU64" i="45"/>
  <c r="AV64" i="45"/>
  <c r="AW64" i="45"/>
  <c r="AX64" i="45"/>
  <c r="AY64" i="45"/>
  <c r="AZ64" i="45"/>
  <c r="BA64" i="45"/>
  <c r="BB64" i="45"/>
  <c r="BC64" i="45"/>
  <c r="BD64" i="45"/>
  <c r="BE64" i="45"/>
  <c r="BF64" i="45"/>
  <c r="BG64" i="45"/>
  <c r="BH64" i="45"/>
  <c r="BI64" i="45"/>
  <c r="BJ64" i="45"/>
  <c r="BK64" i="45"/>
  <c r="BL64" i="45"/>
  <c r="BM64" i="45"/>
  <c r="BN64" i="45"/>
  <c r="BO64" i="45"/>
  <c r="BP64" i="45"/>
  <c r="BQ64" i="45"/>
  <c r="BR64" i="45"/>
  <c r="BS64" i="45"/>
  <c r="BT64" i="45"/>
  <c r="BU64" i="45"/>
  <c r="BV64" i="45"/>
  <c r="BW64" i="45"/>
  <c r="BX64" i="45"/>
  <c r="BY64" i="45"/>
  <c r="BZ64" i="45"/>
  <c r="CA64" i="45"/>
  <c r="CB64" i="45"/>
  <c r="CC64" i="45"/>
  <c r="CD64" i="45"/>
  <c r="CE64" i="45"/>
  <c r="CF64" i="45"/>
  <c r="CG64" i="45"/>
  <c r="CH64" i="45"/>
  <c r="CI64" i="45"/>
  <c r="CJ64" i="45"/>
  <c r="CK64" i="45"/>
  <c r="CL64" i="45"/>
  <c r="CM64" i="45"/>
  <c r="CN64" i="45"/>
  <c r="CO64" i="45"/>
  <c r="CP64" i="45"/>
  <c r="CQ64" i="45"/>
  <c r="CR64" i="45"/>
  <c r="CS64" i="45"/>
  <c r="CT64" i="45"/>
  <c r="CU64" i="45"/>
  <c r="CV64" i="45"/>
  <c r="CW64" i="45"/>
  <c r="CX64" i="45"/>
  <c r="CY64" i="45"/>
  <c r="CZ64" i="45"/>
  <c r="DA64" i="45"/>
  <c r="DB64" i="45"/>
  <c r="DC64" i="45"/>
  <c r="DD64" i="45"/>
  <c r="DE64" i="45"/>
  <c r="DF64" i="45"/>
  <c r="DG64" i="45"/>
  <c r="DH64" i="45"/>
  <c r="DI64" i="45"/>
  <c r="DJ64" i="45"/>
  <c r="DK64" i="45"/>
  <c r="DL64" i="45"/>
  <c r="DM64" i="45"/>
  <c r="DN64" i="45"/>
  <c r="DO64" i="45"/>
  <c r="DP64" i="45"/>
  <c r="DQ64" i="45"/>
  <c r="DR64" i="45"/>
  <c r="DS64" i="45"/>
  <c r="DT64" i="45"/>
  <c r="DU64" i="45"/>
  <c r="DV64" i="45"/>
  <c r="DW64" i="45"/>
  <c r="DX64" i="45"/>
  <c r="DY64" i="45"/>
  <c r="DZ64" i="45"/>
  <c r="EA64" i="45"/>
  <c r="EB64" i="45"/>
  <c r="EC64" i="45"/>
  <c r="ED64" i="45"/>
  <c r="EE64" i="45"/>
  <c r="EF64" i="45"/>
  <c r="EG64" i="45"/>
  <c r="EH64" i="45"/>
  <c r="EI64" i="45"/>
  <c r="EJ64" i="45"/>
  <c r="EK64" i="45"/>
  <c r="C65" i="45"/>
  <c r="D65" i="45"/>
  <c r="E65" i="45"/>
  <c r="F65" i="45"/>
  <c r="G65" i="45"/>
  <c r="H65" i="45"/>
  <c r="I65" i="45"/>
  <c r="J65" i="45"/>
  <c r="K65" i="45"/>
  <c r="L65" i="45"/>
  <c r="M65" i="45"/>
  <c r="N65" i="45"/>
  <c r="O65" i="45"/>
  <c r="P65" i="45"/>
  <c r="Q65" i="45"/>
  <c r="R65" i="45"/>
  <c r="S65" i="45"/>
  <c r="T65" i="45"/>
  <c r="U65" i="45"/>
  <c r="V65" i="45"/>
  <c r="W65" i="45"/>
  <c r="X65" i="45"/>
  <c r="Y65" i="45"/>
  <c r="Z65" i="45"/>
  <c r="AA65" i="45"/>
  <c r="AB65" i="45"/>
  <c r="AC65" i="45"/>
  <c r="AD65" i="45"/>
  <c r="AE65" i="45"/>
  <c r="AF65" i="45"/>
  <c r="AG65" i="45"/>
  <c r="AH65" i="45"/>
  <c r="AI65" i="45"/>
  <c r="AJ65" i="45"/>
  <c r="AK65" i="45"/>
  <c r="AL65" i="45"/>
  <c r="AM65" i="45"/>
  <c r="AN65" i="45"/>
  <c r="AO65" i="45"/>
  <c r="AP65" i="45"/>
  <c r="AQ65" i="45"/>
  <c r="AR65" i="45"/>
  <c r="AS65" i="45"/>
  <c r="AT65" i="45"/>
  <c r="AU65" i="45"/>
  <c r="AV65" i="45"/>
  <c r="AW65" i="45"/>
  <c r="AX65" i="45"/>
  <c r="AY65" i="45"/>
  <c r="AZ65" i="45"/>
  <c r="BA65" i="45"/>
  <c r="BB65" i="45"/>
  <c r="BC65" i="45"/>
  <c r="BD65" i="45"/>
  <c r="BE65" i="45"/>
  <c r="BF65" i="45"/>
  <c r="BG65" i="45"/>
  <c r="BH65" i="45"/>
  <c r="BI65" i="45"/>
  <c r="BJ65" i="45"/>
  <c r="BK65" i="45"/>
  <c r="BL65" i="45"/>
  <c r="BM65" i="45"/>
  <c r="BN65" i="45"/>
  <c r="BO65" i="45"/>
  <c r="BP65" i="45"/>
  <c r="BQ65" i="45"/>
  <c r="BR65" i="45"/>
  <c r="BS65" i="45"/>
  <c r="BT65" i="45"/>
  <c r="BU65" i="45"/>
  <c r="BV65" i="45"/>
  <c r="BW65" i="45"/>
  <c r="BX65" i="45"/>
  <c r="BY65" i="45"/>
  <c r="BZ65" i="45"/>
  <c r="CA65" i="45"/>
  <c r="CB65" i="45"/>
  <c r="CC65" i="45"/>
  <c r="CD65" i="45"/>
  <c r="CE65" i="45"/>
  <c r="CF65" i="45"/>
  <c r="CG65" i="45"/>
  <c r="CH65" i="45"/>
  <c r="CI65" i="45"/>
  <c r="CJ65" i="45"/>
  <c r="CK65" i="45"/>
  <c r="CL65" i="45"/>
  <c r="CM65" i="45"/>
  <c r="CN65" i="45"/>
  <c r="CO65" i="45"/>
  <c r="CP65" i="45"/>
  <c r="CQ65" i="45"/>
  <c r="CR65" i="45"/>
  <c r="CS65" i="45"/>
  <c r="CT65" i="45"/>
  <c r="CU65" i="45"/>
  <c r="CV65" i="45"/>
  <c r="CW65" i="45"/>
  <c r="CX65" i="45"/>
  <c r="CY65" i="45"/>
  <c r="CZ65" i="45"/>
  <c r="DA65" i="45"/>
  <c r="DB65" i="45"/>
  <c r="DC65" i="45"/>
  <c r="DD65" i="45"/>
  <c r="DE65" i="45"/>
  <c r="DF65" i="45"/>
  <c r="DG65" i="45"/>
  <c r="DH65" i="45"/>
  <c r="DI65" i="45"/>
  <c r="DJ65" i="45"/>
  <c r="DK65" i="45"/>
  <c r="DL65" i="45"/>
  <c r="DM65" i="45"/>
  <c r="DN65" i="45"/>
  <c r="DO65" i="45"/>
  <c r="DP65" i="45"/>
  <c r="DQ65" i="45"/>
  <c r="DR65" i="45"/>
  <c r="DS65" i="45"/>
  <c r="DT65" i="45"/>
  <c r="DU65" i="45"/>
  <c r="DV65" i="45"/>
  <c r="DW65" i="45"/>
  <c r="DX65" i="45"/>
  <c r="DY65" i="45"/>
  <c r="DZ65" i="45"/>
  <c r="EA65" i="45"/>
  <c r="EB65" i="45"/>
  <c r="EC65" i="45"/>
  <c r="ED65" i="45"/>
  <c r="EE65" i="45"/>
  <c r="EF65" i="45"/>
  <c r="EG65" i="45"/>
  <c r="EH65" i="45"/>
  <c r="EI65" i="45"/>
  <c r="EJ65" i="45"/>
  <c r="EK65" i="45"/>
  <c r="C66" i="45"/>
  <c r="D66" i="45"/>
  <c r="E66" i="45"/>
  <c r="F66" i="45"/>
  <c r="G66" i="45"/>
  <c r="H66" i="45"/>
  <c r="I66" i="45"/>
  <c r="J66" i="45"/>
  <c r="K66" i="45"/>
  <c r="L66" i="45"/>
  <c r="M66" i="45"/>
  <c r="N66" i="45"/>
  <c r="O66" i="45"/>
  <c r="P66" i="45"/>
  <c r="Q66" i="45"/>
  <c r="R66" i="45"/>
  <c r="S66" i="45"/>
  <c r="T66" i="45"/>
  <c r="U66" i="45"/>
  <c r="V66" i="45"/>
  <c r="W66" i="45"/>
  <c r="X66" i="45"/>
  <c r="Y66" i="45"/>
  <c r="Z66" i="45"/>
  <c r="AA66" i="45"/>
  <c r="AB66" i="45"/>
  <c r="AC66" i="45"/>
  <c r="AD66" i="45"/>
  <c r="AE66" i="45"/>
  <c r="AF66" i="45"/>
  <c r="AG66" i="45"/>
  <c r="AH66" i="45"/>
  <c r="AI66" i="45"/>
  <c r="AJ66" i="45"/>
  <c r="AK66" i="45"/>
  <c r="AL66" i="45"/>
  <c r="AM66" i="45"/>
  <c r="AN66" i="45"/>
  <c r="AO66" i="45"/>
  <c r="AP66" i="45"/>
  <c r="AQ66" i="45"/>
  <c r="AR66" i="45"/>
  <c r="AS66" i="45"/>
  <c r="AT66" i="45"/>
  <c r="AU66" i="45"/>
  <c r="AV66" i="45"/>
  <c r="AW66" i="45"/>
  <c r="AX66" i="45"/>
  <c r="AY66" i="45"/>
  <c r="AZ66" i="45"/>
  <c r="BA66" i="45"/>
  <c r="BB66" i="45"/>
  <c r="BC66" i="45"/>
  <c r="BD66" i="45"/>
  <c r="BE66" i="45"/>
  <c r="BF66" i="45"/>
  <c r="BG66" i="45"/>
  <c r="BH66" i="45"/>
  <c r="BI66" i="45"/>
  <c r="BJ66" i="45"/>
  <c r="BK66" i="45"/>
  <c r="BL66" i="45"/>
  <c r="BM66" i="45"/>
  <c r="BN66" i="45"/>
  <c r="BO66" i="45"/>
  <c r="BP66" i="45"/>
  <c r="BQ66" i="45"/>
  <c r="BR66" i="45"/>
  <c r="BS66" i="45"/>
  <c r="BT66" i="45"/>
  <c r="BU66" i="45"/>
  <c r="BV66" i="45"/>
  <c r="BW66" i="45"/>
  <c r="BX66" i="45"/>
  <c r="BY66" i="45"/>
  <c r="BZ66" i="45"/>
  <c r="CA66" i="45"/>
  <c r="CB66" i="45"/>
  <c r="CC66" i="45"/>
  <c r="CD66" i="45"/>
  <c r="CE66" i="45"/>
  <c r="CF66" i="45"/>
  <c r="CG66" i="45"/>
  <c r="CH66" i="45"/>
  <c r="CI66" i="45"/>
  <c r="CJ66" i="45"/>
  <c r="CK66" i="45"/>
  <c r="CL66" i="45"/>
  <c r="CM66" i="45"/>
  <c r="CN66" i="45"/>
  <c r="CO66" i="45"/>
  <c r="CP66" i="45"/>
  <c r="CQ66" i="45"/>
  <c r="CR66" i="45"/>
  <c r="CS66" i="45"/>
  <c r="CT66" i="45"/>
  <c r="CU66" i="45"/>
  <c r="CV66" i="45"/>
  <c r="CW66" i="45"/>
  <c r="CX66" i="45"/>
  <c r="CY66" i="45"/>
  <c r="CZ66" i="45"/>
  <c r="DA66" i="45"/>
  <c r="DB66" i="45"/>
  <c r="DC66" i="45"/>
  <c r="DD66" i="45"/>
  <c r="DE66" i="45"/>
  <c r="DF66" i="45"/>
  <c r="DG66" i="45"/>
  <c r="DH66" i="45"/>
  <c r="DI66" i="45"/>
  <c r="DJ66" i="45"/>
  <c r="DK66" i="45"/>
  <c r="DL66" i="45"/>
  <c r="DM66" i="45"/>
  <c r="DN66" i="45"/>
  <c r="DO66" i="45"/>
  <c r="DP66" i="45"/>
  <c r="DQ66" i="45"/>
  <c r="DR66" i="45"/>
  <c r="DS66" i="45"/>
  <c r="DT66" i="45"/>
  <c r="DU66" i="45"/>
  <c r="DV66" i="45"/>
  <c r="DW66" i="45"/>
  <c r="DX66" i="45"/>
  <c r="DY66" i="45"/>
  <c r="DZ66" i="45"/>
  <c r="EA66" i="45"/>
  <c r="EB66" i="45"/>
  <c r="EC66" i="45"/>
  <c r="ED66" i="45"/>
  <c r="EE66" i="45"/>
  <c r="EF66" i="45"/>
  <c r="EG66" i="45"/>
  <c r="EH66" i="45"/>
  <c r="EI66" i="45"/>
  <c r="EJ66" i="45"/>
  <c r="EK66" i="45"/>
  <c r="C67" i="45"/>
  <c r="D67" i="45"/>
  <c r="E67" i="45"/>
  <c r="F67" i="45"/>
  <c r="G67" i="45"/>
  <c r="H67" i="45"/>
  <c r="I67" i="45"/>
  <c r="J67" i="45"/>
  <c r="K67" i="45"/>
  <c r="L67" i="45"/>
  <c r="M67" i="45"/>
  <c r="N67" i="45"/>
  <c r="O67" i="45"/>
  <c r="P67" i="45"/>
  <c r="Q67" i="45"/>
  <c r="R67" i="45"/>
  <c r="S67" i="45"/>
  <c r="T67" i="45"/>
  <c r="U67" i="45"/>
  <c r="V67" i="45"/>
  <c r="W67" i="45"/>
  <c r="X67" i="45"/>
  <c r="Y67" i="45"/>
  <c r="Z67" i="45"/>
  <c r="AA67" i="45"/>
  <c r="AB67" i="45"/>
  <c r="AC67" i="45"/>
  <c r="AD67" i="45"/>
  <c r="AE67" i="45"/>
  <c r="AF67" i="45"/>
  <c r="AG67" i="45"/>
  <c r="AH67" i="45"/>
  <c r="AI67" i="45"/>
  <c r="AJ67" i="45"/>
  <c r="AK67" i="45"/>
  <c r="AL67" i="45"/>
  <c r="AM67" i="45"/>
  <c r="AN67" i="45"/>
  <c r="AO67" i="45"/>
  <c r="AP67" i="45"/>
  <c r="AQ67" i="45"/>
  <c r="AR67" i="45"/>
  <c r="AS67" i="45"/>
  <c r="AT67" i="45"/>
  <c r="AU67" i="45"/>
  <c r="AV67" i="45"/>
  <c r="AW67" i="45"/>
  <c r="AX67" i="45"/>
  <c r="AY67" i="45"/>
  <c r="AZ67" i="45"/>
  <c r="BA67" i="45"/>
  <c r="BB67" i="45"/>
  <c r="BC67" i="45"/>
  <c r="BD67" i="45"/>
  <c r="BE67" i="45"/>
  <c r="BF67" i="45"/>
  <c r="BG67" i="45"/>
  <c r="BH67" i="45"/>
  <c r="BI67" i="45"/>
  <c r="BJ67" i="45"/>
  <c r="BK67" i="45"/>
  <c r="BL67" i="45"/>
  <c r="BM67" i="45"/>
  <c r="BN67" i="45"/>
  <c r="BO67" i="45"/>
  <c r="BP67" i="45"/>
  <c r="BQ67" i="45"/>
  <c r="BR67" i="45"/>
  <c r="BS67" i="45"/>
  <c r="BT67" i="45"/>
  <c r="BU67" i="45"/>
  <c r="BV67" i="45"/>
  <c r="BW67" i="45"/>
  <c r="BX67" i="45"/>
  <c r="BY67" i="45"/>
  <c r="BZ67" i="45"/>
  <c r="CA67" i="45"/>
  <c r="CB67" i="45"/>
  <c r="CC67" i="45"/>
  <c r="CD67" i="45"/>
  <c r="CE67" i="45"/>
  <c r="CF67" i="45"/>
  <c r="CG67" i="45"/>
  <c r="CH67" i="45"/>
  <c r="CI67" i="45"/>
  <c r="CJ67" i="45"/>
  <c r="CK67" i="45"/>
  <c r="CL67" i="45"/>
  <c r="CM67" i="45"/>
  <c r="CN67" i="45"/>
  <c r="CO67" i="45"/>
  <c r="CP67" i="45"/>
  <c r="CQ67" i="45"/>
  <c r="CR67" i="45"/>
  <c r="CS67" i="45"/>
  <c r="CT67" i="45"/>
  <c r="CU67" i="45"/>
  <c r="CV67" i="45"/>
  <c r="CW67" i="45"/>
  <c r="CX67" i="45"/>
  <c r="CY67" i="45"/>
  <c r="CZ67" i="45"/>
  <c r="DA67" i="45"/>
  <c r="DB67" i="45"/>
  <c r="DC67" i="45"/>
  <c r="DD67" i="45"/>
  <c r="DE67" i="45"/>
  <c r="DF67" i="45"/>
  <c r="DG67" i="45"/>
  <c r="DH67" i="45"/>
  <c r="DI67" i="45"/>
  <c r="DJ67" i="45"/>
  <c r="DK67" i="45"/>
  <c r="DL67" i="45"/>
  <c r="DM67" i="45"/>
  <c r="DN67" i="45"/>
  <c r="DO67" i="45"/>
  <c r="DP67" i="45"/>
  <c r="DQ67" i="45"/>
  <c r="DR67" i="45"/>
  <c r="DS67" i="45"/>
  <c r="DT67" i="45"/>
  <c r="DU67" i="45"/>
  <c r="DV67" i="45"/>
  <c r="DW67" i="45"/>
  <c r="DX67" i="45"/>
  <c r="DY67" i="45"/>
  <c r="DZ67" i="45"/>
  <c r="EA67" i="45"/>
  <c r="EB67" i="45"/>
  <c r="EC67" i="45"/>
  <c r="ED67" i="45"/>
  <c r="EE67" i="45"/>
  <c r="EF67" i="45"/>
  <c r="EG67" i="45"/>
  <c r="EH67" i="45"/>
  <c r="EI67" i="45"/>
  <c r="EJ67" i="45"/>
  <c r="EK67" i="45"/>
  <c r="C68" i="45"/>
  <c r="D68" i="45"/>
  <c r="E68" i="45"/>
  <c r="F68" i="45"/>
  <c r="G68" i="45"/>
  <c r="H68" i="45"/>
  <c r="I68" i="45"/>
  <c r="J68" i="45"/>
  <c r="K68" i="45"/>
  <c r="L68" i="45"/>
  <c r="M68" i="45"/>
  <c r="N68" i="45"/>
  <c r="O68" i="45"/>
  <c r="P68" i="45"/>
  <c r="Q68" i="45"/>
  <c r="R68" i="45"/>
  <c r="S68" i="45"/>
  <c r="T68" i="45"/>
  <c r="U68" i="45"/>
  <c r="V68" i="45"/>
  <c r="W68" i="45"/>
  <c r="X68" i="45"/>
  <c r="Y68" i="45"/>
  <c r="Z68" i="45"/>
  <c r="AA68" i="45"/>
  <c r="AB68" i="45"/>
  <c r="AC68" i="45"/>
  <c r="AD68" i="45"/>
  <c r="AE68" i="45"/>
  <c r="AF68" i="45"/>
  <c r="AG68" i="45"/>
  <c r="AH68" i="45"/>
  <c r="AI68" i="45"/>
  <c r="AJ68" i="45"/>
  <c r="AK68" i="45"/>
  <c r="AL68" i="45"/>
  <c r="AM68" i="45"/>
  <c r="AN68" i="45"/>
  <c r="AO68" i="45"/>
  <c r="AP68" i="45"/>
  <c r="AQ68" i="45"/>
  <c r="AR68" i="45"/>
  <c r="AS68" i="45"/>
  <c r="AT68" i="45"/>
  <c r="AU68" i="45"/>
  <c r="AV68" i="45"/>
  <c r="AW68" i="45"/>
  <c r="AX68" i="45"/>
  <c r="AY68" i="45"/>
  <c r="AZ68" i="45"/>
  <c r="BA68" i="45"/>
  <c r="BB68" i="45"/>
  <c r="BC68" i="45"/>
  <c r="BD68" i="45"/>
  <c r="BE68" i="45"/>
  <c r="BF68" i="45"/>
  <c r="BG68" i="45"/>
  <c r="BH68" i="45"/>
  <c r="BI68" i="45"/>
  <c r="BJ68" i="45"/>
  <c r="BK68" i="45"/>
  <c r="BL68" i="45"/>
  <c r="BM68" i="45"/>
  <c r="BN68" i="45"/>
  <c r="BO68" i="45"/>
  <c r="BP68" i="45"/>
  <c r="BQ68" i="45"/>
  <c r="BR68" i="45"/>
  <c r="BS68" i="45"/>
  <c r="BT68" i="45"/>
  <c r="BU68" i="45"/>
  <c r="BV68" i="45"/>
  <c r="BW68" i="45"/>
  <c r="BX68" i="45"/>
  <c r="BY68" i="45"/>
  <c r="BZ68" i="45"/>
  <c r="CA68" i="45"/>
  <c r="CB68" i="45"/>
  <c r="CC68" i="45"/>
  <c r="CD68" i="45"/>
  <c r="CE68" i="45"/>
  <c r="CF68" i="45"/>
  <c r="CG68" i="45"/>
  <c r="CH68" i="45"/>
  <c r="CI68" i="45"/>
  <c r="CJ68" i="45"/>
  <c r="CK68" i="45"/>
  <c r="CL68" i="45"/>
  <c r="CM68" i="45"/>
  <c r="CN68" i="45"/>
  <c r="CO68" i="45"/>
  <c r="CP68" i="45"/>
  <c r="CQ68" i="45"/>
  <c r="CR68" i="45"/>
  <c r="CS68" i="45"/>
  <c r="CT68" i="45"/>
  <c r="CU68" i="45"/>
  <c r="CV68" i="45"/>
  <c r="CW68" i="45"/>
  <c r="CX68" i="45"/>
  <c r="CY68" i="45"/>
  <c r="CZ68" i="45"/>
  <c r="DA68" i="45"/>
  <c r="DB68" i="45"/>
  <c r="DC68" i="45"/>
  <c r="DD68" i="45"/>
  <c r="DE68" i="45"/>
  <c r="DF68" i="45"/>
  <c r="DG68" i="45"/>
  <c r="DH68" i="45"/>
  <c r="DI68" i="45"/>
  <c r="DJ68" i="45"/>
  <c r="DK68" i="45"/>
  <c r="DL68" i="45"/>
  <c r="DM68" i="45"/>
  <c r="DN68" i="45"/>
  <c r="DO68" i="45"/>
  <c r="DP68" i="45"/>
  <c r="DQ68" i="45"/>
  <c r="DR68" i="45"/>
  <c r="DS68" i="45"/>
  <c r="DT68" i="45"/>
  <c r="DU68" i="45"/>
  <c r="DV68" i="45"/>
  <c r="DW68" i="45"/>
  <c r="DX68" i="45"/>
  <c r="DY68" i="45"/>
  <c r="DZ68" i="45"/>
  <c r="EA68" i="45"/>
  <c r="EB68" i="45"/>
  <c r="EC68" i="45"/>
  <c r="ED68" i="45"/>
  <c r="EE68" i="45"/>
  <c r="EF68" i="45"/>
  <c r="EG68" i="45"/>
  <c r="EH68" i="45"/>
  <c r="EI68" i="45"/>
  <c r="EJ68" i="45"/>
  <c r="EK68" i="45"/>
  <c r="C69" i="45"/>
  <c r="D69" i="45"/>
  <c r="E69" i="45"/>
  <c r="F69" i="45"/>
  <c r="G69" i="45"/>
  <c r="H69" i="45"/>
  <c r="I69" i="45"/>
  <c r="J69" i="45"/>
  <c r="K69" i="45"/>
  <c r="L69" i="45"/>
  <c r="M69" i="45"/>
  <c r="N69" i="45"/>
  <c r="O69" i="45"/>
  <c r="P69" i="45"/>
  <c r="Q69" i="45"/>
  <c r="R69" i="45"/>
  <c r="S69" i="45"/>
  <c r="T69" i="45"/>
  <c r="U69" i="45"/>
  <c r="V69" i="45"/>
  <c r="W69" i="45"/>
  <c r="X69" i="45"/>
  <c r="Y69" i="45"/>
  <c r="Z69" i="45"/>
  <c r="AA69" i="45"/>
  <c r="AB69" i="45"/>
  <c r="AC69" i="45"/>
  <c r="AD69" i="45"/>
  <c r="AE69" i="45"/>
  <c r="AF69" i="45"/>
  <c r="AG69" i="45"/>
  <c r="AH69" i="45"/>
  <c r="AI69" i="45"/>
  <c r="AJ69" i="45"/>
  <c r="AK69" i="45"/>
  <c r="AL69" i="45"/>
  <c r="AM69" i="45"/>
  <c r="AN69" i="45"/>
  <c r="AO69" i="45"/>
  <c r="AP69" i="45"/>
  <c r="AQ69" i="45"/>
  <c r="AR69" i="45"/>
  <c r="AS69" i="45"/>
  <c r="AT69" i="45"/>
  <c r="AU69" i="45"/>
  <c r="AV69" i="45"/>
  <c r="AW69" i="45"/>
  <c r="AX69" i="45"/>
  <c r="AY69" i="45"/>
  <c r="AZ69" i="45"/>
  <c r="BA69" i="45"/>
  <c r="BB69" i="45"/>
  <c r="BC69" i="45"/>
  <c r="BD69" i="45"/>
  <c r="BE69" i="45"/>
  <c r="BF69" i="45"/>
  <c r="BG69" i="45"/>
  <c r="BH69" i="45"/>
  <c r="BI69" i="45"/>
  <c r="BJ69" i="45"/>
  <c r="BK69" i="45"/>
  <c r="BL69" i="45"/>
  <c r="BM69" i="45"/>
  <c r="BN69" i="45"/>
  <c r="BO69" i="45"/>
  <c r="BP69" i="45"/>
  <c r="BQ69" i="45"/>
  <c r="BR69" i="45"/>
  <c r="BS69" i="45"/>
  <c r="BT69" i="45"/>
  <c r="BU69" i="45"/>
  <c r="BV69" i="45"/>
  <c r="BW69" i="45"/>
  <c r="BX69" i="45"/>
  <c r="BY69" i="45"/>
  <c r="BZ69" i="45"/>
  <c r="CA69" i="45"/>
  <c r="CB69" i="45"/>
  <c r="CC69" i="45"/>
  <c r="CD69" i="45"/>
  <c r="CE69" i="45"/>
  <c r="CF69" i="45"/>
  <c r="CG69" i="45"/>
  <c r="CH69" i="45"/>
  <c r="CI69" i="45"/>
  <c r="CJ69" i="45"/>
  <c r="CK69" i="45"/>
  <c r="CL69" i="45"/>
  <c r="CM69" i="45"/>
  <c r="CN69" i="45"/>
  <c r="CO69" i="45"/>
  <c r="CP69" i="45"/>
  <c r="CQ69" i="45"/>
  <c r="CR69" i="45"/>
  <c r="CS69" i="45"/>
  <c r="CT69" i="45"/>
  <c r="CU69" i="45"/>
  <c r="CV69" i="45"/>
  <c r="CW69" i="45"/>
  <c r="CX69" i="45"/>
  <c r="CY69" i="45"/>
  <c r="CZ69" i="45"/>
  <c r="DA69" i="45"/>
  <c r="DB69" i="45"/>
  <c r="DC69" i="45"/>
  <c r="DD69" i="45"/>
  <c r="DE69" i="45"/>
  <c r="DF69" i="45"/>
  <c r="DG69" i="45"/>
  <c r="DH69" i="45"/>
  <c r="DI69" i="45"/>
  <c r="DJ69" i="45"/>
  <c r="DK69" i="45"/>
  <c r="DL69" i="45"/>
  <c r="DM69" i="45"/>
  <c r="DN69" i="45"/>
  <c r="DO69" i="45"/>
  <c r="DP69" i="45"/>
  <c r="DQ69" i="45"/>
  <c r="DR69" i="45"/>
  <c r="DS69" i="45"/>
  <c r="DT69" i="45"/>
  <c r="DU69" i="45"/>
  <c r="DV69" i="45"/>
  <c r="DW69" i="45"/>
  <c r="DX69" i="45"/>
  <c r="DY69" i="45"/>
  <c r="DZ69" i="45"/>
  <c r="EA69" i="45"/>
  <c r="EB69" i="45"/>
  <c r="EC69" i="45"/>
  <c r="ED69" i="45"/>
  <c r="EE69" i="45"/>
  <c r="EF69" i="45"/>
  <c r="EG69" i="45"/>
  <c r="EH69" i="45"/>
  <c r="EI69" i="45"/>
  <c r="EJ69" i="45"/>
  <c r="EK69" i="45"/>
  <c r="C70" i="45"/>
  <c r="D70" i="45"/>
  <c r="E70" i="45"/>
  <c r="F70" i="45"/>
  <c r="G70" i="45"/>
  <c r="H70" i="45"/>
  <c r="I70" i="45"/>
  <c r="J70" i="45"/>
  <c r="K70" i="45"/>
  <c r="L70" i="45"/>
  <c r="M70" i="45"/>
  <c r="N70" i="45"/>
  <c r="O70" i="45"/>
  <c r="P70" i="45"/>
  <c r="Q70" i="45"/>
  <c r="R70" i="45"/>
  <c r="S70" i="45"/>
  <c r="T70" i="45"/>
  <c r="U70" i="45"/>
  <c r="V70" i="45"/>
  <c r="W70" i="45"/>
  <c r="X70" i="45"/>
  <c r="Y70" i="45"/>
  <c r="Z70" i="45"/>
  <c r="AA70" i="45"/>
  <c r="AB70" i="45"/>
  <c r="AC70" i="45"/>
  <c r="AD70" i="45"/>
  <c r="AE70" i="45"/>
  <c r="AF70" i="45"/>
  <c r="AG70" i="45"/>
  <c r="AH70" i="45"/>
  <c r="AI70" i="45"/>
  <c r="AJ70" i="45"/>
  <c r="AK70" i="45"/>
  <c r="AL70" i="45"/>
  <c r="AM70" i="45"/>
  <c r="AN70" i="45"/>
  <c r="AO70" i="45"/>
  <c r="AP70" i="45"/>
  <c r="AQ70" i="45"/>
  <c r="AR70" i="45"/>
  <c r="AS70" i="45"/>
  <c r="AT70" i="45"/>
  <c r="AU70" i="45"/>
  <c r="AV70" i="45"/>
  <c r="AW70" i="45"/>
  <c r="AX70" i="45"/>
  <c r="AY70" i="45"/>
  <c r="AZ70" i="45"/>
  <c r="BA70" i="45"/>
  <c r="BB70" i="45"/>
  <c r="BC70" i="45"/>
  <c r="BD70" i="45"/>
  <c r="BE70" i="45"/>
  <c r="BF70" i="45"/>
  <c r="BG70" i="45"/>
  <c r="BH70" i="45"/>
  <c r="BI70" i="45"/>
  <c r="BJ70" i="45"/>
  <c r="BK70" i="45"/>
  <c r="BL70" i="45"/>
  <c r="BM70" i="45"/>
  <c r="BN70" i="45"/>
  <c r="BO70" i="45"/>
  <c r="BP70" i="45"/>
  <c r="BQ70" i="45"/>
  <c r="BR70" i="45"/>
  <c r="BS70" i="45"/>
  <c r="BT70" i="45"/>
  <c r="BU70" i="45"/>
  <c r="BV70" i="45"/>
  <c r="BW70" i="45"/>
  <c r="BX70" i="45"/>
  <c r="BY70" i="45"/>
  <c r="BZ70" i="45"/>
  <c r="CA70" i="45"/>
  <c r="CB70" i="45"/>
  <c r="CC70" i="45"/>
  <c r="CD70" i="45"/>
  <c r="CE70" i="45"/>
  <c r="CF70" i="45"/>
  <c r="CG70" i="45"/>
  <c r="CH70" i="45"/>
  <c r="CI70" i="45"/>
  <c r="CJ70" i="45"/>
  <c r="CK70" i="45"/>
  <c r="CL70" i="45"/>
  <c r="CM70" i="45"/>
  <c r="CN70" i="45"/>
  <c r="CO70" i="45"/>
  <c r="CP70" i="45"/>
  <c r="CQ70" i="45"/>
  <c r="CR70" i="45"/>
  <c r="CS70" i="45"/>
  <c r="CT70" i="45"/>
  <c r="CU70" i="45"/>
  <c r="CV70" i="45"/>
  <c r="CW70" i="45"/>
  <c r="CX70" i="45"/>
  <c r="CY70" i="45"/>
  <c r="CZ70" i="45"/>
  <c r="DA70" i="45"/>
  <c r="DB70" i="45"/>
  <c r="DC70" i="45"/>
  <c r="DD70" i="45"/>
  <c r="DE70" i="45"/>
  <c r="DF70" i="45"/>
  <c r="DG70" i="45"/>
  <c r="DH70" i="45"/>
  <c r="DI70" i="45"/>
  <c r="DJ70" i="45"/>
  <c r="DK70" i="45"/>
  <c r="DL70" i="45"/>
  <c r="DM70" i="45"/>
  <c r="DN70" i="45"/>
  <c r="DO70" i="45"/>
  <c r="DP70" i="45"/>
  <c r="DQ70" i="45"/>
  <c r="DR70" i="45"/>
  <c r="DS70" i="45"/>
  <c r="DT70" i="45"/>
  <c r="DU70" i="45"/>
  <c r="DV70" i="45"/>
  <c r="DW70" i="45"/>
  <c r="DX70" i="45"/>
  <c r="DY70" i="45"/>
  <c r="DZ70" i="45"/>
  <c r="EA70" i="45"/>
  <c r="EB70" i="45"/>
  <c r="EC70" i="45"/>
  <c r="ED70" i="45"/>
  <c r="EE70" i="45"/>
  <c r="EF70" i="45"/>
  <c r="EG70" i="45"/>
  <c r="EH70" i="45"/>
  <c r="EI70" i="45"/>
  <c r="EJ70" i="45"/>
  <c r="EK70" i="45"/>
  <c r="C71" i="45"/>
  <c r="D71" i="45"/>
  <c r="E71" i="45"/>
  <c r="F71" i="45"/>
  <c r="G71" i="45"/>
  <c r="H71" i="45"/>
  <c r="I71" i="45"/>
  <c r="J71" i="45"/>
  <c r="K71" i="45"/>
  <c r="L71" i="45"/>
  <c r="M71" i="45"/>
  <c r="N71" i="45"/>
  <c r="O71" i="45"/>
  <c r="P71" i="45"/>
  <c r="Q71" i="45"/>
  <c r="R71" i="45"/>
  <c r="S71" i="45"/>
  <c r="T71" i="45"/>
  <c r="U71" i="45"/>
  <c r="V71" i="45"/>
  <c r="W71" i="45"/>
  <c r="X71" i="45"/>
  <c r="Y71" i="45"/>
  <c r="Z71" i="45"/>
  <c r="AA71" i="45"/>
  <c r="AB71" i="45"/>
  <c r="AC71" i="45"/>
  <c r="AD71" i="45"/>
  <c r="AE71" i="45"/>
  <c r="AF71" i="45"/>
  <c r="AG71" i="45"/>
  <c r="AH71" i="45"/>
  <c r="AI71" i="45"/>
  <c r="AJ71" i="45"/>
  <c r="AK71" i="45"/>
  <c r="AL71" i="45"/>
  <c r="AM71" i="45"/>
  <c r="AN71" i="45"/>
  <c r="AO71" i="45"/>
  <c r="AP71" i="45"/>
  <c r="AQ71" i="45"/>
  <c r="AR71" i="45"/>
  <c r="AS71" i="45"/>
  <c r="AT71" i="45"/>
  <c r="AU71" i="45"/>
  <c r="AV71" i="45"/>
  <c r="AW71" i="45"/>
  <c r="AX71" i="45"/>
  <c r="AY71" i="45"/>
  <c r="AZ71" i="45"/>
  <c r="BA71" i="45"/>
  <c r="BB71" i="45"/>
  <c r="BC71" i="45"/>
  <c r="BD71" i="45"/>
  <c r="BE71" i="45"/>
  <c r="BF71" i="45"/>
  <c r="BG71" i="45"/>
  <c r="BH71" i="45"/>
  <c r="BI71" i="45"/>
  <c r="BJ71" i="45"/>
  <c r="BK71" i="45"/>
  <c r="BL71" i="45"/>
  <c r="BM71" i="45"/>
  <c r="BN71" i="45"/>
  <c r="BO71" i="45"/>
  <c r="BP71" i="45"/>
  <c r="BQ71" i="45"/>
  <c r="BR71" i="45"/>
  <c r="BS71" i="45"/>
  <c r="BT71" i="45"/>
  <c r="BU71" i="45"/>
  <c r="BV71" i="45"/>
  <c r="BW71" i="45"/>
  <c r="BX71" i="45"/>
  <c r="BY71" i="45"/>
  <c r="BZ71" i="45"/>
  <c r="CA71" i="45"/>
  <c r="CB71" i="45"/>
  <c r="CC71" i="45"/>
  <c r="CD71" i="45"/>
  <c r="CE71" i="45"/>
  <c r="CF71" i="45"/>
  <c r="CG71" i="45"/>
  <c r="CH71" i="45"/>
  <c r="CI71" i="45"/>
  <c r="CJ71" i="45"/>
  <c r="CK71" i="45"/>
  <c r="CL71" i="45"/>
  <c r="CM71" i="45"/>
  <c r="CN71" i="45"/>
  <c r="CO71" i="45"/>
  <c r="CP71" i="45"/>
  <c r="CQ71" i="45"/>
  <c r="CR71" i="45"/>
  <c r="CS71" i="45"/>
  <c r="CT71" i="45"/>
  <c r="CU71" i="45"/>
  <c r="CV71" i="45"/>
  <c r="CW71" i="45"/>
  <c r="CX71" i="45"/>
  <c r="CY71" i="45"/>
  <c r="CZ71" i="45"/>
  <c r="DA71" i="45"/>
  <c r="DB71" i="45"/>
  <c r="DC71" i="45"/>
  <c r="DD71" i="45"/>
  <c r="DE71" i="45"/>
  <c r="DF71" i="45"/>
  <c r="DG71" i="45"/>
  <c r="DH71" i="45"/>
  <c r="DI71" i="45"/>
  <c r="DJ71" i="45"/>
  <c r="DK71" i="45"/>
  <c r="DL71" i="45"/>
  <c r="DM71" i="45"/>
  <c r="DN71" i="45"/>
  <c r="DO71" i="45"/>
  <c r="DP71" i="45"/>
  <c r="DQ71" i="45"/>
  <c r="DR71" i="45"/>
  <c r="DS71" i="45"/>
  <c r="DT71" i="45"/>
  <c r="DU71" i="45"/>
  <c r="DV71" i="45"/>
  <c r="DW71" i="45"/>
  <c r="DX71" i="45"/>
  <c r="DY71" i="45"/>
  <c r="DZ71" i="45"/>
  <c r="EA71" i="45"/>
  <c r="EB71" i="45"/>
  <c r="EC71" i="45"/>
  <c r="ED71" i="45"/>
  <c r="EE71" i="45"/>
  <c r="EF71" i="45"/>
  <c r="EG71" i="45"/>
  <c r="EH71" i="45"/>
  <c r="EI71" i="45"/>
  <c r="EJ71" i="45"/>
  <c r="EK71" i="45"/>
  <c r="C72" i="45"/>
  <c r="D72" i="45"/>
  <c r="E72" i="45"/>
  <c r="F72" i="45"/>
  <c r="G72" i="45"/>
  <c r="H72" i="45"/>
  <c r="I72" i="45"/>
  <c r="J72" i="45"/>
  <c r="K72" i="45"/>
  <c r="L72" i="45"/>
  <c r="M72" i="45"/>
  <c r="N72" i="45"/>
  <c r="O72" i="45"/>
  <c r="P72" i="45"/>
  <c r="Q72" i="45"/>
  <c r="R72" i="45"/>
  <c r="S72" i="45"/>
  <c r="T72" i="45"/>
  <c r="U72" i="45"/>
  <c r="V72" i="45"/>
  <c r="W72" i="45"/>
  <c r="X72" i="45"/>
  <c r="Y72" i="45"/>
  <c r="Z72" i="45"/>
  <c r="AA72" i="45"/>
  <c r="AB72" i="45"/>
  <c r="AC72" i="45"/>
  <c r="AD72" i="45"/>
  <c r="AE72" i="45"/>
  <c r="AF72" i="45"/>
  <c r="AG72" i="45"/>
  <c r="AH72" i="45"/>
  <c r="AI72" i="45"/>
  <c r="AJ72" i="45"/>
  <c r="AK72" i="45"/>
  <c r="AL72" i="45"/>
  <c r="AM72" i="45"/>
  <c r="AN72" i="45"/>
  <c r="AO72" i="45"/>
  <c r="AP72" i="45"/>
  <c r="AQ72" i="45"/>
  <c r="AR72" i="45"/>
  <c r="AS72" i="45"/>
  <c r="AT72" i="45"/>
  <c r="AU72" i="45"/>
  <c r="AV72" i="45"/>
  <c r="AW72" i="45"/>
  <c r="AX72" i="45"/>
  <c r="AY72" i="45"/>
  <c r="AZ72" i="45"/>
  <c r="BA72" i="45"/>
  <c r="BB72" i="45"/>
  <c r="BC72" i="45"/>
  <c r="BD72" i="45"/>
  <c r="BE72" i="45"/>
  <c r="BF72" i="45"/>
  <c r="BG72" i="45"/>
  <c r="BH72" i="45"/>
  <c r="BI72" i="45"/>
  <c r="BJ72" i="45"/>
  <c r="BK72" i="45"/>
  <c r="BL72" i="45"/>
  <c r="BM72" i="45"/>
  <c r="BN72" i="45"/>
  <c r="BO72" i="45"/>
  <c r="BP72" i="45"/>
  <c r="BQ72" i="45"/>
  <c r="BR72" i="45"/>
  <c r="BS72" i="45"/>
  <c r="BT72" i="45"/>
  <c r="BU72" i="45"/>
  <c r="BV72" i="45"/>
  <c r="BW72" i="45"/>
  <c r="BX72" i="45"/>
  <c r="BY72" i="45"/>
  <c r="BZ72" i="45"/>
  <c r="CA72" i="45"/>
  <c r="CB72" i="45"/>
  <c r="CC72" i="45"/>
  <c r="CD72" i="45"/>
  <c r="CE72" i="45"/>
  <c r="CF72" i="45"/>
  <c r="CG72" i="45"/>
  <c r="CH72" i="45"/>
  <c r="CI72" i="45"/>
  <c r="CJ72" i="45"/>
  <c r="CK72" i="45"/>
  <c r="CL72" i="45"/>
  <c r="CM72" i="45"/>
  <c r="CN72" i="45"/>
  <c r="CO72" i="45"/>
  <c r="CP72" i="45"/>
  <c r="CQ72" i="45"/>
  <c r="CR72" i="45"/>
  <c r="CS72" i="45"/>
  <c r="CT72" i="45"/>
  <c r="CU72" i="45"/>
  <c r="CV72" i="45"/>
  <c r="CW72" i="45"/>
  <c r="CX72" i="45"/>
  <c r="CY72" i="45"/>
  <c r="CZ72" i="45"/>
  <c r="DA72" i="45"/>
  <c r="DB72" i="45"/>
  <c r="DC72" i="45"/>
  <c r="DD72" i="45"/>
  <c r="DE72" i="45"/>
  <c r="DF72" i="45"/>
  <c r="DG72" i="45"/>
  <c r="DH72" i="45"/>
  <c r="DI72" i="45"/>
  <c r="DJ72" i="45"/>
  <c r="DK72" i="45"/>
  <c r="DL72" i="45"/>
  <c r="DM72" i="45"/>
  <c r="DN72" i="45"/>
  <c r="DO72" i="45"/>
  <c r="DP72" i="45"/>
  <c r="DQ72" i="45"/>
  <c r="DR72" i="45"/>
  <c r="DS72" i="45"/>
  <c r="DT72" i="45"/>
  <c r="DU72" i="45"/>
  <c r="DV72" i="45"/>
  <c r="DW72" i="45"/>
  <c r="DX72" i="45"/>
  <c r="DY72" i="45"/>
  <c r="DZ72" i="45"/>
  <c r="EA72" i="45"/>
  <c r="EB72" i="45"/>
  <c r="EC72" i="45"/>
  <c r="ED72" i="45"/>
  <c r="EE72" i="45"/>
  <c r="EF72" i="45"/>
  <c r="EG72" i="45"/>
  <c r="EH72" i="45"/>
  <c r="EI72" i="45"/>
  <c r="EJ72" i="45"/>
  <c r="EK72" i="45"/>
  <c r="C73" i="45"/>
  <c r="D73" i="45"/>
  <c r="E73" i="45"/>
  <c r="F73" i="45"/>
  <c r="G73" i="45"/>
  <c r="H73" i="45"/>
  <c r="I73" i="45"/>
  <c r="J73" i="45"/>
  <c r="K73" i="45"/>
  <c r="L73" i="45"/>
  <c r="M73" i="45"/>
  <c r="N73" i="45"/>
  <c r="O73" i="45"/>
  <c r="P73" i="45"/>
  <c r="Q73" i="45"/>
  <c r="R73" i="45"/>
  <c r="S73" i="45"/>
  <c r="T73" i="45"/>
  <c r="U73" i="45"/>
  <c r="V73" i="45"/>
  <c r="W73" i="45"/>
  <c r="X73" i="45"/>
  <c r="Y73" i="45"/>
  <c r="Z73" i="45"/>
  <c r="AA73" i="45"/>
  <c r="AB73" i="45"/>
  <c r="AC73" i="45"/>
  <c r="AD73" i="45"/>
  <c r="AE73" i="45"/>
  <c r="AF73" i="45"/>
  <c r="AG73" i="45"/>
  <c r="AH73" i="45"/>
  <c r="AI73" i="45"/>
  <c r="AJ73" i="45"/>
  <c r="AK73" i="45"/>
  <c r="AL73" i="45"/>
  <c r="AM73" i="45"/>
  <c r="AN73" i="45"/>
  <c r="AO73" i="45"/>
  <c r="AP73" i="45"/>
  <c r="AQ73" i="45"/>
  <c r="AR73" i="45"/>
  <c r="AS73" i="45"/>
  <c r="AT73" i="45"/>
  <c r="AU73" i="45"/>
  <c r="AV73" i="45"/>
  <c r="AW73" i="45"/>
  <c r="AX73" i="45"/>
  <c r="AY73" i="45"/>
  <c r="AZ73" i="45"/>
  <c r="BA73" i="45"/>
  <c r="BB73" i="45"/>
  <c r="BC73" i="45"/>
  <c r="BD73" i="45"/>
  <c r="BE73" i="45"/>
  <c r="BF73" i="45"/>
  <c r="BG73" i="45"/>
  <c r="BH73" i="45"/>
  <c r="BI73" i="45"/>
  <c r="BJ73" i="45"/>
  <c r="BK73" i="45"/>
  <c r="BL73" i="45"/>
  <c r="BM73" i="45"/>
  <c r="BN73" i="45"/>
  <c r="BO73" i="45"/>
  <c r="BP73" i="45"/>
  <c r="BQ73" i="45"/>
  <c r="BR73" i="45"/>
  <c r="BS73" i="45"/>
  <c r="BT73" i="45"/>
  <c r="BU73" i="45"/>
  <c r="BV73" i="45"/>
  <c r="BW73" i="45"/>
  <c r="BX73" i="45"/>
  <c r="BY73" i="45"/>
  <c r="BZ73" i="45"/>
  <c r="CA73" i="45"/>
  <c r="CB73" i="45"/>
  <c r="CC73" i="45"/>
  <c r="CD73" i="45"/>
  <c r="CE73" i="45"/>
  <c r="CF73" i="45"/>
  <c r="CG73" i="45"/>
  <c r="CH73" i="45"/>
  <c r="CI73" i="45"/>
  <c r="CJ73" i="45"/>
  <c r="CK73" i="45"/>
  <c r="CL73" i="45"/>
  <c r="CM73" i="45"/>
  <c r="CN73" i="45"/>
  <c r="CO73" i="45"/>
  <c r="CP73" i="45"/>
  <c r="CQ73" i="45"/>
  <c r="CR73" i="45"/>
  <c r="CS73" i="45"/>
  <c r="CT73" i="45"/>
  <c r="CU73" i="45"/>
  <c r="CV73" i="45"/>
  <c r="CW73" i="45"/>
  <c r="CX73" i="45"/>
  <c r="CY73" i="45"/>
  <c r="CZ73" i="45"/>
  <c r="DA73" i="45"/>
  <c r="DB73" i="45"/>
  <c r="DC73" i="45"/>
  <c r="DD73" i="45"/>
  <c r="DE73" i="45"/>
  <c r="DF73" i="45"/>
  <c r="DG73" i="45"/>
  <c r="DH73" i="45"/>
  <c r="DI73" i="45"/>
  <c r="DJ73" i="45"/>
  <c r="DK73" i="45"/>
  <c r="DL73" i="45"/>
  <c r="DM73" i="45"/>
  <c r="DN73" i="45"/>
  <c r="DO73" i="45"/>
  <c r="DP73" i="45"/>
  <c r="DQ73" i="45"/>
  <c r="DR73" i="45"/>
  <c r="DS73" i="45"/>
  <c r="DT73" i="45"/>
  <c r="DU73" i="45"/>
  <c r="DV73" i="45"/>
  <c r="DW73" i="45"/>
  <c r="DX73" i="45"/>
  <c r="DY73" i="45"/>
  <c r="DZ73" i="45"/>
  <c r="EA73" i="45"/>
  <c r="EB73" i="45"/>
  <c r="EC73" i="45"/>
  <c r="ED73" i="45"/>
  <c r="EE73" i="45"/>
  <c r="EF73" i="45"/>
  <c r="EG73" i="45"/>
  <c r="EH73" i="45"/>
  <c r="EI73" i="45"/>
  <c r="EJ73" i="45"/>
  <c r="EK73" i="45"/>
  <c r="C74" i="45"/>
  <c r="D74" i="45"/>
  <c r="E74" i="45"/>
  <c r="F74" i="45"/>
  <c r="G74" i="45"/>
  <c r="H74" i="45"/>
  <c r="I74" i="45"/>
  <c r="J74" i="45"/>
  <c r="K74" i="45"/>
  <c r="L74" i="45"/>
  <c r="M74" i="45"/>
  <c r="N74" i="45"/>
  <c r="O74" i="45"/>
  <c r="P74" i="45"/>
  <c r="Q74" i="45"/>
  <c r="R74" i="45"/>
  <c r="S74" i="45"/>
  <c r="T74" i="45"/>
  <c r="U74" i="45"/>
  <c r="V74" i="45"/>
  <c r="W74" i="45"/>
  <c r="X74" i="45"/>
  <c r="Y74" i="45"/>
  <c r="Z74" i="45"/>
  <c r="AA74" i="45"/>
  <c r="AB74" i="45"/>
  <c r="AC74" i="45"/>
  <c r="AD74" i="45"/>
  <c r="AE74" i="45"/>
  <c r="AF74" i="45"/>
  <c r="AG74" i="45"/>
  <c r="AH74" i="45"/>
  <c r="AI74" i="45"/>
  <c r="AJ74" i="45"/>
  <c r="AK74" i="45"/>
  <c r="AL74" i="45"/>
  <c r="AM74" i="45"/>
  <c r="AN74" i="45"/>
  <c r="AO74" i="45"/>
  <c r="AP74" i="45"/>
  <c r="AQ74" i="45"/>
  <c r="AR74" i="45"/>
  <c r="AS74" i="45"/>
  <c r="AT74" i="45"/>
  <c r="AU74" i="45"/>
  <c r="AV74" i="45"/>
  <c r="AW74" i="45"/>
  <c r="AX74" i="45"/>
  <c r="AY74" i="45"/>
  <c r="AZ74" i="45"/>
  <c r="BA74" i="45"/>
  <c r="BB74" i="45"/>
  <c r="BC74" i="45"/>
  <c r="BD74" i="45"/>
  <c r="BE74" i="45"/>
  <c r="BF74" i="45"/>
  <c r="BG74" i="45"/>
  <c r="BH74" i="45"/>
  <c r="BI74" i="45"/>
  <c r="BJ74" i="45"/>
  <c r="BK74" i="45"/>
  <c r="BL74" i="45"/>
  <c r="BM74" i="45"/>
  <c r="BN74" i="45"/>
  <c r="BO74" i="45"/>
  <c r="BP74" i="45"/>
  <c r="BQ74" i="45"/>
  <c r="BR74" i="45"/>
  <c r="BS74" i="45"/>
  <c r="BT74" i="45"/>
  <c r="BU74" i="45"/>
  <c r="BV74" i="45"/>
  <c r="BW74" i="45"/>
  <c r="BX74" i="45"/>
  <c r="BY74" i="45"/>
  <c r="BZ74" i="45"/>
  <c r="CA74" i="45"/>
  <c r="CB74" i="45"/>
  <c r="CC74" i="45"/>
  <c r="CD74" i="45"/>
  <c r="CE74" i="45"/>
  <c r="CF74" i="45"/>
  <c r="CG74" i="45"/>
  <c r="CH74" i="45"/>
  <c r="CI74" i="45"/>
  <c r="CJ74" i="45"/>
  <c r="CK74" i="45"/>
  <c r="CL74" i="45"/>
  <c r="CM74" i="45"/>
  <c r="CN74" i="45"/>
  <c r="CO74" i="45"/>
  <c r="CP74" i="45"/>
  <c r="CQ74" i="45"/>
  <c r="CR74" i="45"/>
  <c r="CS74" i="45"/>
  <c r="CT74" i="45"/>
  <c r="CU74" i="45"/>
  <c r="CV74" i="45"/>
  <c r="CW74" i="45"/>
  <c r="CX74" i="45"/>
  <c r="CY74" i="45"/>
  <c r="CZ74" i="45"/>
  <c r="DA74" i="45"/>
  <c r="DB74" i="45"/>
  <c r="DC74" i="45"/>
  <c r="DD74" i="45"/>
  <c r="DE74" i="45"/>
  <c r="DF74" i="45"/>
  <c r="DG74" i="45"/>
  <c r="DH74" i="45"/>
  <c r="DI74" i="45"/>
  <c r="DJ74" i="45"/>
  <c r="DK74" i="45"/>
  <c r="DL74" i="45"/>
  <c r="DM74" i="45"/>
  <c r="DN74" i="45"/>
  <c r="DO74" i="45"/>
  <c r="DP74" i="45"/>
  <c r="DQ74" i="45"/>
  <c r="DR74" i="45"/>
  <c r="DS74" i="45"/>
  <c r="DT74" i="45"/>
  <c r="DU74" i="45"/>
  <c r="DV74" i="45"/>
  <c r="DW74" i="45"/>
  <c r="DX74" i="45"/>
  <c r="DY74" i="45"/>
  <c r="DZ74" i="45"/>
  <c r="EA74" i="45"/>
  <c r="EB74" i="45"/>
  <c r="EC74" i="45"/>
  <c r="ED74" i="45"/>
  <c r="EE74" i="45"/>
  <c r="EF74" i="45"/>
  <c r="EG74" i="45"/>
  <c r="EH74" i="45"/>
  <c r="EI74" i="45"/>
  <c r="EJ74" i="45"/>
  <c r="EK74" i="45"/>
  <c r="C75" i="45"/>
  <c r="D75" i="45"/>
  <c r="E75" i="45"/>
  <c r="F75" i="45"/>
  <c r="G75" i="45"/>
  <c r="H75" i="45"/>
  <c r="I75" i="45"/>
  <c r="J75" i="45"/>
  <c r="K75" i="45"/>
  <c r="L75" i="45"/>
  <c r="M75" i="45"/>
  <c r="N75" i="45"/>
  <c r="O75" i="45"/>
  <c r="P75" i="45"/>
  <c r="Q75" i="45"/>
  <c r="R75" i="45"/>
  <c r="S75" i="45"/>
  <c r="T75" i="45"/>
  <c r="U75" i="45"/>
  <c r="V75" i="45"/>
  <c r="W75" i="45"/>
  <c r="X75" i="45"/>
  <c r="Y75" i="45"/>
  <c r="Z75" i="45"/>
  <c r="AA75" i="45"/>
  <c r="AB75" i="45"/>
  <c r="AC75" i="45"/>
  <c r="AD75" i="45"/>
  <c r="AE75" i="45"/>
  <c r="AF75" i="45"/>
  <c r="AG75" i="45"/>
  <c r="AH75" i="45"/>
  <c r="AI75" i="45"/>
  <c r="AJ75" i="45"/>
  <c r="AK75" i="45"/>
  <c r="AL75" i="45"/>
  <c r="AM75" i="45"/>
  <c r="AN75" i="45"/>
  <c r="AO75" i="45"/>
  <c r="AP75" i="45"/>
  <c r="AQ75" i="45"/>
  <c r="AR75" i="45"/>
  <c r="AS75" i="45"/>
  <c r="AT75" i="45"/>
  <c r="AU75" i="45"/>
  <c r="AV75" i="45"/>
  <c r="AW75" i="45"/>
  <c r="AX75" i="45"/>
  <c r="AY75" i="45"/>
  <c r="AZ75" i="45"/>
  <c r="BA75" i="45"/>
  <c r="BB75" i="45"/>
  <c r="BC75" i="45"/>
  <c r="BD75" i="45"/>
  <c r="BE75" i="45"/>
  <c r="BF75" i="45"/>
  <c r="BG75" i="45"/>
  <c r="BH75" i="45"/>
  <c r="BI75" i="45"/>
  <c r="BJ75" i="45"/>
  <c r="BK75" i="45"/>
  <c r="BL75" i="45"/>
  <c r="BM75" i="45"/>
  <c r="BN75" i="45"/>
  <c r="BO75" i="45"/>
  <c r="BP75" i="45"/>
  <c r="BQ75" i="45"/>
  <c r="BR75" i="45"/>
  <c r="BS75" i="45"/>
  <c r="BT75" i="45"/>
  <c r="BU75" i="45"/>
  <c r="BV75" i="45"/>
  <c r="BW75" i="45"/>
  <c r="BX75" i="45"/>
  <c r="BY75" i="45"/>
  <c r="BZ75" i="45"/>
  <c r="CA75" i="45"/>
  <c r="CB75" i="45"/>
  <c r="CC75" i="45"/>
  <c r="CD75" i="45"/>
  <c r="CE75" i="45"/>
  <c r="CF75" i="45"/>
  <c r="CG75" i="45"/>
  <c r="CH75" i="45"/>
  <c r="CI75" i="45"/>
  <c r="CJ75" i="45"/>
  <c r="CK75" i="45"/>
  <c r="CL75" i="45"/>
  <c r="CM75" i="45"/>
  <c r="CN75" i="45"/>
  <c r="CO75" i="45"/>
  <c r="CP75" i="45"/>
  <c r="CQ75" i="45"/>
  <c r="CR75" i="45"/>
  <c r="CS75" i="45"/>
  <c r="CT75" i="45"/>
  <c r="CU75" i="45"/>
  <c r="CV75" i="45"/>
  <c r="CW75" i="45"/>
  <c r="CX75" i="45"/>
  <c r="CY75" i="45"/>
  <c r="CZ75" i="45"/>
  <c r="DA75" i="45"/>
  <c r="DB75" i="45"/>
  <c r="DC75" i="45"/>
  <c r="DD75" i="45"/>
  <c r="DE75" i="45"/>
  <c r="DF75" i="45"/>
  <c r="DG75" i="45"/>
  <c r="DH75" i="45"/>
  <c r="DI75" i="45"/>
  <c r="DJ75" i="45"/>
  <c r="DK75" i="45"/>
  <c r="DL75" i="45"/>
  <c r="DM75" i="45"/>
  <c r="DN75" i="45"/>
  <c r="DO75" i="45"/>
  <c r="DP75" i="45"/>
  <c r="DQ75" i="45"/>
  <c r="DR75" i="45"/>
  <c r="DS75" i="45"/>
  <c r="DT75" i="45"/>
  <c r="DU75" i="45"/>
  <c r="DV75" i="45"/>
  <c r="DW75" i="45"/>
  <c r="DX75" i="45"/>
  <c r="DY75" i="45"/>
  <c r="DZ75" i="45"/>
  <c r="EA75" i="45"/>
  <c r="EB75" i="45"/>
  <c r="EC75" i="45"/>
  <c r="ED75" i="45"/>
  <c r="EE75" i="45"/>
  <c r="EF75" i="45"/>
  <c r="EG75" i="45"/>
  <c r="EH75" i="45"/>
  <c r="EI75" i="45"/>
  <c r="EJ75" i="45"/>
  <c r="EK75" i="45"/>
  <c r="C76" i="45"/>
  <c r="D76" i="45"/>
  <c r="E76" i="45"/>
  <c r="F76" i="45"/>
  <c r="G76" i="45"/>
  <c r="H76" i="45"/>
  <c r="I76" i="45"/>
  <c r="J76" i="45"/>
  <c r="K76" i="45"/>
  <c r="L76" i="45"/>
  <c r="M76" i="45"/>
  <c r="N76" i="45"/>
  <c r="O76" i="45"/>
  <c r="P76" i="45"/>
  <c r="Q76" i="45"/>
  <c r="R76" i="45"/>
  <c r="S76" i="45"/>
  <c r="T76" i="45"/>
  <c r="U76" i="45"/>
  <c r="V76" i="45"/>
  <c r="W76" i="45"/>
  <c r="X76" i="45"/>
  <c r="Y76" i="45"/>
  <c r="Z76" i="45"/>
  <c r="AA76" i="45"/>
  <c r="AB76" i="45"/>
  <c r="AC76" i="45"/>
  <c r="AD76" i="45"/>
  <c r="AE76" i="45"/>
  <c r="AF76" i="45"/>
  <c r="AG76" i="45"/>
  <c r="AH76" i="45"/>
  <c r="AI76" i="45"/>
  <c r="AJ76" i="45"/>
  <c r="AK76" i="45"/>
  <c r="AL76" i="45"/>
  <c r="AM76" i="45"/>
  <c r="AN76" i="45"/>
  <c r="AO76" i="45"/>
  <c r="AP76" i="45"/>
  <c r="AQ76" i="45"/>
  <c r="AR76" i="45"/>
  <c r="AS76" i="45"/>
  <c r="AT76" i="45"/>
  <c r="AU76" i="45"/>
  <c r="AV76" i="45"/>
  <c r="AW76" i="45"/>
  <c r="AX76" i="45"/>
  <c r="AY76" i="45"/>
  <c r="AZ76" i="45"/>
  <c r="BA76" i="45"/>
  <c r="BB76" i="45"/>
  <c r="BC76" i="45"/>
  <c r="BD76" i="45"/>
  <c r="BE76" i="45"/>
  <c r="BF76" i="45"/>
  <c r="BG76" i="45"/>
  <c r="BH76" i="45"/>
  <c r="BI76" i="45"/>
  <c r="BJ76" i="45"/>
  <c r="BK76" i="45"/>
  <c r="BL76" i="45"/>
  <c r="BM76" i="45"/>
  <c r="BN76" i="45"/>
  <c r="BO76" i="45"/>
  <c r="BP76" i="45"/>
  <c r="BQ76" i="45"/>
  <c r="BR76" i="45"/>
  <c r="BS76" i="45"/>
  <c r="BT76" i="45"/>
  <c r="BU76" i="45"/>
  <c r="BV76" i="45"/>
  <c r="BW76" i="45"/>
  <c r="BX76" i="45"/>
  <c r="BY76" i="45"/>
  <c r="BZ76" i="45"/>
  <c r="CA76" i="45"/>
  <c r="CB76" i="45"/>
  <c r="CC76" i="45"/>
  <c r="CD76" i="45"/>
  <c r="CE76" i="45"/>
  <c r="CF76" i="45"/>
  <c r="CG76" i="45"/>
  <c r="CH76" i="45"/>
  <c r="CI76" i="45"/>
  <c r="CJ76" i="45"/>
  <c r="CK76" i="45"/>
  <c r="CL76" i="45"/>
  <c r="CM76" i="45"/>
  <c r="CN76" i="45"/>
  <c r="CO76" i="45"/>
  <c r="CP76" i="45"/>
  <c r="CQ76" i="45"/>
  <c r="CR76" i="45"/>
  <c r="CS76" i="45"/>
  <c r="CT76" i="45"/>
  <c r="CU76" i="45"/>
  <c r="CV76" i="45"/>
  <c r="CW76" i="45"/>
  <c r="CX76" i="45"/>
  <c r="CY76" i="45"/>
  <c r="CZ76" i="45"/>
  <c r="DA76" i="45"/>
  <c r="DB76" i="45"/>
  <c r="DC76" i="45"/>
  <c r="DD76" i="45"/>
  <c r="DE76" i="45"/>
  <c r="DF76" i="45"/>
  <c r="DG76" i="45"/>
  <c r="DH76" i="45"/>
  <c r="DI76" i="45"/>
  <c r="DJ76" i="45"/>
  <c r="DK76" i="45"/>
  <c r="DL76" i="45"/>
  <c r="DM76" i="45"/>
  <c r="DN76" i="45"/>
  <c r="DO76" i="45"/>
  <c r="DP76" i="45"/>
  <c r="DQ76" i="45"/>
  <c r="DR76" i="45"/>
  <c r="DS76" i="45"/>
  <c r="DT76" i="45"/>
  <c r="DU76" i="45"/>
  <c r="DV76" i="45"/>
  <c r="DW76" i="45"/>
  <c r="DX76" i="45"/>
  <c r="DY76" i="45"/>
  <c r="DZ76" i="45"/>
  <c r="EA76" i="45"/>
  <c r="EB76" i="45"/>
  <c r="EC76" i="45"/>
  <c r="ED76" i="45"/>
  <c r="EE76" i="45"/>
  <c r="EF76" i="45"/>
  <c r="EG76" i="45"/>
  <c r="EH76" i="45"/>
  <c r="EI76" i="45"/>
  <c r="EJ76" i="45"/>
  <c r="EK76" i="45"/>
  <c r="C77" i="45"/>
  <c r="D77" i="45"/>
  <c r="E77" i="45"/>
  <c r="F77" i="45"/>
  <c r="G77" i="45"/>
  <c r="H77" i="45"/>
  <c r="I77" i="45"/>
  <c r="J77" i="45"/>
  <c r="K77" i="45"/>
  <c r="L77" i="45"/>
  <c r="M77" i="45"/>
  <c r="N77" i="45"/>
  <c r="O77" i="45"/>
  <c r="P77" i="45"/>
  <c r="Q77" i="45"/>
  <c r="R77" i="45"/>
  <c r="S77" i="45"/>
  <c r="T77" i="45"/>
  <c r="U77" i="45"/>
  <c r="V77" i="45"/>
  <c r="W77" i="45"/>
  <c r="X77" i="45"/>
  <c r="Y77" i="45"/>
  <c r="Z77" i="45"/>
  <c r="AA77" i="45"/>
  <c r="AB77" i="45"/>
  <c r="AC77" i="45"/>
  <c r="AD77" i="45"/>
  <c r="AE77" i="45"/>
  <c r="AF77" i="45"/>
  <c r="AG77" i="45"/>
  <c r="AH77" i="45"/>
  <c r="AI77" i="45"/>
  <c r="AJ77" i="45"/>
  <c r="AK77" i="45"/>
  <c r="AL77" i="45"/>
  <c r="AM77" i="45"/>
  <c r="AN77" i="45"/>
  <c r="AO77" i="45"/>
  <c r="AP77" i="45"/>
  <c r="AQ77" i="45"/>
  <c r="AR77" i="45"/>
  <c r="AS77" i="45"/>
  <c r="AT77" i="45"/>
  <c r="AU77" i="45"/>
  <c r="AV77" i="45"/>
  <c r="AW77" i="45"/>
  <c r="AX77" i="45"/>
  <c r="AY77" i="45"/>
  <c r="AZ77" i="45"/>
  <c r="BA77" i="45"/>
  <c r="BB77" i="45"/>
  <c r="BC77" i="45"/>
  <c r="BD77" i="45"/>
  <c r="BE77" i="45"/>
  <c r="BF77" i="45"/>
  <c r="BG77" i="45"/>
  <c r="BH77" i="45"/>
  <c r="BI77" i="45"/>
  <c r="BJ77" i="45"/>
  <c r="BK77" i="45"/>
  <c r="BL77" i="45"/>
  <c r="BM77" i="45"/>
  <c r="BN77" i="45"/>
  <c r="BO77" i="45"/>
  <c r="BP77" i="45"/>
  <c r="BQ77" i="45"/>
  <c r="BR77" i="45"/>
  <c r="BS77" i="45"/>
  <c r="BT77" i="45"/>
  <c r="BU77" i="45"/>
  <c r="BV77" i="45"/>
  <c r="BW77" i="45"/>
  <c r="BX77" i="45"/>
  <c r="BY77" i="45"/>
  <c r="BZ77" i="45"/>
  <c r="CA77" i="45"/>
  <c r="CB77" i="45"/>
  <c r="CC77" i="45"/>
  <c r="CD77" i="45"/>
  <c r="CE77" i="45"/>
  <c r="CF77" i="45"/>
  <c r="CG77" i="45"/>
  <c r="CH77" i="45"/>
  <c r="CI77" i="45"/>
  <c r="CJ77" i="45"/>
  <c r="CK77" i="45"/>
  <c r="CL77" i="45"/>
  <c r="CM77" i="45"/>
  <c r="CN77" i="45"/>
  <c r="CO77" i="45"/>
  <c r="CP77" i="45"/>
  <c r="CQ77" i="45"/>
  <c r="CR77" i="45"/>
  <c r="CS77" i="45"/>
  <c r="CT77" i="45"/>
  <c r="CU77" i="45"/>
  <c r="CV77" i="45"/>
  <c r="CW77" i="45"/>
  <c r="CX77" i="45"/>
  <c r="CY77" i="45"/>
  <c r="CZ77" i="45"/>
  <c r="DA77" i="45"/>
  <c r="DB77" i="45"/>
  <c r="DC77" i="45"/>
  <c r="DD77" i="45"/>
  <c r="DE77" i="45"/>
  <c r="DF77" i="45"/>
  <c r="DG77" i="45"/>
  <c r="DH77" i="45"/>
  <c r="DI77" i="45"/>
  <c r="DJ77" i="45"/>
  <c r="DK77" i="45"/>
  <c r="DL77" i="45"/>
  <c r="DM77" i="45"/>
  <c r="DN77" i="45"/>
  <c r="DO77" i="45"/>
  <c r="DP77" i="45"/>
  <c r="DQ77" i="45"/>
  <c r="DR77" i="45"/>
  <c r="DS77" i="45"/>
  <c r="DT77" i="45"/>
  <c r="DU77" i="45"/>
  <c r="DV77" i="45"/>
  <c r="DW77" i="45"/>
  <c r="DX77" i="45"/>
  <c r="DY77" i="45"/>
  <c r="DZ77" i="45"/>
  <c r="EA77" i="45"/>
  <c r="EB77" i="45"/>
  <c r="EC77" i="45"/>
  <c r="ED77" i="45"/>
  <c r="EE77" i="45"/>
  <c r="EF77" i="45"/>
  <c r="EG77" i="45"/>
  <c r="EH77" i="45"/>
  <c r="EI77" i="45"/>
  <c r="EJ77" i="45"/>
  <c r="EK77" i="45"/>
  <c r="C78" i="45"/>
  <c r="D78" i="45"/>
  <c r="E78" i="45"/>
  <c r="F78" i="45"/>
  <c r="G78" i="45"/>
  <c r="H78" i="45"/>
  <c r="I78" i="45"/>
  <c r="J78" i="45"/>
  <c r="K78" i="45"/>
  <c r="L78" i="45"/>
  <c r="M78" i="45"/>
  <c r="N78" i="45"/>
  <c r="O78" i="45"/>
  <c r="P78" i="45"/>
  <c r="Q78" i="45"/>
  <c r="R78" i="45"/>
  <c r="S78" i="45"/>
  <c r="T78" i="45"/>
  <c r="U78" i="45"/>
  <c r="V78" i="45"/>
  <c r="W78" i="45"/>
  <c r="X78" i="45"/>
  <c r="Y78" i="45"/>
  <c r="Z78" i="45"/>
  <c r="AA78" i="45"/>
  <c r="AB78" i="45"/>
  <c r="AC78" i="45"/>
  <c r="AD78" i="45"/>
  <c r="AE78" i="45"/>
  <c r="AF78" i="45"/>
  <c r="AG78" i="45"/>
  <c r="AH78" i="45"/>
  <c r="AI78" i="45"/>
  <c r="AJ78" i="45"/>
  <c r="AK78" i="45"/>
  <c r="AL78" i="45"/>
  <c r="AM78" i="45"/>
  <c r="AN78" i="45"/>
  <c r="AO78" i="45"/>
  <c r="AP78" i="45"/>
  <c r="AQ78" i="45"/>
  <c r="AR78" i="45"/>
  <c r="AS78" i="45"/>
  <c r="AT78" i="45"/>
  <c r="AU78" i="45"/>
  <c r="AV78" i="45"/>
  <c r="AW78" i="45"/>
  <c r="AX78" i="45"/>
  <c r="AY78" i="45"/>
  <c r="AZ78" i="45"/>
  <c r="BA78" i="45"/>
  <c r="BB78" i="45"/>
  <c r="BC78" i="45"/>
  <c r="BD78" i="45"/>
  <c r="BE78" i="45"/>
  <c r="BF78" i="45"/>
  <c r="BG78" i="45"/>
  <c r="BH78" i="45"/>
  <c r="BI78" i="45"/>
  <c r="BJ78" i="45"/>
  <c r="BK78" i="45"/>
  <c r="BL78" i="45"/>
  <c r="BM78" i="45"/>
  <c r="BN78" i="45"/>
  <c r="BO78" i="45"/>
  <c r="BP78" i="45"/>
  <c r="BQ78" i="45"/>
  <c r="BR78" i="45"/>
  <c r="BS78" i="45"/>
  <c r="BT78" i="45"/>
  <c r="BU78" i="45"/>
  <c r="BV78" i="45"/>
  <c r="BW78" i="45"/>
  <c r="BX78" i="45"/>
  <c r="BY78" i="45"/>
  <c r="BZ78" i="45"/>
  <c r="CA78" i="45"/>
  <c r="CB78" i="45"/>
  <c r="CC78" i="45"/>
  <c r="CD78" i="45"/>
  <c r="CE78" i="45"/>
  <c r="CF78" i="45"/>
  <c r="CG78" i="45"/>
  <c r="CH78" i="45"/>
  <c r="CI78" i="45"/>
  <c r="CJ78" i="45"/>
  <c r="CK78" i="45"/>
  <c r="CL78" i="45"/>
  <c r="CM78" i="45"/>
  <c r="CN78" i="45"/>
  <c r="CO78" i="45"/>
  <c r="CP78" i="45"/>
  <c r="CQ78" i="45"/>
  <c r="CR78" i="45"/>
  <c r="CS78" i="45"/>
  <c r="CT78" i="45"/>
  <c r="CU78" i="45"/>
  <c r="CV78" i="45"/>
  <c r="CW78" i="45"/>
  <c r="CX78" i="45"/>
  <c r="CY78" i="45"/>
  <c r="CZ78" i="45"/>
  <c r="DA78" i="45"/>
  <c r="DB78" i="45"/>
  <c r="DC78" i="45"/>
  <c r="DD78" i="45"/>
  <c r="DE78" i="45"/>
  <c r="DF78" i="45"/>
  <c r="DG78" i="45"/>
  <c r="DH78" i="45"/>
  <c r="DI78" i="45"/>
  <c r="DJ78" i="45"/>
  <c r="DK78" i="45"/>
  <c r="DL78" i="45"/>
  <c r="DM78" i="45"/>
  <c r="DN78" i="45"/>
  <c r="DO78" i="45"/>
  <c r="DP78" i="45"/>
  <c r="DQ78" i="45"/>
  <c r="DR78" i="45"/>
  <c r="DS78" i="45"/>
  <c r="DT78" i="45"/>
  <c r="DU78" i="45"/>
  <c r="DV78" i="45"/>
  <c r="DW78" i="45"/>
  <c r="DX78" i="45"/>
  <c r="DY78" i="45"/>
  <c r="DZ78" i="45"/>
  <c r="EA78" i="45"/>
  <c r="EB78" i="45"/>
  <c r="EC78" i="45"/>
  <c r="ED78" i="45"/>
  <c r="EE78" i="45"/>
  <c r="EF78" i="45"/>
  <c r="EG78" i="45"/>
  <c r="EH78" i="45"/>
  <c r="EI78" i="45"/>
  <c r="EJ78" i="45"/>
  <c r="EK78" i="45"/>
  <c r="C79" i="45"/>
  <c r="D79" i="45"/>
  <c r="E79" i="45"/>
  <c r="F79" i="45"/>
  <c r="G79" i="45"/>
  <c r="H79" i="45"/>
  <c r="I79" i="45"/>
  <c r="J79" i="45"/>
  <c r="K79" i="45"/>
  <c r="L79" i="45"/>
  <c r="M79" i="45"/>
  <c r="N79" i="45"/>
  <c r="O79" i="45"/>
  <c r="P79" i="45"/>
  <c r="Q79" i="45"/>
  <c r="R79" i="45"/>
  <c r="S79" i="45"/>
  <c r="T79" i="45"/>
  <c r="U79" i="45"/>
  <c r="V79" i="45"/>
  <c r="W79" i="45"/>
  <c r="X79" i="45"/>
  <c r="Y79" i="45"/>
  <c r="Z79" i="45"/>
  <c r="AA79" i="45"/>
  <c r="AB79" i="45"/>
  <c r="AC79" i="45"/>
  <c r="AD79" i="45"/>
  <c r="AE79" i="45"/>
  <c r="AF79" i="45"/>
  <c r="AG79" i="45"/>
  <c r="AH79" i="45"/>
  <c r="AI79" i="45"/>
  <c r="AJ79" i="45"/>
  <c r="AK79" i="45"/>
  <c r="AL79" i="45"/>
  <c r="AM79" i="45"/>
  <c r="AN79" i="45"/>
  <c r="AO79" i="45"/>
  <c r="AP79" i="45"/>
  <c r="AQ79" i="45"/>
  <c r="AR79" i="45"/>
  <c r="AS79" i="45"/>
  <c r="AT79" i="45"/>
  <c r="AU79" i="45"/>
  <c r="AV79" i="45"/>
  <c r="AW79" i="45"/>
  <c r="AX79" i="45"/>
  <c r="AY79" i="45"/>
  <c r="AZ79" i="45"/>
  <c r="BA79" i="45"/>
  <c r="BB79" i="45"/>
  <c r="BC79" i="45"/>
  <c r="BD79" i="45"/>
  <c r="BE79" i="45"/>
  <c r="BF79" i="45"/>
  <c r="BG79" i="45"/>
  <c r="BH79" i="45"/>
  <c r="BI79" i="45"/>
  <c r="BJ79" i="45"/>
  <c r="BK79" i="45"/>
  <c r="BL79" i="45"/>
  <c r="BM79" i="45"/>
  <c r="BN79" i="45"/>
  <c r="BO79" i="45"/>
  <c r="BP79" i="45"/>
  <c r="BQ79" i="45"/>
  <c r="BR79" i="45"/>
  <c r="BS79" i="45"/>
  <c r="BT79" i="45"/>
  <c r="BU79" i="45"/>
  <c r="BV79" i="45"/>
  <c r="BW79" i="45"/>
  <c r="BX79" i="45"/>
  <c r="BY79" i="45"/>
  <c r="BZ79" i="45"/>
  <c r="CA79" i="45"/>
  <c r="CB79" i="45"/>
  <c r="CC79" i="45"/>
  <c r="CD79" i="45"/>
  <c r="CE79" i="45"/>
  <c r="CF79" i="45"/>
  <c r="CG79" i="45"/>
  <c r="CH79" i="45"/>
  <c r="CI79" i="45"/>
  <c r="CJ79" i="45"/>
  <c r="CK79" i="45"/>
  <c r="CL79" i="45"/>
  <c r="CM79" i="45"/>
  <c r="CN79" i="45"/>
  <c r="CO79" i="45"/>
  <c r="CP79" i="45"/>
  <c r="CQ79" i="45"/>
  <c r="CR79" i="45"/>
  <c r="CS79" i="45"/>
  <c r="CT79" i="45"/>
  <c r="CU79" i="45"/>
  <c r="CV79" i="45"/>
  <c r="CW79" i="45"/>
  <c r="CX79" i="45"/>
  <c r="CY79" i="45"/>
  <c r="CZ79" i="45"/>
  <c r="DA79" i="45"/>
  <c r="DB79" i="45"/>
  <c r="DC79" i="45"/>
  <c r="DD79" i="45"/>
  <c r="DE79" i="45"/>
  <c r="DF79" i="45"/>
  <c r="DG79" i="45"/>
  <c r="DH79" i="45"/>
  <c r="DI79" i="45"/>
  <c r="DJ79" i="45"/>
  <c r="DK79" i="45"/>
  <c r="DL79" i="45"/>
  <c r="DM79" i="45"/>
  <c r="DN79" i="45"/>
  <c r="DO79" i="45"/>
  <c r="DP79" i="45"/>
  <c r="DQ79" i="45"/>
  <c r="DR79" i="45"/>
  <c r="DS79" i="45"/>
  <c r="DT79" i="45"/>
  <c r="DU79" i="45"/>
  <c r="DV79" i="45"/>
  <c r="DW79" i="45"/>
  <c r="DX79" i="45"/>
  <c r="DY79" i="45"/>
  <c r="DZ79" i="45"/>
  <c r="EA79" i="45"/>
  <c r="EB79" i="45"/>
  <c r="EC79" i="45"/>
  <c r="ED79" i="45"/>
  <c r="EE79" i="45"/>
  <c r="EF79" i="45"/>
  <c r="EG79" i="45"/>
  <c r="EH79" i="45"/>
  <c r="EI79" i="45"/>
  <c r="EJ79" i="45"/>
  <c r="EK79" i="45"/>
  <c r="C80" i="45"/>
  <c r="D80" i="45"/>
  <c r="E80" i="45"/>
  <c r="F80" i="45"/>
  <c r="G80" i="45"/>
  <c r="H80" i="45"/>
  <c r="I80" i="45"/>
  <c r="J80" i="45"/>
  <c r="K80" i="45"/>
  <c r="L80" i="45"/>
  <c r="M80" i="45"/>
  <c r="N80" i="45"/>
  <c r="O80" i="45"/>
  <c r="P80" i="45"/>
  <c r="Q80" i="45"/>
  <c r="R80" i="45"/>
  <c r="S80" i="45"/>
  <c r="T80" i="45"/>
  <c r="U80" i="45"/>
  <c r="V80" i="45"/>
  <c r="W80" i="45"/>
  <c r="X80" i="45"/>
  <c r="Y80" i="45"/>
  <c r="Z80" i="45"/>
  <c r="AA80" i="45"/>
  <c r="AB80" i="45"/>
  <c r="AC80" i="45"/>
  <c r="AD80" i="45"/>
  <c r="AE80" i="45"/>
  <c r="AF80" i="45"/>
  <c r="AG80" i="45"/>
  <c r="AH80" i="45"/>
  <c r="AI80" i="45"/>
  <c r="AJ80" i="45"/>
  <c r="AK80" i="45"/>
  <c r="AL80" i="45"/>
  <c r="AM80" i="45"/>
  <c r="AN80" i="45"/>
  <c r="AO80" i="45"/>
  <c r="AP80" i="45"/>
  <c r="AQ80" i="45"/>
  <c r="AR80" i="45"/>
  <c r="AS80" i="45"/>
  <c r="AT80" i="45"/>
  <c r="AU80" i="45"/>
  <c r="AV80" i="45"/>
  <c r="AW80" i="45"/>
  <c r="AX80" i="45"/>
  <c r="AY80" i="45"/>
  <c r="AZ80" i="45"/>
  <c r="BA80" i="45"/>
  <c r="BB80" i="45"/>
  <c r="BC80" i="45"/>
  <c r="BD80" i="45"/>
  <c r="BE80" i="45"/>
  <c r="BF80" i="45"/>
  <c r="BG80" i="45"/>
  <c r="BH80" i="45"/>
  <c r="BI80" i="45"/>
  <c r="BJ80" i="45"/>
  <c r="BK80" i="45"/>
  <c r="BL80" i="45"/>
  <c r="BM80" i="45"/>
  <c r="BN80" i="45"/>
  <c r="BO80" i="45"/>
  <c r="BP80" i="45"/>
  <c r="BQ80" i="45"/>
  <c r="BR80" i="45"/>
  <c r="BS80" i="45"/>
  <c r="BT80" i="45"/>
  <c r="BU80" i="45"/>
  <c r="BV80" i="45"/>
  <c r="BW80" i="45"/>
  <c r="BX80" i="45"/>
  <c r="BY80" i="45"/>
  <c r="BZ80" i="45"/>
  <c r="CA80" i="45"/>
  <c r="CB80" i="45"/>
  <c r="CC80" i="45"/>
  <c r="CD80" i="45"/>
  <c r="CE80" i="45"/>
  <c r="CF80" i="45"/>
  <c r="CG80" i="45"/>
  <c r="CH80" i="45"/>
  <c r="CI80" i="45"/>
  <c r="CJ80" i="45"/>
  <c r="CK80" i="45"/>
  <c r="CL80" i="45"/>
  <c r="CM80" i="45"/>
  <c r="CN80" i="45"/>
  <c r="CO80" i="45"/>
  <c r="CP80" i="45"/>
  <c r="CQ80" i="45"/>
  <c r="CR80" i="45"/>
  <c r="CS80" i="45"/>
  <c r="CT80" i="45"/>
  <c r="CU80" i="45"/>
  <c r="CV80" i="45"/>
  <c r="CW80" i="45"/>
  <c r="CX80" i="45"/>
  <c r="CY80" i="45"/>
  <c r="CZ80" i="45"/>
  <c r="DA80" i="45"/>
  <c r="DB80" i="45"/>
  <c r="DC80" i="45"/>
  <c r="DD80" i="45"/>
  <c r="DE80" i="45"/>
  <c r="DF80" i="45"/>
  <c r="DG80" i="45"/>
  <c r="DH80" i="45"/>
  <c r="DI80" i="45"/>
  <c r="DJ80" i="45"/>
  <c r="DK80" i="45"/>
  <c r="DL80" i="45"/>
  <c r="DM80" i="45"/>
  <c r="DN80" i="45"/>
  <c r="DO80" i="45"/>
  <c r="DP80" i="45"/>
  <c r="DQ80" i="45"/>
  <c r="DR80" i="45"/>
  <c r="DS80" i="45"/>
  <c r="DT80" i="45"/>
  <c r="DU80" i="45"/>
  <c r="DV80" i="45"/>
  <c r="DW80" i="45"/>
  <c r="DX80" i="45"/>
  <c r="DY80" i="45"/>
  <c r="DZ80" i="45"/>
  <c r="EA80" i="45"/>
  <c r="EB80" i="45"/>
  <c r="EC80" i="45"/>
  <c r="ED80" i="45"/>
  <c r="EE80" i="45"/>
  <c r="EF80" i="45"/>
  <c r="EG80" i="45"/>
  <c r="EH80" i="45"/>
  <c r="EI80" i="45"/>
  <c r="EJ80" i="45"/>
  <c r="EK80" i="45"/>
  <c r="C81" i="45"/>
  <c r="D81" i="45"/>
  <c r="E81" i="45"/>
  <c r="F81" i="45"/>
  <c r="G81" i="45"/>
  <c r="H81" i="45"/>
  <c r="I81" i="45"/>
  <c r="J81" i="45"/>
  <c r="K81" i="45"/>
  <c r="L81" i="45"/>
  <c r="M81" i="45"/>
  <c r="N81" i="45"/>
  <c r="O81" i="45"/>
  <c r="P81" i="45"/>
  <c r="Q81" i="45"/>
  <c r="R81" i="45"/>
  <c r="S81" i="45"/>
  <c r="T81" i="45"/>
  <c r="U81" i="45"/>
  <c r="V81" i="45"/>
  <c r="W81" i="45"/>
  <c r="X81" i="45"/>
  <c r="Y81" i="45"/>
  <c r="Z81" i="45"/>
  <c r="AA81" i="45"/>
  <c r="AB81" i="45"/>
  <c r="AC81" i="45"/>
  <c r="AD81" i="45"/>
  <c r="AE81" i="45"/>
  <c r="AF81" i="45"/>
  <c r="AG81" i="45"/>
  <c r="AH81" i="45"/>
  <c r="AI81" i="45"/>
  <c r="AJ81" i="45"/>
  <c r="AK81" i="45"/>
  <c r="AL81" i="45"/>
  <c r="AM81" i="45"/>
  <c r="AN81" i="45"/>
  <c r="AO81" i="45"/>
  <c r="AP81" i="45"/>
  <c r="AQ81" i="45"/>
  <c r="AR81" i="45"/>
  <c r="AS81" i="45"/>
  <c r="AT81" i="45"/>
  <c r="AU81" i="45"/>
  <c r="AV81" i="45"/>
  <c r="AW81" i="45"/>
  <c r="AX81" i="45"/>
  <c r="AY81" i="45"/>
  <c r="AZ81" i="45"/>
  <c r="BA81" i="45"/>
  <c r="BB81" i="45"/>
  <c r="BC81" i="45"/>
  <c r="BD81" i="45"/>
  <c r="BE81" i="45"/>
  <c r="BF81" i="45"/>
  <c r="BG81" i="45"/>
  <c r="BH81" i="45"/>
  <c r="BI81" i="45"/>
  <c r="BJ81" i="45"/>
  <c r="BK81" i="45"/>
  <c r="BL81" i="45"/>
  <c r="BM81" i="45"/>
  <c r="BN81" i="45"/>
  <c r="BO81" i="45"/>
  <c r="BP81" i="45"/>
  <c r="BQ81" i="45"/>
  <c r="BR81" i="45"/>
  <c r="BS81" i="45"/>
  <c r="BT81" i="45"/>
  <c r="BU81" i="45"/>
  <c r="BV81" i="45"/>
  <c r="BW81" i="45"/>
  <c r="BX81" i="45"/>
  <c r="BY81" i="45"/>
  <c r="BZ81" i="45"/>
  <c r="CA81" i="45"/>
  <c r="CB81" i="45"/>
  <c r="CC81" i="45"/>
  <c r="CD81" i="45"/>
  <c r="CE81" i="45"/>
  <c r="CF81" i="45"/>
  <c r="CG81" i="45"/>
  <c r="CH81" i="45"/>
  <c r="CI81" i="45"/>
  <c r="CJ81" i="45"/>
  <c r="CK81" i="45"/>
  <c r="CL81" i="45"/>
  <c r="CM81" i="45"/>
  <c r="CN81" i="45"/>
  <c r="CO81" i="45"/>
  <c r="CP81" i="45"/>
  <c r="CQ81" i="45"/>
  <c r="CR81" i="45"/>
  <c r="CS81" i="45"/>
  <c r="CT81" i="45"/>
  <c r="CU81" i="45"/>
  <c r="CV81" i="45"/>
  <c r="CW81" i="45"/>
  <c r="CX81" i="45"/>
  <c r="CY81" i="45"/>
  <c r="CZ81" i="45"/>
  <c r="DA81" i="45"/>
  <c r="DB81" i="45"/>
  <c r="DC81" i="45"/>
  <c r="DD81" i="45"/>
  <c r="DE81" i="45"/>
  <c r="DF81" i="45"/>
  <c r="DG81" i="45"/>
  <c r="DH81" i="45"/>
  <c r="DI81" i="45"/>
  <c r="DJ81" i="45"/>
  <c r="DK81" i="45"/>
  <c r="DL81" i="45"/>
  <c r="DM81" i="45"/>
  <c r="DN81" i="45"/>
  <c r="DO81" i="45"/>
  <c r="DP81" i="45"/>
  <c r="DQ81" i="45"/>
  <c r="DR81" i="45"/>
  <c r="DS81" i="45"/>
  <c r="DT81" i="45"/>
  <c r="DU81" i="45"/>
  <c r="DV81" i="45"/>
  <c r="DW81" i="45"/>
  <c r="DX81" i="45"/>
  <c r="DY81" i="45"/>
  <c r="DZ81" i="45"/>
  <c r="EA81" i="45"/>
  <c r="EB81" i="45"/>
  <c r="EC81" i="45"/>
  <c r="ED81" i="45"/>
  <c r="EE81" i="45"/>
  <c r="EF81" i="45"/>
  <c r="EG81" i="45"/>
  <c r="EH81" i="45"/>
  <c r="EI81" i="45"/>
  <c r="EJ81" i="45"/>
  <c r="EK81" i="45"/>
  <c r="C82" i="45"/>
  <c r="D82" i="45"/>
  <c r="E82" i="45"/>
  <c r="F82" i="45"/>
  <c r="G82" i="45"/>
  <c r="H82" i="45"/>
  <c r="I82" i="45"/>
  <c r="J82" i="45"/>
  <c r="K82" i="45"/>
  <c r="L82" i="45"/>
  <c r="M82" i="45"/>
  <c r="N82" i="45"/>
  <c r="O82" i="45"/>
  <c r="P82" i="45"/>
  <c r="Q82" i="45"/>
  <c r="R82" i="45"/>
  <c r="S82" i="45"/>
  <c r="T82" i="45"/>
  <c r="U82" i="45"/>
  <c r="V82" i="45"/>
  <c r="W82" i="45"/>
  <c r="X82" i="45"/>
  <c r="Y82" i="45"/>
  <c r="Z82" i="45"/>
  <c r="AA82" i="45"/>
  <c r="AB82" i="45"/>
  <c r="AC82" i="45"/>
  <c r="AD82" i="45"/>
  <c r="AE82" i="45"/>
  <c r="AF82" i="45"/>
  <c r="AG82" i="45"/>
  <c r="AH82" i="45"/>
  <c r="AI82" i="45"/>
  <c r="AJ82" i="45"/>
  <c r="AK82" i="45"/>
  <c r="AL82" i="45"/>
  <c r="AM82" i="45"/>
  <c r="AN82" i="45"/>
  <c r="AO82" i="45"/>
  <c r="AP82" i="45"/>
  <c r="AQ82" i="45"/>
  <c r="AR82" i="45"/>
  <c r="AS82" i="45"/>
  <c r="AT82" i="45"/>
  <c r="AU82" i="45"/>
  <c r="AV82" i="45"/>
  <c r="AW82" i="45"/>
  <c r="AX82" i="45"/>
  <c r="AY82" i="45"/>
  <c r="AZ82" i="45"/>
  <c r="BA82" i="45"/>
  <c r="BB82" i="45"/>
  <c r="BC82" i="45"/>
  <c r="BD82" i="45"/>
  <c r="BE82" i="45"/>
  <c r="BF82" i="45"/>
  <c r="BG82" i="45"/>
  <c r="BH82" i="45"/>
  <c r="BI82" i="45"/>
  <c r="BJ82" i="45"/>
  <c r="BK82" i="45"/>
  <c r="BL82" i="45"/>
  <c r="BM82" i="45"/>
  <c r="BN82" i="45"/>
  <c r="BO82" i="45"/>
  <c r="BP82" i="45"/>
  <c r="BQ82" i="45"/>
  <c r="BR82" i="45"/>
  <c r="BS82" i="45"/>
  <c r="BT82" i="45"/>
  <c r="BU82" i="45"/>
  <c r="BV82" i="45"/>
  <c r="BW82" i="45"/>
  <c r="BX82" i="45"/>
  <c r="BY82" i="45"/>
  <c r="BZ82" i="45"/>
  <c r="CA82" i="45"/>
  <c r="CB82" i="45"/>
  <c r="CC82" i="45"/>
  <c r="CD82" i="45"/>
  <c r="CE82" i="45"/>
  <c r="CF82" i="45"/>
  <c r="CG82" i="45"/>
  <c r="CH82" i="45"/>
  <c r="CI82" i="45"/>
  <c r="CJ82" i="45"/>
  <c r="CK82" i="45"/>
  <c r="CL82" i="45"/>
  <c r="CM82" i="45"/>
  <c r="CN82" i="45"/>
  <c r="CO82" i="45"/>
  <c r="CP82" i="45"/>
  <c r="CQ82" i="45"/>
  <c r="CR82" i="45"/>
  <c r="CS82" i="45"/>
  <c r="CT82" i="45"/>
  <c r="CU82" i="45"/>
  <c r="CV82" i="45"/>
  <c r="CW82" i="45"/>
  <c r="CX82" i="45"/>
  <c r="CY82" i="45"/>
  <c r="CZ82" i="45"/>
  <c r="DA82" i="45"/>
  <c r="DB82" i="45"/>
  <c r="DC82" i="45"/>
  <c r="DD82" i="45"/>
  <c r="DE82" i="45"/>
  <c r="DF82" i="45"/>
  <c r="DG82" i="45"/>
  <c r="DH82" i="45"/>
  <c r="DI82" i="45"/>
  <c r="DJ82" i="45"/>
  <c r="DK82" i="45"/>
  <c r="DL82" i="45"/>
  <c r="DM82" i="45"/>
  <c r="DN82" i="45"/>
  <c r="DO82" i="45"/>
  <c r="DP82" i="45"/>
  <c r="DQ82" i="45"/>
  <c r="DR82" i="45"/>
  <c r="DS82" i="45"/>
  <c r="DT82" i="45"/>
  <c r="DU82" i="45"/>
  <c r="DV82" i="45"/>
  <c r="DW82" i="45"/>
  <c r="DX82" i="45"/>
  <c r="DY82" i="45"/>
  <c r="DZ82" i="45"/>
  <c r="EA82" i="45"/>
  <c r="EB82" i="45"/>
  <c r="EC82" i="45"/>
  <c r="ED82" i="45"/>
  <c r="EE82" i="45"/>
  <c r="EF82" i="45"/>
  <c r="EG82" i="45"/>
  <c r="EH82" i="45"/>
  <c r="EI82" i="45"/>
  <c r="EJ82" i="45"/>
  <c r="EK82" i="45"/>
  <c r="C83" i="45"/>
  <c r="D83" i="45"/>
  <c r="E83" i="45"/>
  <c r="F83" i="45"/>
  <c r="G83" i="45"/>
  <c r="H83" i="45"/>
  <c r="I83" i="45"/>
  <c r="J83" i="45"/>
  <c r="K83" i="45"/>
  <c r="L83" i="45"/>
  <c r="M83" i="45"/>
  <c r="N83" i="45"/>
  <c r="O83" i="45"/>
  <c r="P83" i="45"/>
  <c r="Q83" i="45"/>
  <c r="R83" i="45"/>
  <c r="S83" i="45"/>
  <c r="T83" i="45"/>
  <c r="U83" i="45"/>
  <c r="V83" i="45"/>
  <c r="W83" i="45"/>
  <c r="X83" i="45"/>
  <c r="Y83" i="45"/>
  <c r="Z83" i="45"/>
  <c r="AA83" i="45"/>
  <c r="AB83" i="45"/>
  <c r="AC83" i="45"/>
  <c r="AD83" i="45"/>
  <c r="AE83" i="45"/>
  <c r="AF83" i="45"/>
  <c r="AG83" i="45"/>
  <c r="AH83" i="45"/>
  <c r="AI83" i="45"/>
  <c r="AJ83" i="45"/>
  <c r="AK83" i="45"/>
  <c r="AL83" i="45"/>
  <c r="AM83" i="45"/>
  <c r="AN83" i="45"/>
  <c r="AO83" i="45"/>
  <c r="AP83" i="45"/>
  <c r="AQ83" i="45"/>
  <c r="AR83" i="45"/>
  <c r="AS83" i="45"/>
  <c r="AT83" i="45"/>
  <c r="AU83" i="45"/>
  <c r="AV83" i="45"/>
  <c r="AW83" i="45"/>
  <c r="AX83" i="45"/>
  <c r="AY83" i="45"/>
  <c r="AZ83" i="45"/>
  <c r="BA83" i="45"/>
  <c r="BB83" i="45"/>
  <c r="BC83" i="45"/>
  <c r="BD83" i="45"/>
  <c r="BE83" i="45"/>
  <c r="BF83" i="45"/>
  <c r="BG83" i="45"/>
  <c r="BH83" i="45"/>
  <c r="BI83" i="45"/>
  <c r="BJ83" i="45"/>
  <c r="BK83" i="45"/>
  <c r="BL83" i="45"/>
  <c r="BM83" i="45"/>
  <c r="BN83" i="45"/>
  <c r="BO83" i="45"/>
  <c r="BP83" i="45"/>
  <c r="BQ83" i="45"/>
  <c r="BR83" i="45"/>
  <c r="BS83" i="45"/>
  <c r="BT83" i="45"/>
  <c r="BU83" i="45"/>
  <c r="BV83" i="45"/>
  <c r="BW83" i="45"/>
  <c r="BX83" i="45"/>
  <c r="BY83" i="45"/>
  <c r="BZ83" i="45"/>
  <c r="CA83" i="45"/>
  <c r="CB83" i="45"/>
  <c r="CC83" i="45"/>
  <c r="CD83" i="45"/>
  <c r="CE83" i="45"/>
  <c r="CF83" i="45"/>
  <c r="CG83" i="45"/>
  <c r="CH83" i="45"/>
  <c r="CI83" i="45"/>
  <c r="CJ83" i="45"/>
  <c r="CK83" i="45"/>
  <c r="CL83" i="45"/>
  <c r="CM83" i="45"/>
  <c r="CN83" i="45"/>
  <c r="CO83" i="45"/>
  <c r="CP83" i="45"/>
  <c r="CQ83" i="45"/>
  <c r="CR83" i="45"/>
  <c r="CS83" i="45"/>
  <c r="CT83" i="45"/>
  <c r="CU83" i="45"/>
  <c r="CV83" i="45"/>
  <c r="CW83" i="45"/>
  <c r="CX83" i="45"/>
  <c r="CY83" i="45"/>
  <c r="CZ83" i="45"/>
  <c r="DA83" i="45"/>
  <c r="DB83" i="45"/>
  <c r="DC83" i="45"/>
  <c r="DD83" i="45"/>
  <c r="DE83" i="45"/>
  <c r="DF83" i="45"/>
  <c r="DG83" i="45"/>
  <c r="DH83" i="45"/>
  <c r="DI83" i="45"/>
  <c r="DJ83" i="45"/>
  <c r="DK83" i="45"/>
  <c r="DL83" i="45"/>
  <c r="DM83" i="45"/>
  <c r="DN83" i="45"/>
  <c r="DO83" i="45"/>
  <c r="DP83" i="45"/>
  <c r="DQ83" i="45"/>
  <c r="DR83" i="45"/>
  <c r="DS83" i="45"/>
  <c r="DT83" i="45"/>
  <c r="DU83" i="45"/>
  <c r="DV83" i="45"/>
  <c r="DW83" i="45"/>
  <c r="DX83" i="45"/>
  <c r="DY83" i="45"/>
  <c r="DZ83" i="45"/>
  <c r="EA83" i="45"/>
  <c r="EB83" i="45"/>
  <c r="EC83" i="45"/>
  <c r="ED83" i="45"/>
  <c r="EE83" i="45"/>
  <c r="EF83" i="45"/>
  <c r="EG83" i="45"/>
  <c r="EH83" i="45"/>
  <c r="EI83" i="45"/>
  <c r="EJ83" i="45"/>
  <c r="EK83" i="45"/>
  <c r="C84" i="45"/>
  <c r="D84" i="45"/>
  <c r="E84" i="45"/>
  <c r="F84" i="45"/>
  <c r="G84" i="45"/>
  <c r="H84" i="45"/>
  <c r="I84" i="45"/>
  <c r="J84" i="45"/>
  <c r="K84" i="45"/>
  <c r="L84" i="45"/>
  <c r="M84" i="45"/>
  <c r="N84" i="45"/>
  <c r="O84" i="45"/>
  <c r="P84" i="45"/>
  <c r="Q84" i="45"/>
  <c r="R84" i="45"/>
  <c r="S84" i="45"/>
  <c r="T84" i="45"/>
  <c r="U84" i="45"/>
  <c r="V84" i="45"/>
  <c r="W84" i="45"/>
  <c r="X84" i="45"/>
  <c r="Y84" i="45"/>
  <c r="Z84" i="45"/>
  <c r="AA84" i="45"/>
  <c r="AB84" i="45"/>
  <c r="AC84" i="45"/>
  <c r="AD84" i="45"/>
  <c r="AE84" i="45"/>
  <c r="AF84" i="45"/>
  <c r="AG84" i="45"/>
  <c r="AH84" i="45"/>
  <c r="AI84" i="45"/>
  <c r="AJ84" i="45"/>
  <c r="AK84" i="45"/>
  <c r="AL84" i="45"/>
  <c r="AM84" i="45"/>
  <c r="AN84" i="45"/>
  <c r="AO84" i="45"/>
  <c r="AP84" i="45"/>
  <c r="AQ84" i="45"/>
  <c r="AR84" i="45"/>
  <c r="AS84" i="45"/>
  <c r="AT84" i="45"/>
  <c r="AU84" i="45"/>
  <c r="AV84" i="45"/>
  <c r="AW84" i="45"/>
  <c r="AX84" i="45"/>
  <c r="AY84" i="45"/>
  <c r="AZ84" i="45"/>
  <c r="BA84" i="45"/>
  <c r="BB84" i="45"/>
  <c r="BC84" i="45"/>
  <c r="BD84" i="45"/>
  <c r="BE84" i="45"/>
  <c r="BF84" i="45"/>
  <c r="BG84" i="45"/>
  <c r="BH84" i="45"/>
  <c r="BI84" i="45"/>
  <c r="BJ84" i="45"/>
  <c r="BK84" i="45"/>
  <c r="BL84" i="45"/>
  <c r="BM84" i="45"/>
  <c r="BN84" i="45"/>
  <c r="BO84" i="45"/>
  <c r="BP84" i="45"/>
  <c r="BQ84" i="45"/>
  <c r="BR84" i="45"/>
  <c r="BS84" i="45"/>
  <c r="BT84" i="45"/>
  <c r="BU84" i="45"/>
  <c r="BV84" i="45"/>
  <c r="BW84" i="45"/>
  <c r="BX84" i="45"/>
  <c r="BY84" i="45"/>
  <c r="BZ84" i="45"/>
  <c r="CA84" i="45"/>
  <c r="CB84" i="45"/>
  <c r="CC84" i="45"/>
  <c r="CD84" i="45"/>
  <c r="CE84" i="45"/>
  <c r="CF84" i="45"/>
  <c r="CG84" i="45"/>
  <c r="CH84" i="45"/>
  <c r="CI84" i="45"/>
  <c r="CJ84" i="45"/>
  <c r="CK84" i="45"/>
  <c r="CL84" i="45"/>
  <c r="CM84" i="45"/>
  <c r="CN84" i="45"/>
  <c r="CO84" i="45"/>
  <c r="CP84" i="45"/>
  <c r="CQ84" i="45"/>
  <c r="CR84" i="45"/>
  <c r="CS84" i="45"/>
  <c r="CT84" i="45"/>
  <c r="CU84" i="45"/>
  <c r="CV84" i="45"/>
  <c r="CW84" i="45"/>
  <c r="CX84" i="45"/>
  <c r="CY84" i="45"/>
  <c r="CZ84" i="45"/>
  <c r="DA84" i="45"/>
  <c r="DB84" i="45"/>
  <c r="DC84" i="45"/>
  <c r="DD84" i="45"/>
  <c r="DE84" i="45"/>
  <c r="DF84" i="45"/>
  <c r="DG84" i="45"/>
  <c r="DH84" i="45"/>
  <c r="DI84" i="45"/>
  <c r="DJ84" i="45"/>
  <c r="DK84" i="45"/>
  <c r="DL84" i="45"/>
  <c r="DM84" i="45"/>
  <c r="DN84" i="45"/>
  <c r="DO84" i="45"/>
  <c r="DP84" i="45"/>
  <c r="DQ84" i="45"/>
  <c r="DR84" i="45"/>
  <c r="DS84" i="45"/>
  <c r="DT84" i="45"/>
  <c r="DU84" i="45"/>
  <c r="DV84" i="45"/>
  <c r="DW84" i="45"/>
  <c r="DX84" i="45"/>
  <c r="DY84" i="45"/>
  <c r="DZ84" i="45"/>
  <c r="EA84" i="45"/>
  <c r="EB84" i="45"/>
  <c r="EC84" i="45"/>
  <c r="ED84" i="45"/>
  <c r="EE84" i="45"/>
  <c r="EF84" i="45"/>
  <c r="EG84" i="45"/>
  <c r="EH84" i="45"/>
  <c r="EI84" i="45"/>
  <c r="EJ84" i="45"/>
  <c r="EK84" i="45"/>
  <c r="C85" i="45"/>
  <c r="D85" i="45"/>
  <c r="E85" i="45"/>
  <c r="F85" i="45"/>
  <c r="G85" i="45"/>
  <c r="H85" i="45"/>
  <c r="I85" i="45"/>
  <c r="J85" i="45"/>
  <c r="K85" i="45"/>
  <c r="L85" i="45"/>
  <c r="M85" i="45"/>
  <c r="N85" i="45"/>
  <c r="O85" i="45"/>
  <c r="P85" i="45"/>
  <c r="Q85" i="45"/>
  <c r="R85" i="45"/>
  <c r="S85" i="45"/>
  <c r="T85" i="45"/>
  <c r="U85" i="45"/>
  <c r="V85" i="45"/>
  <c r="W85" i="45"/>
  <c r="X85" i="45"/>
  <c r="Y85" i="45"/>
  <c r="Z85" i="45"/>
  <c r="AA85" i="45"/>
  <c r="AB85" i="45"/>
  <c r="AC85" i="45"/>
  <c r="AD85" i="45"/>
  <c r="AE85" i="45"/>
  <c r="AF85" i="45"/>
  <c r="AG85" i="45"/>
  <c r="AH85" i="45"/>
  <c r="AI85" i="45"/>
  <c r="AJ85" i="45"/>
  <c r="AK85" i="45"/>
  <c r="AL85" i="45"/>
  <c r="AM85" i="45"/>
  <c r="AN85" i="45"/>
  <c r="AO85" i="45"/>
  <c r="AP85" i="45"/>
  <c r="AQ85" i="45"/>
  <c r="AR85" i="45"/>
  <c r="AS85" i="45"/>
  <c r="AT85" i="45"/>
  <c r="AU85" i="45"/>
  <c r="AV85" i="45"/>
  <c r="AW85" i="45"/>
  <c r="AX85" i="45"/>
  <c r="AY85" i="45"/>
  <c r="AZ85" i="45"/>
  <c r="BA85" i="45"/>
  <c r="BB85" i="45"/>
  <c r="BC85" i="45"/>
  <c r="BD85" i="45"/>
  <c r="BE85" i="45"/>
  <c r="BF85" i="45"/>
  <c r="BG85" i="45"/>
  <c r="BH85" i="45"/>
  <c r="BI85" i="45"/>
  <c r="BJ85" i="45"/>
  <c r="BK85" i="45"/>
  <c r="BL85" i="45"/>
  <c r="BM85" i="45"/>
  <c r="BN85" i="45"/>
  <c r="BO85" i="45"/>
  <c r="BP85" i="45"/>
  <c r="BQ85" i="45"/>
  <c r="BR85" i="45"/>
  <c r="BS85" i="45"/>
  <c r="BT85" i="45"/>
  <c r="BU85" i="45"/>
  <c r="BV85" i="45"/>
  <c r="BW85" i="45"/>
  <c r="BX85" i="45"/>
  <c r="BY85" i="45"/>
  <c r="BZ85" i="45"/>
  <c r="CA85" i="45"/>
  <c r="CB85" i="45"/>
  <c r="CC85" i="45"/>
  <c r="CD85" i="45"/>
  <c r="CE85" i="45"/>
  <c r="CF85" i="45"/>
  <c r="CG85" i="45"/>
  <c r="CH85" i="45"/>
  <c r="CI85" i="45"/>
  <c r="CJ85" i="45"/>
  <c r="CK85" i="45"/>
  <c r="CL85" i="45"/>
  <c r="CM85" i="45"/>
  <c r="CN85" i="45"/>
  <c r="CO85" i="45"/>
  <c r="CP85" i="45"/>
  <c r="CQ85" i="45"/>
  <c r="CR85" i="45"/>
  <c r="CS85" i="45"/>
  <c r="CT85" i="45"/>
  <c r="CU85" i="45"/>
  <c r="CV85" i="45"/>
  <c r="CW85" i="45"/>
  <c r="CX85" i="45"/>
  <c r="CY85" i="45"/>
  <c r="CZ85" i="45"/>
  <c r="DA85" i="45"/>
  <c r="DB85" i="45"/>
  <c r="DC85" i="45"/>
  <c r="DD85" i="45"/>
  <c r="DE85" i="45"/>
  <c r="DF85" i="45"/>
  <c r="DG85" i="45"/>
  <c r="DH85" i="45"/>
  <c r="DI85" i="45"/>
  <c r="DJ85" i="45"/>
  <c r="DK85" i="45"/>
  <c r="DL85" i="45"/>
  <c r="DM85" i="45"/>
  <c r="DN85" i="45"/>
  <c r="DO85" i="45"/>
  <c r="DP85" i="45"/>
  <c r="DQ85" i="45"/>
  <c r="DR85" i="45"/>
  <c r="DS85" i="45"/>
  <c r="DT85" i="45"/>
  <c r="DU85" i="45"/>
  <c r="DV85" i="45"/>
  <c r="DW85" i="45"/>
  <c r="DX85" i="45"/>
  <c r="DY85" i="45"/>
  <c r="DZ85" i="45"/>
  <c r="EA85" i="45"/>
  <c r="EB85" i="45"/>
  <c r="EC85" i="45"/>
  <c r="ED85" i="45"/>
  <c r="EE85" i="45"/>
  <c r="EF85" i="45"/>
  <c r="EG85" i="45"/>
  <c r="EH85" i="45"/>
  <c r="EI85" i="45"/>
  <c r="EJ85" i="45"/>
  <c r="EK85" i="45"/>
  <c r="C86" i="45"/>
  <c r="D86" i="45"/>
  <c r="E86" i="45"/>
  <c r="F86" i="45"/>
  <c r="G86" i="45"/>
  <c r="H86" i="45"/>
  <c r="I86" i="45"/>
  <c r="J86" i="45"/>
  <c r="K86" i="45"/>
  <c r="L86" i="45"/>
  <c r="M86" i="45"/>
  <c r="N86" i="45"/>
  <c r="O86" i="45"/>
  <c r="P86" i="45"/>
  <c r="Q86" i="45"/>
  <c r="R86" i="45"/>
  <c r="S86" i="45"/>
  <c r="T86" i="45"/>
  <c r="U86" i="45"/>
  <c r="V86" i="45"/>
  <c r="W86" i="45"/>
  <c r="X86" i="45"/>
  <c r="Y86" i="45"/>
  <c r="Z86" i="45"/>
  <c r="AA86" i="45"/>
  <c r="AB86" i="45"/>
  <c r="AC86" i="45"/>
  <c r="AD86" i="45"/>
  <c r="AE86" i="45"/>
  <c r="AF86" i="45"/>
  <c r="AG86" i="45"/>
  <c r="AH86" i="45"/>
  <c r="AI86" i="45"/>
  <c r="AJ86" i="45"/>
  <c r="AK86" i="45"/>
  <c r="AL86" i="45"/>
  <c r="AM86" i="45"/>
  <c r="AN86" i="45"/>
  <c r="AO86" i="45"/>
  <c r="AP86" i="45"/>
  <c r="AQ86" i="45"/>
  <c r="AR86" i="45"/>
  <c r="AS86" i="45"/>
  <c r="AT86" i="45"/>
  <c r="AU86" i="45"/>
  <c r="AV86" i="45"/>
  <c r="AW86" i="45"/>
  <c r="AX86" i="45"/>
  <c r="AY86" i="45"/>
  <c r="AZ86" i="45"/>
  <c r="BA86" i="45"/>
  <c r="BB86" i="45"/>
  <c r="BC86" i="45"/>
  <c r="BD86" i="45"/>
  <c r="BE86" i="45"/>
  <c r="BF86" i="45"/>
  <c r="BG86" i="45"/>
  <c r="BH86" i="45"/>
  <c r="BI86" i="45"/>
  <c r="BJ86" i="45"/>
  <c r="BK86" i="45"/>
  <c r="BL86" i="45"/>
  <c r="BM86" i="45"/>
  <c r="BN86" i="45"/>
  <c r="BO86" i="45"/>
  <c r="BP86" i="45"/>
  <c r="BQ86" i="45"/>
  <c r="BR86" i="45"/>
  <c r="BS86" i="45"/>
  <c r="BT86" i="45"/>
  <c r="BU86" i="45"/>
  <c r="BV86" i="45"/>
  <c r="BW86" i="45"/>
  <c r="BX86" i="45"/>
  <c r="BY86" i="45"/>
  <c r="BZ86" i="45"/>
  <c r="CA86" i="45"/>
  <c r="CB86" i="45"/>
  <c r="CC86" i="45"/>
  <c r="CD86" i="45"/>
  <c r="CE86" i="45"/>
  <c r="CF86" i="45"/>
  <c r="CG86" i="45"/>
  <c r="CH86" i="45"/>
  <c r="CI86" i="45"/>
  <c r="CJ86" i="45"/>
  <c r="CK86" i="45"/>
  <c r="CL86" i="45"/>
  <c r="CM86" i="45"/>
  <c r="CN86" i="45"/>
  <c r="CO86" i="45"/>
  <c r="CP86" i="45"/>
  <c r="CQ86" i="45"/>
  <c r="CR86" i="45"/>
  <c r="CS86" i="45"/>
  <c r="CT86" i="45"/>
  <c r="CU86" i="45"/>
  <c r="CV86" i="45"/>
  <c r="CW86" i="45"/>
  <c r="CX86" i="45"/>
  <c r="CY86" i="45"/>
  <c r="CZ86" i="45"/>
  <c r="DA86" i="45"/>
  <c r="DB86" i="45"/>
  <c r="DC86" i="45"/>
  <c r="DD86" i="45"/>
  <c r="DE86" i="45"/>
  <c r="DF86" i="45"/>
  <c r="DG86" i="45"/>
  <c r="DH86" i="45"/>
  <c r="DI86" i="45"/>
  <c r="DJ86" i="45"/>
  <c r="DK86" i="45"/>
  <c r="DL86" i="45"/>
  <c r="DM86" i="45"/>
  <c r="DN86" i="45"/>
  <c r="DO86" i="45"/>
  <c r="DP86" i="45"/>
  <c r="DQ86" i="45"/>
  <c r="DR86" i="45"/>
  <c r="DS86" i="45"/>
  <c r="DT86" i="45"/>
  <c r="DU86" i="45"/>
  <c r="DV86" i="45"/>
  <c r="DW86" i="45"/>
  <c r="DX86" i="45"/>
  <c r="DY86" i="45"/>
  <c r="DZ86" i="45"/>
  <c r="EA86" i="45"/>
  <c r="EB86" i="45"/>
  <c r="EC86" i="45"/>
  <c r="ED86" i="45"/>
  <c r="EE86" i="45"/>
  <c r="EF86" i="45"/>
  <c r="EG86" i="45"/>
  <c r="EH86" i="45"/>
  <c r="EI86" i="45"/>
  <c r="EJ86" i="45"/>
  <c r="EK86" i="45"/>
  <c r="C87" i="45"/>
  <c r="D87" i="45"/>
  <c r="E87" i="45"/>
  <c r="F87" i="45"/>
  <c r="G87" i="45"/>
  <c r="H87" i="45"/>
  <c r="I87" i="45"/>
  <c r="J87" i="45"/>
  <c r="K87" i="45"/>
  <c r="L87" i="45"/>
  <c r="M87" i="45"/>
  <c r="N87" i="45"/>
  <c r="O87" i="45"/>
  <c r="P87" i="45"/>
  <c r="Q87" i="45"/>
  <c r="R87" i="45"/>
  <c r="S87" i="45"/>
  <c r="T87" i="45"/>
  <c r="U87" i="45"/>
  <c r="V87" i="45"/>
  <c r="W87" i="45"/>
  <c r="X87" i="45"/>
  <c r="Y87" i="45"/>
  <c r="Z87" i="45"/>
  <c r="AA87" i="45"/>
  <c r="AB87" i="45"/>
  <c r="AC87" i="45"/>
  <c r="AD87" i="45"/>
  <c r="AE87" i="45"/>
  <c r="AF87" i="45"/>
  <c r="AG87" i="45"/>
  <c r="AH87" i="45"/>
  <c r="AI87" i="45"/>
  <c r="AJ87" i="45"/>
  <c r="AK87" i="45"/>
  <c r="AL87" i="45"/>
  <c r="AM87" i="45"/>
  <c r="AN87" i="45"/>
  <c r="AO87" i="45"/>
  <c r="AP87" i="45"/>
  <c r="AQ87" i="45"/>
  <c r="AR87" i="45"/>
  <c r="AS87" i="45"/>
  <c r="AT87" i="45"/>
  <c r="AU87" i="45"/>
  <c r="AV87" i="45"/>
  <c r="AW87" i="45"/>
  <c r="AX87" i="45"/>
  <c r="AY87" i="45"/>
  <c r="AZ87" i="45"/>
  <c r="BA87" i="45"/>
  <c r="BB87" i="45"/>
  <c r="BC87" i="45"/>
  <c r="BD87" i="45"/>
  <c r="BE87" i="45"/>
  <c r="BF87" i="45"/>
  <c r="BG87" i="45"/>
  <c r="BH87" i="45"/>
  <c r="BI87" i="45"/>
  <c r="BJ87" i="45"/>
  <c r="BK87" i="45"/>
  <c r="BL87" i="45"/>
  <c r="BM87" i="45"/>
  <c r="BN87" i="45"/>
  <c r="BO87" i="45"/>
  <c r="BP87" i="45"/>
  <c r="BQ87" i="45"/>
  <c r="BR87" i="45"/>
  <c r="BS87" i="45"/>
  <c r="BT87" i="45"/>
  <c r="BU87" i="45"/>
  <c r="BV87" i="45"/>
  <c r="BW87" i="45"/>
  <c r="BX87" i="45"/>
  <c r="BY87" i="45"/>
  <c r="BZ87" i="45"/>
  <c r="CA87" i="45"/>
  <c r="CB87" i="45"/>
  <c r="CC87" i="45"/>
  <c r="CD87" i="45"/>
  <c r="CE87" i="45"/>
  <c r="CF87" i="45"/>
  <c r="CG87" i="45"/>
  <c r="CH87" i="45"/>
  <c r="CI87" i="45"/>
  <c r="CJ87" i="45"/>
  <c r="CK87" i="45"/>
  <c r="CL87" i="45"/>
  <c r="CM87" i="45"/>
  <c r="CN87" i="45"/>
  <c r="CO87" i="45"/>
  <c r="CP87" i="45"/>
  <c r="CQ87" i="45"/>
  <c r="CR87" i="45"/>
  <c r="CS87" i="45"/>
  <c r="CT87" i="45"/>
  <c r="CU87" i="45"/>
  <c r="CV87" i="45"/>
  <c r="CW87" i="45"/>
  <c r="CX87" i="45"/>
  <c r="CY87" i="45"/>
  <c r="CZ87" i="45"/>
  <c r="DA87" i="45"/>
  <c r="DB87" i="45"/>
  <c r="DC87" i="45"/>
  <c r="DD87" i="45"/>
  <c r="DE87" i="45"/>
  <c r="DF87" i="45"/>
  <c r="DG87" i="45"/>
  <c r="DH87" i="45"/>
  <c r="DI87" i="45"/>
  <c r="DJ87" i="45"/>
  <c r="DK87" i="45"/>
  <c r="DL87" i="45"/>
  <c r="DM87" i="45"/>
  <c r="DN87" i="45"/>
  <c r="DO87" i="45"/>
  <c r="DP87" i="45"/>
  <c r="DQ87" i="45"/>
  <c r="DR87" i="45"/>
  <c r="DS87" i="45"/>
  <c r="DT87" i="45"/>
  <c r="DU87" i="45"/>
  <c r="DV87" i="45"/>
  <c r="DW87" i="45"/>
  <c r="DX87" i="45"/>
  <c r="DY87" i="45"/>
  <c r="DZ87" i="45"/>
  <c r="EA87" i="45"/>
  <c r="EB87" i="45"/>
  <c r="EC87" i="45"/>
  <c r="ED87" i="45"/>
  <c r="EE87" i="45"/>
  <c r="EF87" i="45"/>
  <c r="EG87" i="45"/>
  <c r="EH87" i="45"/>
  <c r="EI87" i="45"/>
  <c r="EJ87" i="45"/>
  <c r="EK87" i="45"/>
  <c r="C88" i="45"/>
  <c r="D88" i="45"/>
  <c r="E88" i="45"/>
  <c r="F88" i="45"/>
  <c r="G88" i="45"/>
  <c r="H88" i="45"/>
  <c r="I88" i="45"/>
  <c r="J88" i="45"/>
  <c r="K88" i="45"/>
  <c r="L88" i="45"/>
  <c r="M88" i="45"/>
  <c r="N88" i="45"/>
  <c r="O88" i="45"/>
  <c r="P88" i="45"/>
  <c r="Q88" i="45"/>
  <c r="R88" i="45"/>
  <c r="S88" i="45"/>
  <c r="T88" i="45"/>
  <c r="U88" i="45"/>
  <c r="V88" i="45"/>
  <c r="W88" i="45"/>
  <c r="X88" i="45"/>
  <c r="Y88" i="45"/>
  <c r="Z88" i="45"/>
  <c r="AA88" i="45"/>
  <c r="AB88" i="45"/>
  <c r="AC88" i="45"/>
  <c r="AD88" i="45"/>
  <c r="AE88" i="45"/>
  <c r="AF88" i="45"/>
  <c r="AG88" i="45"/>
  <c r="AH88" i="45"/>
  <c r="AI88" i="45"/>
  <c r="AJ88" i="45"/>
  <c r="AK88" i="45"/>
  <c r="AL88" i="45"/>
  <c r="AM88" i="45"/>
  <c r="AN88" i="45"/>
  <c r="AO88" i="45"/>
  <c r="AP88" i="45"/>
  <c r="AQ88" i="45"/>
  <c r="AR88" i="45"/>
  <c r="AS88" i="45"/>
  <c r="AT88" i="45"/>
  <c r="AU88" i="45"/>
  <c r="AV88" i="45"/>
  <c r="AW88" i="45"/>
  <c r="AX88" i="45"/>
  <c r="AY88" i="45"/>
  <c r="AZ88" i="45"/>
  <c r="BA88" i="45"/>
  <c r="BB88" i="45"/>
  <c r="BC88" i="45"/>
  <c r="BD88" i="45"/>
  <c r="BE88" i="45"/>
  <c r="BF88" i="45"/>
  <c r="BG88" i="45"/>
  <c r="BH88" i="45"/>
  <c r="BI88" i="45"/>
  <c r="BJ88" i="45"/>
  <c r="BK88" i="45"/>
  <c r="BL88" i="45"/>
  <c r="BM88" i="45"/>
  <c r="BN88" i="45"/>
  <c r="BO88" i="45"/>
  <c r="BP88" i="45"/>
  <c r="BQ88" i="45"/>
  <c r="BR88" i="45"/>
  <c r="BS88" i="45"/>
  <c r="BT88" i="45"/>
  <c r="BU88" i="45"/>
  <c r="BV88" i="45"/>
  <c r="BW88" i="45"/>
  <c r="BX88" i="45"/>
  <c r="BY88" i="45"/>
  <c r="BZ88" i="45"/>
  <c r="CA88" i="45"/>
  <c r="CB88" i="45"/>
  <c r="CC88" i="45"/>
  <c r="CD88" i="45"/>
  <c r="CE88" i="45"/>
  <c r="CF88" i="45"/>
  <c r="CG88" i="45"/>
  <c r="CH88" i="45"/>
  <c r="CI88" i="45"/>
  <c r="CJ88" i="45"/>
  <c r="CK88" i="45"/>
  <c r="CL88" i="45"/>
  <c r="CM88" i="45"/>
  <c r="CN88" i="45"/>
  <c r="CO88" i="45"/>
  <c r="CP88" i="45"/>
  <c r="CQ88" i="45"/>
  <c r="CR88" i="45"/>
  <c r="CS88" i="45"/>
  <c r="CT88" i="45"/>
  <c r="CU88" i="45"/>
  <c r="CV88" i="45"/>
  <c r="CW88" i="45"/>
  <c r="CX88" i="45"/>
  <c r="CY88" i="45"/>
  <c r="CZ88" i="45"/>
  <c r="DA88" i="45"/>
  <c r="DB88" i="45"/>
  <c r="DC88" i="45"/>
  <c r="DD88" i="45"/>
  <c r="DE88" i="45"/>
  <c r="DF88" i="45"/>
  <c r="DG88" i="45"/>
  <c r="DH88" i="45"/>
  <c r="DI88" i="45"/>
  <c r="DJ88" i="45"/>
  <c r="DK88" i="45"/>
  <c r="DL88" i="45"/>
  <c r="DM88" i="45"/>
  <c r="DN88" i="45"/>
  <c r="DO88" i="45"/>
  <c r="DP88" i="45"/>
  <c r="DQ88" i="45"/>
  <c r="DR88" i="45"/>
  <c r="DS88" i="45"/>
  <c r="DT88" i="45"/>
  <c r="DU88" i="45"/>
  <c r="DV88" i="45"/>
  <c r="DW88" i="45"/>
  <c r="DX88" i="45"/>
  <c r="DY88" i="45"/>
  <c r="DZ88" i="45"/>
  <c r="EA88" i="45"/>
  <c r="EB88" i="45"/>
  <c r="EC88" i="45"/>
  <c r="ED88" i="45"/>
  <c r="EE88" i="45"/>
  <c r="EF88" i="45"/>
  <c r="EG88" i="45"/>
  <c r="EH88" i="45"/>
  <c r="EI88" i="45"/>
  <c r="EJ88" i="45"/>
  <c r="EK88" i="45"/>
  <c r="C89" i="45"/>
  <c r="D89" i="45"/>
  <c r="E89" i="45"/>
  <c r="F89" i="45"/>
  <c r="G89" i="45"/>
  <c r="H89" i="45"/>
  <c r="I89" i="45"/>
  <c r="J89" i="45"/>
  <c r="K89" i="45"/>
  <c r="L89" i="45"/>
  <c r="M89" i="45"/>
  <c r="N89" i="45"/>
  <c r="O89" i="45"/>
  <c r="P89" i="45"/>
  <c r="Q89" i="45"/>
  <c r="R89" i="45"/>
  <c r="S89" i="45"/>
  <c r="T89" i="45"/>
  <c r="U89" i="45"/>
  <c r="V89" i="45"/>
  <c r="W89" i="45"/>
  <c r="X89" i="45"/>
  <c r="Y89" i="45"/>
  <c r="Z89" i="45"/>
  <c r="AA89" i="45"/>
  <c r="AB89" i="45"/>
  <c r="AC89" i="45"/>
  <c r="AD89" i="45"/>
  <c r="AE89" i="45"/>
  <c r="AF89" i="45"/>
  <c r="AG89" i="45"/>
  <c r="AH89" i="45"/>
  <c r="AI89" i="45"/>
  <c r="AJ89" i="45"/>
  <c r="AK89" i="45"/>
  <c r="AL89" i="45"/>
  <c r="AM89" i="45"/>
  <c r="AN89" i="45"/>
  <c r="AO89" i="45"/>
  <c r="AP89" i="45"/>
  <c r="AQ89" i="45"/>
  <c r="AR89" i="45"/>
  <c r="AS89" i="45"/>
  <c r="AT89" i="45"/>
  <c r="AU89" i="45"/>
  <c r="AV89" i="45"/>
  <c r="AW89" i="45"/>
  <c r="AX89" i="45"/>
  <c r="AY89" i="45"/>
  <c r="AZ89" i="45"/>
  <c r="BA89" i="45"/>
  <c r="BB89" i="45"/>
  <c r="BC89" i="45"/>
  <c r="BD89" i="45"/>
  <c r="BE89" i="45"/>
  <c r="BF89" i="45"/>
  <c r="BG89" i="45"/>
  <c r="BH89" i="45"/>
  <c r="BI89" i="45"/>
  <c r="BJ89" i="45"/>
  <c r="BK89" i="45"/>
  <c r="BL89" i="45"/>
  <c r="BM89" i="45"/>
  <c r="BN89" i="45"/>
  <c r="BO89" i="45"/>
  <c r="BP89" i="45"/>
  <c r="BQ89" i="45"/>
  <c r="BR89" i="45"/>
  <c r="BS89" i="45"/>
  <c r="BT89" i="45"/>
  <c r="BU89" i="45"/>
  <c r="BV89" i="45"/>
  <c r="BW89" i="45"/>
  <c r="BX89" i="45"/>
  <c r="BY89" i="45"/>
  <c r="BZ89" i="45"/>
  <c r="CA89" i="45"/>
  <c r="CB89" i="45"/>
  <c r="CC89" i="45"/>
  <c r="CD89" i="45"/>
  <c r="CE89" i="45"/>
  <c r="CF89" i="45"/>
  <c r="CG89" i="45"/>
  <c r="CH89" i="45"/>
  <c r="CI89" i="45"/>
  <c r="CJ89" i="45"/>
  <c r="CK89" i="45"/>
  <c r="CL89" i="45"/>
  <c r="CM89" i="45"/>
  <c r="CN89" i="45"/>
  <c r="CO89" i="45"/>
  <c r="CP89" i="45"/>
  <c r="CQ89" i="45"/>
  <c r="CR89" i="45"/>
  <c r="CS89" i="45"/>
  <c r="CT89" i="45"/>
  <c r="CU89" i="45"/>
  <c r="CV89" i="45"/>
  <c r="CW89" i="45"/>
  <c r="CX89" i="45"/>
  <c r="CY89" i="45"/>
  <c r="CZ89" i="45"/>
  <c r="DA89" i="45"/>
  <c r="DB89" i="45"/>
  <c r="DC89" i="45"/>
  <c r="DD89" i="45"/>
  <c r="DE89" i="45"/>
  <c r="DF89" i="45"/>
  <c r="DG89" i="45"/>
  <c r="DH89" i="45"/>
  <c r="DI89" i="45"/>
  <c r="DJ89" i="45"/>
  <c r="DK89" i="45"/>
  <c r="DL89" i="45"/>
  <c r="DM89" i="45"/>
  <c r="DN89" i="45"/>
  <c r="DO89" i="45"/>
  <c r="DP89" i="45"/>
  <c r="DQ89" i="45"/>
  <c r="DR89" i="45"/>
  <c r="DS89" i="45"/>
  <c r="DT89" i="45"/>
  <c r="DU89" i="45"/>
  <c r="DV89" i="45"/>
  <c r="DW89" i="45"/>
  <c r="DX89" i="45"/>
  <c r="DY89" i="45"/>
  <c r="DZ89" i="45"/>
  <c r="EA89" i="45"/>
  <c r="EB89" i="45"/>
  <c r="EC89" i="45"/>
  <c r="ED89" i="45"/>
  <c r="EE89" i="45"/>
  <c r="EF89" i="45"/>
  <c r="EG89" i="45"/>
  <c r="EH89" i="45"/>
  <c r="EI89" i="45"/>
  <c r="EJ89" i="45"/>
  <c r="EK89" i="45"/>
  <c r="C90" i="45"/>
  <c r="D90" i="45"/>
  <c r="E90" i="45"/>
  <c r="F90" i="45"/>
  <c r="G90" i="45"/>
  <c r="H90" i="45"/>
  <c r="I90" i="45"/>
  <c r="J90" i="45"/>
  <c r="K90" i="45"/>
  <c r="L90" i="45"/>
  <c r="M90" i="45"/>
  <c r="N90" i="45"/>
  <c r="O90" i="45"/>
  <c r="P90" i="45"/>
  <c r="Q90" i="45"/>
  <c r="R90" i="45"/>
  <c r="S90" i="45"/>
  <c r="T90" i="45"/>
  <c r="U90" i="45"/>
  <c r="V90" i="45"/>
  <c r="W90" i="45"/>
  <c r="X90" i="45"/>
  <c r="Y90" i="45"/>
  <c r="Z90" i="45"/>
  <c r="AA90" i="45"/>
  <c r="AB90" i="45"/>
  <c r="AC90" i="45"/>
  <c r="AD90" i="45"/>
  <c r="AE90" i="45"/>
  <c r="AF90" i="45"/>
  <c r="AG90" i="45"/>
  <c r="AH90" i="45"/>
  <c r="AI90" i="45"/>
  <c r="AJ90" i="45"/>
  <c r="AK90" i="45"/>
  <c r="AL90" i="45"/>
  <c r="AM90" i="45"/>
  <c r="AN90" i="45"/>
  <c r="AO90" i="45"/>
  <c r="AP90" i="45"/>
  <c r="AQ90" i="45"/>
  <c r="AR90" i="45"/>
  <c r="AS90" i="45"/>
  <c r="AT90" i="45"/>
  <c r="AU90" i="45"/>
  <c r="AV90" i="45"/>
  <c r="AW90" i="45"/>
  <c r="AX90" i="45"/>
  <c r="AY90" i="45"/>
  <c r="AZ90" i="45"/>
  <c r="BA90" i="45"/>
  <c r="BB90" i="45"/>
  <c r="BC90" i="45"/>
  <c r="BD90" i="45"/>
  <c r="BE90" i="45"/>
  <c r="BF90" i="45"/>
  <c r="BG90" i="45"/>
  <c r="BH90" i="45"/>
  <c r="BI90" i="45"/>
  <c r="BJ90" i="45"/>
  <c r="BK90" i="45"/>
  <c r="BL90" i="45"/>
  <c r="BM90" i="45"/>
  <c r="BN90" i="45"/>
  <c r="BO90" i="45"/>
  <c r="BP90" i="45"/>
  <c r="BQ90" i="45"/>
  <c r="BR90" i="45"/>
  <c r="BS90" i="45"/>
  <c r="BT90" i="45"/>
  <c r="BU90" i="45"/>
  <c r="BV90" i="45"/>
  <c r="BW90" i="45"/>
  <c r="BX90" i="45"/>
  <c r="BY90" i="45"/>
  <c r="BZ90" i="45"/>
  <c r="CA90" i="45"/>
  <c r="CB90" i="45"/>
  <c r="CC90" i="45"/>
  <c r="CD90" i="45"/>
  <c r="CE90" i="45"/>
  <c r="CF90" i="45"/>
  <c r="CG90" i="45"/>
  <c r="CH90" i="45"/>
  <c r="CI90" i="45"/>
  <c r="CJ90" i="45"/>
  <c r="CK90" i="45"/>
  <c r="CL90" i="45"/>
  <c r="CM90" i="45"/>
  <c r="CN90" i="45"/>
  <c r="CO90" i="45"/>
  <c r="CP90" i="45"/>
  <c r="CQ90" i="45"/>
  <c r="CR90" i="45"/>
  <c r="CS90" i="45"/>
  <c r="CT90" i="45"/>
  <c r="CU90" i="45"/>
  <c r="CV90" i="45"/>
  <c r="CW90" i="45"/>
  <c r="CX90" i="45"/>
  <c r="CY90" i="45"/>
  <c r="CZ90" i="45"/>
  <c r="DA90" i="45"/>
  <c r="DB90" i="45"/>
  <c r="DC90" i="45"/>
  <c r="DD90" i="45"/>
  <c r="DE90" i="45"/>
  <c r="DF90" i="45"/>
  <c r="DG90" i="45"/>
  <c r="DH90" i="45"/>
  <c r="DI90" i="45"/>
  <c r="DJ90" i="45"/>
  <c r="DK90" i="45"/>
  <c r="DL90" i="45"/>
  <c r="DM90" i="45"/>
  <c r="DN90" i="45"/>
  <c r="DO90" i="45"/>
  <c r="DP90" i="45"/>
  <c r="DQ90" i="45"/>
  <c r="DR90" i="45"/>
  <c r="DS90" i="45"/>
  <c r="DT90" i="45"/>
  <c r="DU90" i="45"/>
  <c r="DV90" i="45"/>
  <c r="DW90" i="45"/>
  <c r="DX90" i="45"/>
  <c r="DY90" i="45"/>
  <c r="DZ90" i="45"/>
  <c r="EA90" i="45"/>
  <c r="EB90" i="45"/>
  <c r="EC90" i="45"/>
  <c r="ED90" i="45"/>
  <c r="EE90" i="45"/>
  <c r="EF90" i="45"/>
  <c r="EG90" i="45"/>
  <c r="EH90" i="45"/>
  <c r="EI90" i="45"/>
  <c r="EJ90" i="45"/>
  <c r="EK90" i="45"/>
  <c r="C91"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AG91" i="45"/>
  <c r="AH91" i="45"/>
  <c r="AI91" i="45"/>
  <c r="AJ91" i="45"/>
  <c r="AK91" i="45"/>
  <c r="AL91" i="45"/>
  <c r="AM91" i="45"/>
  <c r="AN91" i="45"/>
  <c r="AO91" i="45"/>
  <c r="AP91" i="45"/>
  <c r="AQ91" i="45"/>
  <c r="AR91" i="45"/>
  <c r="AS91" i="45"/>
  <c r="AT91" i="45"/>
  <c r="AU91" i="45"/>
  <c r="AV91" i="45"/>
  <c r="AW91" i="45"/>
  <c r="AX91" i="45"/>
  <c r="AY91" i="45"/>
  <c r="AZ91" i="45"/>
  <c r="BA91" i="45"/>
  <c r="BB91" i="45"/>
  <c r="BC91" i="45"/>
  <c r="BD91" i="45"/>
  <c r="BE91" i="45"/>
  <c r="BF91" i="45"/>
  <c r="BG91" i="45"/>
  <c r="BH91" i="45"/>
  <c r="BI91" i="45"/>
  <c r="BJ91" i="45"/>
  <c r="BK91" i="45"/>
  <c r="BL91" i="45"/>
  <c r="BM91" i="45"/>
  <c r="BN91" i="45"/>
  <c r="BO91" i="45"/>
  <c r="BP91" i="45"/>
  <c r="BQ91" i="45"/>
  <c r="BR91" i="45"/>
  <c r="BS91" i="45"/>
  <c r="BT91" i="45"/>
  <c r="BU91" i="45"/>
  <c r="BV91" i="45"/>
  <c r="BW91" i="45"/>
  <c r="BX91" i="45"/>
  <c r="BY91" i="45"/>
  <c r="BZ91" i="45"/>
  <c r="CA91" i="45"/>
  <c r="CB91" i="45"/>
  <c r="CC91" i="45"/>
  <c r="CD91" i="45"/>
  <c r="CE91" i="45"/>
  <c r="CF91" i="45"/>
  <c r="CG91" i="45"/>
  <c r="CH91" i="45"/>
  <c r="CI91" i="45"/>
  <c r="CJ91" i="45"/>
  <c r="CK91" i="45"/>
  <c r="CL91" i="45"/>
  <c r="CM91" i="45"/>
  <c r="CN91" i="45"/>
  <c r="CO91" i="45"/>
  <c r="CP91" i="45"/>
  <c r="CQ91" i="45"/>
  <c r="CR91" i="45"/>
  <c r="CS91" i="45"/>
  <c r="CT91" i="45"/>
  <c r="CU91" i="45"/>
  <c r="CV91" i="45"/>
  <c r="CW91" i="45"/>
  <c r="CX91" i="45"/>
  <c r="CY91" i="45"/>
  <c r="CZ91" i="45"/>
  <c r="DA91" i="45"/>
  <c r="DB91" i="45"/>
  <c r="DC91" i="45"/>
  <c r="DD91" i="45"/>
  <c r="DE91" i="45"/>
  <c r="DF91" i="45"/>
  <c r="DG91" i="45"/>
  <c r="DH91" i="45"/>
  <c r="DI91" i="45"/>
  <c r="DJ91" i="45"/>
  <c r="DK91" i="45"/>
  <c r="DL91" i="45"/>
  <c r="DM91" i="45"/>
  <c r="DN91" i="45"/>
  <c r="DO91" i="45"/>
  <c r="DP91" i="45"/>
  <c r="DQ91" i="45"/>
  <c r="DR91" i="45"/>
  <c r="DS91" i="45"/>
  <c r="DT91" i="45"/>
  <c r="DU91" i="45"/>
  <c r="DV91" i="45"/>
  <c r="DW91" i="45"/>
  <c r="DX91" i="45"/>
  <c r="DY91" i="45"/>
  <c r="DZ91" i="45"/>
  <c r="EA91" i="45"/>
  <c r="EB91" i="45"/>
  <c r="EC91" i="45"/>
  <c r="ED91" i="45"/>
  <c r="EE91" i="45"/>
  <c r="EF91" i="45"/>
  <c r="EG91" i="45"/>
  <c r="EH91" i="45"/>
  <c r="EI91" i="45"/>
  <c r="EJ91" i="45"/>
  <c r="EK91" i="45"/>
  <c r="C92"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AG92" i="45"/>
  <c r="AH92" i="45"/>
  <c r="AI92" i="45"/>
  <c r="AJ92" i="45"/>
  <c r="AK92" i="45"/>
  <c r="AL92" i="45"/>
  <c r="AM92" i="45"/>
  <c r="AN92" i="45"/>
  <c r="AO92" i="45"/>
  <c r="AP92" i="45"/>
  <c r="AQ92" i="45"/>
  <c r="AR92" i="45"/>
  <c r="AS92" i="45"/>
  <c r="AT92" i="45"/>
  <c r="AU92" i="45"/>
  <c r="AV92" i="45"/>
  <c r="AW92" i="45"/>
  <c r="AX92" i="45"/>
  <c r="AY92" i="45"/>
  <c r="AZ92" i="45"/>
  <c r="BA92" i="45"/>
  <c r="BB92" i="45"/>
  <c r="BC92" i="45"/>
  <c r="BD92" i="45"/>
  <c r="BE92" i="45"/>
  <c r="BF92" i="45"/>
  <c r="BG92" i="45"/>
  <c r="BH92" i="45"/>
  <c r="BI92" i="45"/>
  <c r="BJ92" i="45"/>
  <c r="BK92" i="45"/>
  <c r="BL92" i="45"/>
  <c r="BM92" i="45"/>
  <c r="BN92" i="45"/>
  <c r="BO92" i="45"/>
  <c r="BP92" i="45"/>
  <c r="BQ92" i="45"/>
  <c r="BR92" i="45"/>
  <c r="BS92" i="45"/>
  <c r="BT92" i="45"/>
  <c r="BU92" i="45"/>
  <c r="BV92" i="45"/>
  <c r="BW92" i="45"/>
  <c r="BX92" i="45"/>
  <c r="BY92" i="45"/>
  <c r="BZ92" i="45"/>
  <c r="CA92" i="45"/>
  <c r="CB92" i="45"/>
  <c r="CC92" i="45"/>
  <c r="CD92" i="45"/>
  <c r="CE92" i="45"/>
  <c r="CF92" i="45"/>
  <c r="CG92" i="45"/>
  <c r="CH92" i="45"/>
  <c r="CI92" i="45"/>
  <c r="CJ92" i="45"/>
  <c r="CK92" i="45"/>
  <c r="CL92" i="45"/>
  <c r="CM92" i="45"/>
  <c r="CN92" i="45"/>
  <c r="CO92" i="45"/>
  <c r="CP92" i="45"/>
  <c r="CQ92" i="45"/>
  <c r="CR92" i="45"/>
  <c r="CS92" i="45"/>
  <c r="CT92" i="45"/>
  <c r="CU92" i="45"/>
  <c r="CV92" i="45"/>
  <c r="CW92" i="45"/>
  <c r="CX92" i="45"/>
  <c r="CY92" i="45"/>
  <c r="CZ92" i="45"/>
  <c r="DA92" i="45"/>
  <c r="DB92" i="45"/>
  <c r="DC92" i="45"/>
  <c r="DD92" i="45"/>
  <c r="DE92" i="45"/>
  <c r="DF92" i="45"/>
  <c r="DG92" i="45"/>
  <c r="DH92" i="45"/>
  <c r="DI92" i="45"/>
  <c r="DJ92" i="45"/>
  <c r="DK92" i="45"/>
  <c r="DL92" i="45"/>
  <c r="DM92" i="45"/>
  <c r="DN92" i="45"/>
  <c r="DO92" i="45"/>
  <c r="DP92" i="45"/>
  <c r="DQ92" i="45"/>
  <c r="DR92" i="45"/>
  <c r="DS92" i="45"/>
  <c r="DT92" i="45"/>
  <c r="DU92" i="45"/>
  <c r="DV92" i="45"/>
  <c r="DW92" i="45"/>
  <c r="DX92" i="45"/>
  <c r="DY92" i="45"/>
  <c r="DZ92" i="45"/>
  <c r="EA92" i="45"/>
  <c r="EB92" i="45"/>
  <c r="EC92" i="45"/>
  <c r="ED92" i="45"/>
  <c r="EE92" i="45"/>
  <c r="EF92" i="45"/>
  <c r="EG92" i="45"/>
  <c r="EH92" i="45"/>
  <c r="EI92" i="45"/>
  <c r="EJ92" i="45"/>
  <c r="EK92" i="45"/>
  <c r="D57" i="45"/>
  <c r="E57" i="45"/>
  <c r="F57" i="45"/>
  <c r="G57" i="45"/>
  <c r="H57" i="45"/>
  <c r="I57" i="45"/>
  <c r="J57" i="45"/>
  <c r="K57" i="45"/>
  <c r="L57" i="45"/>
  <c r="M57" i="45"/>
  <c r="N57" i="45"/>
  <c r="O57" i="45"/>
  <c r="P57"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AW57" i="45"/>
  <c r="AX57" i="45"/>
  <c r="AY57" i="45"/>
  <c r="AZ57" i="45"/>
  <c r="BA57" i="45"/>
  <c r="BB57" i="45"/>
  <c r="BC57" i="45"/>
  <c r="BD57" i="45"/>
  <c r="BE57" i="45"/>
  <c r="BF57" i="45"/>
  <c r="BG57" i="45"/>
  <c r="BH57" i="45"/>
  <c r="BI57" i="45"/>
  <c r="BJ57" i="45"/>
  <c r="BK57" i="45"/>
  <c r="BL57" i="45"/>
  <c r="BM57" i="45"/>
  <c r="BN57" i="45"/>
  <c r="BO57" i="45"/>
  <c r="BP57" i="45"/>
  <c r="BQ57" i="45"/>
  <c r="BR57" i="45"/>
  <c r="BS57" i="45"/>
  <c r="BT57" i="45"/>
  <c r="BU57" i="45"/>
  <c r="BV57" i="45"/>
  <c r="BW57" i="45"/>
  <c r="BX57" i="45"/>
  <c r="BY57" i="45"/>
  <c r="BZ57" i="45"/>
  <c r="CA57" i="45"/>
  <c r="CB57" i="45"/>
  <c r="CC57" i="45"/>
  <c r="CD57" i="45"/>
  <c r="CE57" i="45"/>
  <c r="CF57" i="45"/>
  <c r="CG57" i="45"/>
  <c r="CH57" i="45"/>
  <c r="CI57" i="45"/>
  <c r="CJ57" i="45"/>
  <c r="CK57" i="45"/>
  <c r="CL57" i="45"/>
  <c r="CM57" i="45"/>
  <c r="CN57" i="45"/>
  <c r="CO57" i="45"/>
  <c r="CP57" i="45"/>
  <c r="CQ57" i="45"/>
  <c r="CR57" i="45"/>
  <c r="CS57" i="45"/>
  <c r="CT57" i="45"/>
  <c r="CU57" i="45"/>
  <c r="CV57" i="45"/>
  <c r="CW57" i="45"/>
  <c r="CX57" i="45"/>
  <c r="CY57" i="45"/>
  <c r="CZ57" i="45"/>
  <c r="DA57" i="45"/>
  <c r="DB57" i="45"/>
  <c r="DC57" i="45"/>
  <c r="DD57" i="45"/>
  <c r="DE57" i="45"/>
  <c r="DF57" i="45"/>
  <c r="DG57" i="45"/>
  <c r="DH57" i="45"/>
  <c r="DI57" i="45"/>
  <c r="DJ57" i="45"/>
  <c r="DK57" i="45"/>
  <c r="DL57" i="45"/>
  <c r="DM57" i="45"/>
  <c r="DN57" i="45"/>
  <c r="DO57" i="45"/>
  <c r="DP57" i="45"/>
  <c r="DQ57" i="45"/>
  <c r="DR57" i="45"/>
  <c r="DS57" i="45"/>
  <c r="DT57" i="45"/>
  <c r="DU57" i="45"/>
  <c r="DV57" i="45"/>
  <c r="DW57" i="45"/>
  <c r="DX57" i="45"/>
  <c r="DY57" i="45"/>
  <c r="DZ57" i="45"/>
  <c r="EA57" i="45"/>
  <c r="EB57" i="45"/>
  <c r="EC57" i="45"/>
  <c r="ED57" i="45"/>
  <c r="EE57" i="45"/>
  <c r="EF57" i="45"/>
  <c r="EG57" i="45"/>
  <c r="EH57" i="45"/>
  <c r="EI57" i="45"/>
  <c r="EJ57" i="45"/>
  <c r="EK57" i="45"/>
  <c r="C57" i="45"/>
  <c r="D56" i="45"/>
  <c r="E56" i="45"/>
  <c r="F56" i="45"/>
  <c r="G56" i="45"/>
  <c r="H56" i="45"/>
  <c r="I56" i="45"/>
  <c r="J56" i="45"/>
  <c r="K56" i="45"/>
  <c r="L56" i="45"/>
  <c r="M56" i="45"/>
  <c r="N56" i="45"/>
  <c r="O56" i="45"/>
  <c r="P56" i="45"/>
  <c r="Q56" i="45"/>
  <c r="R56" i="45"/>
  <c r="S56" i="45"/>
  <c r="T56" i="45"/>
  <c r="U56" i="45"/>
  <c r="V56" i="45"/>
  <c r="W56" i="45"/>
  <c r="X56" i="45"/>
  <c r="Y56" i="45"/>
  <c r="Z56" i="45"/>
  <c r="AA56" i="45"/>
  <c r="AB56" i="45"/>
  <c r="AC56" i="45"/>
  <c r="AD56" i="45"/>
  <c r="AE56" i="45"/>
  <c r="AF56" i="45"/>
  <c r="AG56" i="45"/>
  <c r="AH56" i="45"/>
  <c r="AI56" i="45"/>
  <c r="AJ56" i="45"/>
  <c r="AK56" i="45"/>
  <c r="AL56" i="45"/>
  <c r="AM56" i="45"/>
  <c r="AN56" i="45"/>
  <c r="AO56" i="45"/>
  <c r="AP56" i="45"/>
  <c r="AQ56" i="45"/>
  <c r="AR56" i="45"/>
  <c r="AS56" i="45"/>
  <c r="AT56" i="45"/>
  <c r="AU56" i="45"/>
  <c r="AV56" i="45"/>
  <c r="AW56" i="45"/>
  <c r="AX56" i="45"/>
  <c r="AY56" i="45"/>
  <c r="AZ56" i="45"/>
  <c r="BA56" i="45"/>
  <c r="BB56" i="45"/>
  <c r="BC56" i="45"/>
  <c r="BD56" i="45"/>
  <c r="BE56" i="45"/>
  <c r="BF56" i="45"/>
  <c r="BG56" i="45"/>
  <c r="BH56" i="45"/>
  <c r="BI56" i="45"/>
  <c r="BJ56" i="45"/>
  <c r="BK56" i="45"/>
  <c r="BL56" i="45"/>
  <c r="BM56" i="45"/>
  <c r="BN56" i="45"/>
  <c r="BO56" i="45"/>
  <c r="BP56" i="45"/>
  <c r="BQ56" i="45"/>
  <c r="BR56" i="45"/>
  <c r="BS56" i="45"/>
  <c r="BT56" i="45"/>
  <c r="BU56" i="45"/>
  <c r="BV56" i="45"/>
  <c r="BW56" i="45"/>
  <c r="BX56" i="45"/>
  <c r="BY56" i="45"/>
  <c r="BZ56" i="45"/>
  <c r="CA56" i="45"/>
  <c r="CB56" i="45"/>
  <c r="CC56" i="45"/>
  <c r="CD56" i="45"/>
  <c r="CE56" i="45"/>
  <c r="CF56" i="45"/>
  <c r="CG56" i="45"/>
  <c r="CH56" i="45"/>
  <c r="CI56" i="45"/>
  <c r="CJ56" i="45"/>
  <c r="CK56" i="45"/>
  <c r="CL56" i="45"/>
  <c r="CM56" i="45"/>
  <c r="CN56" i="45"/>
  <c r="CO56" i="45"/>
  <c r="CP56" i="45"/>
  <c r="CQ56" i="45"/>
  <c r="CR56" i="45"/>
  <c r="CS56" i="45"/>
  <c r="CT56" i="45"/>
  <c r="CU56" i="45"/>
  <c r="CV56" i="45"/>
  <c r="CW56" i="45"/>
  <c r="CX56" i="45"/>
  <c r="CY56" i="45"/>
  <c r="CZ56" i="45"/>
  <c r="DA56" i="45"/>
  <c r="DB56" i="45"/>
  <c r="DC56" i="45"/>
  <c r="DD56" i="45"/>
  <c r="DE56" i="45"/>
  <c r="DF56" i="45"/>
  <c r="DG56" i="45"/>
  <c r="DH56" i="45"/>
  <c r="DI56" i="45"/>
  <c r="DJ56" i="45"/>
  <c r="DK56" i="45"/>
  <c r="DL56" i="45"/>
  <c r="DM56" i="45"/>
  <c r="DN56" i="45"/>
  <c r="DO56" i="45"/>
  <c r="DP56" i="45"/>
  <c r="DQ56" i="45"/>
  <c r="DR56" i="45"/>
  <c r="DS56" i="45"/>
  <c r="DT56" i="45"/>
  <c r="DU56" i="45"/>
  <c r="DV56" i="45"/>
  <c r="DW56" i="45"/>
  <c r="DX56" i="45"/>
  <c r="DY56" i="45"/>
  <c r="DZ56" i="45"/>
  <c r="EA56" i="45"/>
  <c r="EB56" i="45"/>
  <c r="EC56" i="45"/>
  <c r="ED56" i="45"/>
  <c r="EE56" i="45"/>
  <c r="EF56" i="45"/>
  <c r="EG56" i="45"/>
  <c r="EH56" i="45"/>
  <c r="EI56" i="45"/>
  <c r="EJ56" i="45"/>
  <c r="EK56" i="45"/>
  <c r="C56" i="45"/>
  <c r="D55" i="45"/>
  <c r="E55" i="45"/>
  <c r="F55" i="45"/>
  <c r="G55" i="45"/>
  <c r="H55" i="45"/>
  <c r="I55" i="45"/>
  <c r="J55" i="45"/>
  <c r="K55" i="45"/>
  <c r="L55" i="45"/>
  <c r="M55" i="45"/>
  <c r="N55" i="45"/>
  <c r="O55" i="45"/>
  <c r="P55" i="45"/>
  <c r="Q55" i="45"/>
  <c r="R55" i="45"/>
  <c r="S55" i="45"/>
  <c r="T55" i="45"/>
  <c r="U55" i="45"/>
  <c r="V55" i="45"/>
  <c r="W55" i="45"/>
  <c r="X55" i="45"/>
  <c r="Y55" i="45"/>
  <c r="Z55" i="45"/>
  <c r="AA55" i="45"/>
  <c r="AB55" i="45"/>
  <c r="AC55" i="45"/>
  <c r="AD55" i="45"/>
  <c r="AE55" i="45"/>
  <c r="AF55" i="45"/>
  <c r="AG55" i="45"/>
  <c r="AH55" i="45"/>
  <c r="AI55" i="45"/>
  <c r="AJ55" i="45"/>
  <c r="AK55" i="45"/>
  <c r="AL55" i="45"/>
  <c r="AM55" i="45"/>
  <c r="AN55" i="45"/>
  <c r="AO55" i="45"/>
  <c r="AP55" i="45"/>
  <c r="AQ55" i="45"/>
  <c r="AR55" i="45"/>
  <c r="AS55" i="45"/>
  <c r="AT55" i="45"/>
  <c r="AU55" i="45"/>
  <c r="AV55" i="45"/>
  <c r="AW55" i="45"/>
  <c r="AX55" i="45"/>
  <c r="AY55" i="45"/>
  <c r="AZ55" i="45"/>
  <c r="BA55" i="45"/>
  <c r="BB55" i="45"/>
  <c r="BC55" i="45"/>
  <c r="BD55" i="45"/>
  <c r="BE55" i="45"/>
  <c r="BF55" i="45"/>
  <c r="BG55" i="45"/>
  <c r="BH55" i="45"/>
  <c r="BI55" i="45"/>
  <c r="BJ55" i="45"/>
  <c r="BK55" i="45"/>
  <c r="BL55" i="45"/>
  <c r="BM55" i="45"/>
  <c r="BN55" i="45"/>
  <c r="BO55" i="45"/>
  <c r="BP55" i="45"/>
  <c r="BQ55" i="45"/>
  <c r="BR55" i="45"/>
  <c r="BS55" i="45"/>
  <c r="BT55" i="45"/>
  <c r="BU55" i="45"/>
  <c r="BV55" i="45"/>
  <c r="BW55" i="45"/>
  <c r="BX55" i="45"/>
  <c r="BY55" i="45"/>
  <c r="BZ55" i="45"/>
  <c r="CA55" i="45"/>
  <c r="CB55" i="45"/>
  <c r="CC55" i="45"/>
  <c r="CD55" i="45"/>
  <c r="CE55" i="45"/>
  <c r="CF55" i="45"/>
  <c r="CG55" i="45"/>
  <c r="CH55" i="45"/>
  <c r="CI55" i="45"/>
  <c r="CJ55" i="45"/>
  <c r="CK55" i="45"/>
  <c r="CL55" i="45"/>
  <c r="CM55" i="45"/>
  <c r="CN55" i="45"/>
  <c r="CO55" i="45"/>
  <c r="CP55" i="45"/>
  <c r="CQ55" i="45"/>
  <c r="CR55" i="45"/>
  <c r="CS55" i="45"/>
  <c r="CT55" i="45"/>
  <c r="CU55" i="45"/>
  <c r="CV55" i="45"/>
  <c r="CW55" i="45"/>
  <c r="CX55" i="45"/>
  <c r="CY55" i="45"/>
  <c r="CZ55" i="45"/>
  <c r="DA55" i="45"/>
  <c r="DB55" i="45"/>
  <c r="DC55" i="45"/>
  <c r="DD55" i="45"/>
  <c r="DE55" i="45"/>
  <c r="DF55" i="45"/>
  <c r="DG55" i="45"/>
  <c r="DH55" i="45"/>
  <c r="DI55" i="45"/>
  <c r="DJ55" i="45"/>
  <c r="DK55" i="45"/>
  <c r="DL55" i="45"/>
  <c r="DM55" i="45"/>
  <c r="DN55" i="45"/>
  <c r="DO55" i="45"/>
  <c r="DP55" i="45"/>
  <c r="DQ55" i="45"/>
  <c r="DR55" i="45"/>
  <c r="DS55" i="45"/>
  <c r="DT55" i="45"/>
  <c r="DU55" i="45"/>
  <c r="DV55" i="45"/>
  <c r="DW55" i="45"/>
  <c r="DX55" i="45"/>
  <c r="DY55" i="45"/>
  <c r="DZ55" i="45"/>
  <c r="EA55" i="45"/>
  <c r="EB55" i="45"/>
  <c r="EC55" i="45"/>
  <c r="ED55" i="45"/>
  <c r="EE55" i="45"/>
  <c r="EF55" i="45"/>
  <c r="EG55" i="45"/>
  <c r="EH55" i="45"/>
  <c r="EI55" i="45"/>
  <c r="EJ55" i="45"/>
  <c r="EK55" i="45"/>
  <c r="C55" i="45"/>
  <c r="C54" i="45"/>
  <c r="D54" i="45"/>
  <c r="E54" i="45"/>
  <c r="F54" i="45"/>
  <c r="G54" i="45"/>
  <c r="H54" i="45"/>
  <c r="I54" i="45"/>
  <c r="J54" i="45"/>
  <c r="K54" i="45"/>
  <c r="L54" i="45"/>
  <c r="M54" i="45"/>
  <c r="N54" i="45"/>
  <c r="O54" i="45"/>
  <c r="P54" i="45"/>
  <c r="Q54" i="45"/>
  <c r="R54" i="45"/>
  <c r="S54" i="45"/>
  <c r="T54" i="45"/>
  <c r="U54" i="45"/>
  <c r="V54" i="45"/>
  <c r="W54" i="45"/>
  <c r="X54" i="45"/>
  <c r="Y54" i="45"/>
  <c r="Z54" i="45"/>
  <c r="AA54" i="45"/>
  <c r="AB54" i="45"/>
  <c r="AC54" i="45"/>
  <c r="AD54" i="45"/>
  <c r="AE54" i="45"/>
  <c r="AF54" i="45"/>
  <c r="AG54" i="45"/>
  <c r="AH54" i="45"/>
  <c r="AI54" i="45"/>
  <c r="AJ54" i="45"/>
  <c r="AK54" i="45"/>
  <c r="AL54" i="45"/>
  <c r="AM54" i="45"/>
  <c r="AN54" i="45"/>
  <c r="AO54" i="45"/>
  <c r="AP54" i="45"/>
  <c r="AQ54" i="45"/>
  <c r="AR54" i="45"/>
  <c r="AS54" i="45"/>
  <c r="AT54" i="45"/>
  <c r="AU54" i="45"/>
  <c r="AV54" i="45"/>
  <c r="AW54" i="45"/>
  <c r="AX54" i="45"/>
  <c r="AY54" i="45"/>
  <c r="AZ54" i="45"/>
  <c r="BA54" i="45"/>
  <c r="BB54" i="45"/>
  <c r="BC54" i="45"/>
  <c r="BD54" i="45"/>
  <c r="BE54" i="45"/>
  <c r="BF54" i="45"/>
  <c r="BG54" i="45"/>
  <c r="BH54" i="45"/>
  <c r="BI54" i="45"/>
  <c r="BJ54" i="45"/>
  <c r="BK54" i="45"/>
  <c r="BL54" i="45"/>
  <c r="BM54" i="45"/>
  <c r="BN54" i="45"/>
  <c r="BO54" i="45"/>
  <c r="BP54" i="45"/>
  <c r="BQ54" i="45"/>
  <c r="BR54" i="45"/>
  <c r="BS54" i="45"/>
  <c r="BT54" i="45"/>
  <c r="BU54" i="45"/>
  <c r="BV54" i="45"/>
  <c r="BW54" i="45"/>
  <c r="BX54" i="45"/>
  <c r="BY54" i="45"/>
  <c r="BZ54" i="45"/>
  <c r="CA54" i="45"/>
  <c r="CB54" i="45"/>
  <c r="CC54" i="45"/>
  <c r="CD54" i="45"/>
  <c r="CE54" i="45"/>
  <c r="CF54" i="45"/>
  <c r="CG54" i="45"/>
  <c r="CH54" i="45"/>
  <c r="CI54" i="45"/>
  <c r="CJ54" i="45"/>
  <c r="CK54" i="45"/>
  <c r="CL54" i="45"/>
  <c r="CM54" i="45"/>
  <c r="CN54" i="45"/>
  <c r="CO54" i="45"/>
  <c r="CP54" i="45"/>
  <c r="CQ54" i="45"/>
  <c r="CR54" i="45"/>
  <c r="CS54" i="45"/>
  <c r="CT54" i="45"/>
  <c r="CU54" i="45"/>
  <c r="CV54" i="45"/>
  <c r="CW54" i="45"/>
  <c r="CX54" i="45"/>
  <c r="CY54" i="45"/>
  <c r="CZ54" i="45"/>
  <c r="DA54" i="45"/>
  <c r="DB54" i="45"/>
  <c r="DC54" i="45"/>
  <c r="DD54" i="45"/>
  <c r="DE54" i="45"/>
  <c r="DF54" i="45"/>
  <c r="DG54" i="45"/>
  <c r="DH54" i="45"/>
  <c r="DI54" i="45"/>
  <c r="DJ54" i="45"/>
  <c r="DK54" i="45"/>
  <c r="DL54" i="45"/>
  <c r="DM54" i="45"/>
  <c r="DN54" i="45"/>
  <c r="DO54" i="45"/>
  <c r="DP54" i="45"/>
  <c r="DQ54" i="45"/>
  <c r="DR54" i="45"/>
  <c r="DS54" i="45"/>
  <c r="DT54" i="45"/>
  <c r="DU54" i="45"/>
  <c r="DV54" i="45"/>
  <c r="DW54" i="45"/>
  <c r="DX54" i="45"/>
  <c r="DY54" i="45"/>
  <c r="DZ54" i="45"/>
  <c r="EA54" i="45"/>
  <c r="EB54" i="45"/>
  <c r="EC54" i="45"/>
  <c r="ED54" i="45"/>
  <c r="EE54" i="45"/>
  <c r="EF54" i="45"/>
  <c r="EG54" i="45"/>
  <c r="EH54" i="45"/>
  <c r="EI54" i="45"/>
  <c r="EJ54" i="45"/>
  <c r="EK54" i="45"/>
  <c r="D53" i="45"/>
  <c r="E53" i="45"/>
  <c r="F53" i="45"/>
  <c r="G53" i="45"/>
  <c r="H53" i="45"/>
  <c r="I53" i="45"/>
  <c r="J53" i="45"/>
  <c r="K53" i="45"/>
  <c r="L53" i="45"/>
  <c r="M53" i="45"/>
  <c r="N53" i="45"/>
  <c r="O53" i="45"/>
  <c r="P53" i="45"/>
  <c r="Q53" i="45"/>
  <c r="R53" i="45"/>
  <c r="S53" i="45"/>
  <c r="T53" i="45"/>
  <c r="U53" i="45"/>
  <c r="V53" i="45"/>
  <c r="W53" i="45"/>
  <c r="X53" i="45"/>
  <c r="Y53" i="45"/>
  <c r="Z53" i="45"/>
  <c r="AA53" i="45"/>
  <c r="AB53" i="45"/>
  <c r="AC53" i="45"/>
  <c r="AD53" i="45"/>
  <c r="AE53" i="45"/>
  <c r="AF53" i="45"/>
  <c r="AG53" i="45"/>
  <c r="AH53" i="45"/>
  <c r="AI53" i="45"/>
  <c r="AJ53" i="45"/>
  <c r="AK53" i="45"/>
  <c r="AL53" i="45"/>
  <c r="AM53" i="45"/>
  <c r="AN53" i="45"/>
  <c r="AO53" i="45"/>
  <c r="AP53" i="45"/>
  <c r="AQ53" i="45"/>
  <c r="AR53" i="45"/>
  <c r="AS53" i="45"/>
  <c r="AT53" i="45"/>
  <c r="AU53" i="45"/>
  <c r="AV53" i="45"/>
  <c r="AW53" i="45"/>
  <c r="AX53" i="45"/>
  <c r="AY53" i="45"/>
  <c r="AZ53" i="45"/>
  <c r="BA53" i="45"/>
  <c r="BB53" i="45"/>
  <c r="BC53" i="45"/>
  <c r="BD53" i="45"/>
  <c r="BE53" i="45"/>
  <c r="BF53" i="45"/>
  <c r="BG53" i="45"/>
  <c r="BH53" i="45"/>
  <c r="BI53" i="45"/>
  <c r="BJ53" i="45"/>
  <c r="BK53" i="45"/>
  <c r="BL53" i="45"/>
  <c r="BM53" i="45"/>
  <c r="BN53" i="45"/>
  <c r="BO53" i="45"/>
  <c r="BP53" i="45"/>
  <c r="BQ53" i="45"/>
  <c r="BR53" i="45"/>
  <c r="BS53" i="45"/>
  <c r="BT53" i="45"/>
  <c r="BU53" i="45"/>
  <c r="BV53" i="45"/>
  <c r="BW53" i="45"/>
  <c r="BX53" i="45"/>
  <c r="BY53" i="45"/>
  <c r="BZ53" i="45"/>
  <c r="CA53" i="45"/>
  <c r="CB53" i="45"/>
  <c r="CC53" i="45"/>
  <c r="CD53" i="45"/>
  <c r="CE53" i="45"/>
  <c r="CF53" i="45"/>
  <c r="CG53" i="45"/>
  <c r="CH53" i="45"/>
  <c r="CI53" i="45"/>
  <c r="CJ53" i="45"/>
  <c r="CK53" i="45"/>
  <c r="CL53" i="45"/>
  <c r="CM53" i="45"/>
  <c r="CN53" i="45"/>
  <c r="CO53" i="45"/>
  <c r="CP53" i="45"/>
  <c r="CQ53" i="45"/>
  <c r="CR53" i="45"/>
  <c r="CS53" i="45"/>
  <c r="CT53" i="45"/>
  <c r="CU53" i="45"/>
  <c r="CV53" i="45"/>
  <c r="CW53" i="45"/>
  <c r="CX53" i="45"/>
  <c r="CY53" i="45"/>
  <c r="CZ53" i="45"/>
  <c r="DA53" i="45"/>
  <c r="DB53" i="45"/>
  <c r="DC53" i="45"/>
  <c r="DD53" i="45"/>
  <c r="DE53" i="45"/>
  <c r="DF53" i="45"/>
  <c r="DG53" i="45"/>
  <c r="DH53" i="45"/>
  <c r="DI53" i="45"/>
  <c r="DJ53" i="45"/>
  <c r="DK53" i="45"/>
  <c r="DL53" i="45"/>
  <c r="DM53" i="45"/>
  <c r="DN53" i="45"/>
  <c r="DO53" i="45"/>
  <c r="DP53" i="45"/>
  <c r="DQ53" i="45"/>
  <c r="DR53" i="45"/>
  <c r="DS53" i="45"/>
  <c r="DT53" i="45"/>
  <c r="DU53" i="45"/>
  <c r="DV53" i="45"/>
  <c r="DW53" i="45"/>
  <c r="DX53" i="45"/>
  <c r="DY53" i="45"/>
  <c r="DZ53" i="45"/>
  <c r="EA53" i="45"/>
  <c r="EB53" i="45"/>
  <c r="EC53" i="45"/>
  <c r="ED53" i="45"/>
  <c r="EE53" i="45"/>
  <c r="EF53" i="45"/>
  <c r="EG53" i="45"/>
  <c r="EH53" i="45"/>
  <c r="EI53" i="45"/>
  <c r="EJ53" i="45"/>
  <c r="EK53" i="45"/>
  <c r="C53" i="45"/>
  <c r="D49" i="45"/>
  <c r="E49" i="45"/>
  <c r="F49" i="45"/>
  <c r="G49" i="45"/>
  <c r="H49" i="45"/>
  <c r="I49" i="45"/>
  <c r="J49" i="45"/>
  <c r="K49" i="45"/>
  <c r="L49" i="45"/>
  <c r="M49" i="45"/>
  <c r="N49" i="45"/>
  <c r="O49" i="45"/>
  <c r="P49"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BQ49" i="45"/>
  <c r="BR49" i="45"/>
  <c r="BS49" i="45"/>
  <c r="BT49" i="45"/>
  <c r="BU49" i="45"/>
  <c r="BV49" i="45"/>
  <c r="BW49" i="45"/>
  <c r="BX49" i="45"/>
  <c r="BY49" i="45"/>
  <c r="BZ49" i="45"/>
  <c r="CA49" i="45"/>
  <c r="CB49" i="45"/>
  <c r="CC49" i="45"/>
  <c r="CD49" i="45"/>
  <c r="CE49" i="45"/>
  <c r="CF49" i="45"/>
  <c r="CG49" i="45"/>
  <c r="CH49" i="45"/>
  <c r="CI49" i="45"/>
  <c r="CJ49" i="45"/>
  <c r="CK49" i="45"/>
  <c r="CL49" i="45"/>
  <c r="CM49" i="45"/>
  <c r="CN49" i="45"/>
  <c r="CO49" i="45"/>
  <c r="CP49" i="45"/>
  <c r="CQ49" i="45"/>
  <c r="CR49" i="45"/>
  <c r="CS49" i="45"/>
  <c r="CT49" i="45"/>
  <c r="CU49" i="45"/>
  <c r="CV49" i="45"/>
  <c r="CW49" i="45"/>
  <c r="CX49" i="45"/>
  <c r="CY49" i="45"/>
  <c r="CZ49" i="45"/>
  <c r="DA49" i="45"/>
  <c r="DB49" i="45"/>
  <c r="DC49" i="45"/>
  <c r="DD49" i="45"/>
  <c r="DE49" i="45"/>
  <c r="DF49" i="45"/>
  <c r="DG49" i="45"/>
  <c r="DH49" i="45"/>
  <c r="DI49" i="45"/>
  <c r="DJ49" i="45"/>
  <c r="DK49" i="45"/>
  <c r="DL49" i="45"/>
  <c r="DM49" i="45"/>
  <c r="DN49" i="45"/>
  <c r="DO49" i="45"/>
  <c r="DP49" i="45"/>
  <c r="DQ49" i="45"/>
  <c r="DR49" i="45"/>
  <c r="DS49" i="45"/>
  <c r="DT49" i="45"/>
  <c r="DU49" i="45"/>
  <c r="DV49" i="45"/>
  <c r="DW49" i="45"/>
  <c r="DX49" i="45"/>
  <c r="DY49" i="45"/>
  <c r="DZ49" i="45"/>
  <c r="EA49" i="45"/>
  <c r="EB49" i="45"/>
  <c r="EC49" i="45"/>
  <c r="ED49" i="45"/>
  <c r="EE49" i="45"/>
  <c r="EF49" i="45"/>
  <c r="EG49" i="45"/>
  <c r="EH49" i="45"/>
  <c r="EI49" i="45"/>
  <c r="EJ49" i="45"/>
  <c r="EK49" i="45"/>
  <c r="D50" i="45"/>
  <c r="E50" i="45"/>
  <c r="F50" i="45"/>
  <c r="G50" i="45"/>
  <c r="H50" i="45"/>
  <c r="I50" i="45"/>
  <c r="J50" i="45"/>
  <c r="K50" i="45"/>
  <c r="L50" i="45"/>
  <c r="M50" i="45"/>
  <c r="N50" i="45"/>
  <c r="O50" i="45"/>
  <c r="P50" i="45"/>
  <c r="Q50" i="45"/>
  <c r="R50" i="45"/>
  <c r="S50" i="45"/>
  <c r="T50" i="45"/>
  <c r="U50" i="45"/>
  <c r="V50" i="45"/>
  <c r="W50" i="45"/>
  <c r="X50" i="45"/>
  <c r="Y50" i="45"/>
  <c r="Z50" i="45"/>
  <c r="AA50" i="45"/>
  <c r="AB50" i="45"/>
  <c r="AC50" i="45"/>
  <c r="AD50" i="45"/>
  <c r="AE50" i="45"/>
  <c r="AF50" i="45"/>
  <c r="AG50" i="45"/>
  <c r="AH50" i="45"/>
  <c r="AI50" i="45"/>
  <c r="AJ50" i="45"/>
  <c r="AK50" i="45"/>
  <c r="AL50" i="45"/>
  <c r="AM50" i="45"/>
  <c r="AN50" i="45"/>
  <c r="AO50" i="45"/>
  <c r="AP50" i="45"/>
  <c r="AQ50" i="45"/>
  <c r="AR50" i="45"/>
  <c r="AS50" i="45"/>
  <c r="AT50" i="45"/>
  <c r="AU50" i="45"/>
  <c r="AV50" i="45"/>
  <c r="AW50" i="45"/>
  <c r="AX50" i="45"/>
  <c r="AY50" i="45"/>
  <c r="AZ50" i="45"/>
  <c r="BA50" i="45"/>
  <c r="BB50" i="45"/>
  <c r="BC50" i="45"/>
  <c r="BD50" i="45"/>
  <c r="BE50" i="45"/>
  <c r="BF50" i="45"/>
  <c r="BG50" i="45"/>
  <c r="BH50" i="45"/>
  <c r="BI50" i="45"/>
  <c r="BJ50" i="45"/>
  <c r="BK50" i="45"/>
  <c r="BL50" i="45"/>
  <c r="BM50" i="45"/>
  <c r="BN50" i="45"/>
  <c r="BO50" i="45"/>
  <c r="BP50" i="45"/>
  <c r="BQ50" i="45"/>
  <c r="BR50" i="45"/>
  <c r="BS50" i="45"/>
  <c r="BT50" i="45"/>
  <c r="BU50" i="45"/>
  <c r="BV50" i="45"/>
  <c r="BW50" i="45"/>
  <c r="BX50" i="45"/>
  <c r="BY50" i="45"/>
  <c r="BZ50" i="45"/>
  <c r="CA50" i="45"/>
  <c r="CB50" i="45"/>
  <c r="CC50" i="45"/>
  <c r="CD50" i="45"/>
  <c r="CE50" i="45"/>
  <c r="CF50" i="45"/>
  <c r="CG50" i="45"/>
  <c r="CH50" i="45"/>
  <c r="CI50" i="45"/>
  <c r="CJ50" i="45"/>
  <c r="CK50" i="45"/>
  <c r="CL50" i="45"/>
  <c r="CM50" i="45"/>
  <c r="CN50" i="45"/>
  <c r="CO50" i="45"/>
  <c r="CP50" i="45"/>
  <c r="CQ50" i="45"/>
  <c r="CR50" i="45"/>
  <c r="CS50" i="45"/>
  <c r="CT50" i="45"/>
  <c r="CU50" i="45"/>
  <c r="CV50" i="45"/>
  <c r="CW50" i="45"/>
  <c r="CX50" i="45"/>
  <c r="CY50" i="45"/>
  <c r="CZ50" i="45"/>
  <c r="DA50" i="45"/>
  <c r="DB50" i="45"/>
  <c r="DC50" i="45"/>
  <c r="DD50" i="45"/>
  <c r="DE50" i="45"/>
  <c r="DF50" i="45"/>
  <c r="DG50" i="45"/>
  <c r="DH50" i="45"/>
  <c r="DI50" i="45"/>
  <c r="DJ50" i="45"/>
  <c r="DK50" i="45"/>
  <c r="DL50" i="45"/>
  <c r="DM50" i="45"/>
  <c r="DN50" i="45"/>
  <c r="DO50" i="45"/>
  <c r="DP50" i="45"/>
  <c r="DQ50" i="45"/>
  <c r="DR50" i="45"/>
  <c r="DS50" i="45"/>
  <c r="DT50" i="45"/>
  <c r="DU50" i="45"/>
  <c r="DV50" i="45"/>
  <c r="DW50" i="45"/>
  <c r="DX50" i="45"/>
  <c r="DY50" i="45"/>
  <c r="DZ50" i="45"/>
  <c r="EA50" i="45"/>
  <c r="EB50" i="45"/>
  <c r="EC50" i="45"/>
  <c r="ED50" i="45"/>
  <c r="EE50" i="45"/>
  <c r="EF50" i="45"/>
  <c r="EG50" i="45"/>
  <c r="EH50" i="45"/>
  <c r="EI50" i="45"/>
  <c r="EJ50" i="45"/>
  <c r="EK50" i="45"/>
  <c r="C50" i="45"/>
  <c r="C49" i="45"/>
  <c r="C15" i="45"/>
  <c r="D15" i="45"/>
  <c r="E15" i="45"/>
  <c r="F15" i="45"/>
  <c r="G15" i="45"/>
  <c r="H15" i="45"/>
  <c r="I15" i="45"/>
  <c r="J15" i="45"/>
  <c r="K15" i="45"/>
  <c r="L15" i="45"/>
  <c r="M15" i="45"/>
  <c r="N15" i="45"/>
  <c r="O15" i="45"/>
  <c r="P15" i="45"/>
  <c r="Q15" i="45"/>
  <c r="R15" i="45"/>
  <c r="S15" i="45"/>
  <c r="T15" i="45"/>
  <c r="U15" i="45"/>
  <c r="V15" i="45"/>
  <c r="W15" i="45"/>
  <c r="X15" i="45"/>
  <c r="Y15" i="45"/>
  <c r="Z15" i="45"/>
  <c r="AA15" i="45"/>
  <c r="AB15" i="45"/>
  <c r="AC15" i="45"/>
  <c r="AD15" i="45"/>
  <c r="AE15" i="45"/>
  <c r="AF15" i="45"/>
  <c r="AG15" i="45"/>
  <c r="AH15" i="45"/>
  <c r="AI15" i="45"/>
  <c r="AJ15" i="45"/>
  <c r="AK15" i="45"/>
  <c r="AL15" i="45"/>
  <c r="AM15" i="45"/>
  <c r="AN15" i="45"/>
  <c r="AO15" i="45"/>
  <c r="AP15" i="45"/>
  <c r="AQ15" i="45"/>
  <c r="AR15" i="45"/>
  <c r="AS15" i="45"/>
  <c r="AT15" i="45"/>
  <c r="AU15" i="45"/>
  <c r="AV15" i="45"/>
  <c r="AW15" i="45"/>
  <c r="AX15" i="45"/>
  <c r="AY15" i="45"/>
  <c r="AZ15" i="45"/>
  <c r="BA15" i="45"/>
  <c r="BB15" i="45"/>
  <c r="BC15" i="45"/>
  <c r="BD15" i="45"/>
  <c r="BE15" i="45"/>
  <c r="BF15" i="45"/>
  <c r="BG15" i="45"/>
  <c r="BH15" i="45"/>
  <c r="BI15" i="45"/>
  <c r="BJ15" i="45"/>
  <c r="BK15" i="45"/>
  <c r="BL15" i="45"/>
  <c r="BM15" i="45"/>
  <c r="BN15" i="45"/>
  <c r="BO15" i="45"/>
  <c r="BP15" i="45"/>
  <c r="BQ15" i="45"/>
  <c r="BR15" i="45"/>
  <c r="BS15" i="45"/>
  <c r="BT15" i="45"/>
  <c r="BU15" i="45"/>
  <c r="BV15" i="45"/>
  <c r="BW15" i="45"/>
  <c r="BX15" i="45"/>
  <c r="BY15" i="45"/>
  <c r="BZ15" i="45"/>
  <c r="CA15" i="45"/>
  <c r="CB15" i="45"/>
  <c r="CC15" i="45"/>
  <c r="CD15" i="45"/>
  <c r="CE15" i="45"/>
  <c r="CF15" i="45"/>
  <c r="CG15" i="45"/>
  <c r="CH15" i="45"/>
  <c r="CI15" i="45"/>
  <c r="CJ15" i="45"/>
  <c r="CK15" i="45"/>
  <c r="CL15" i="45"/>
  <c r="CM15" i="45"/>
  <c r="CN15" i="45"/>
  <c r="CO15" i="45"/>
  <c r="CP15" i="45"/>
  <c r="CQ15" i="45"/>
  <c r="CR15" i="45"/>
  <c r="CS15" i="45"/>
  <c r="CT15" i="45"/>
  <c r="CU15" i="45"/>
  <c r="CV15" i="45"/>
  <c r="CW15" i="45"/>
  <c r="CX15" i="45"/>
  <c r="CY15" i="45"/>
  <c r="CZ15" i="45"/>
  <c r="DA15" i="45"/>
  <c r="DB15" i="45"/>
  <c r="DC15" i="45"/>
  <c r="DD15" i="45"/>
  <c r="DE15" i="45"/>
  <c r="DF15" i="45"/>
  <c r="DG15" i="45"/>
  <c r="DH15" i="45"/>
  <c r="DI15" i="45"/>
  <c r="DJ15" i="45"/>
  <c r="DK15" i="45"/>
  <c r="DL15" i="45"/>
  <c r="DM15" i="45"/>
  <c r="DN15" i="45"/>
  <c r="DO15" i="45"/>
  <c r="DP15" i="45"/>
  <c r="DQ15" i="45"/>
  <c r="DR15" i="45"/>
  <c r="DS15" i="45"/>
  <c r="DT15" i="45"/>
  <c r="DU15" i="45"/>
  <c r="DV15" i="45"/>
  <c r="DW15" i="45"/>
  <c r="DX15" i="45"/>
  <c r="DY15" i="45"/>
  <c r="DZ15" i="45"/>
  <c r="EA15" i="45"/>
  <c r="EB15" i="45"/>
  <c r="EC15" i="45"/>
  <c r="ED15" i="45"/>
  <c r="EE15" i="45"/>
  <c r="EF15" i="45"/>
  <c r="EG15" i="45"/>
  <c r="EH15" i="45"/>
  <c r="EI15" i="45"/>
  <c r="EJ15" i="45"/>
  <c r="EK15" i="45"/>
  <c r="C16" i="45"/>
  <c r="D16" i="45"/>
  <c r="E16" i="45"/>
  <c r="F16" i="45"/>
  <c r="G16" i="45"/>
  <c r="H16" i="45"/>
  <c r="I16" i="45"/>
  <c r="J16" i="45"/>
  <c r="K16" i="45"/>
  <c r="L16" i="45"/>
  <c r="M16" i="45"/>
  <c r="N16" i="45"/>
  <c r="O16" i="45"/>
  <c r="P16" i="45"/>
  <c r="Q16" i="45"/>
  <c r="R16" i="45"/>
  <c r="S16" i="45"/>
  <c r="T16" i="45"/>
  <c r="U16" i="45"/>
  <c r="V16" i="45"/>
  <c r="W16" i="45"/>
  <c r="X16" i="45"/>
  <c r="Y16" i="45"/>
  <c r="Z16" i="45"/>
  <c r="AA16" i="45"/>
  <c r="AB16" i="45"/>
  <c r="AC16" i="45"/>
  <c r="AD16" i="45"/>
  <c r="AE16" i="45"/>
  <c r="AF16" i="45"/>
  <c r="AG16" i="45"/>
  <c r="AH16" i="45"/>
  <c r="AI16" i="45"/>
  <c r="AJ16" i="45"/>
  <c r="AK16" i="45"/>
  <c r="AL16" i="45"/>
  <c r="AM16" i="45"/>
  <c r="AN16" i="45"/>
  <c r="AO16" i="45"/>
  <c r="AP16" i="45"/>
  <c r="AQ16" i="45"/>
  <c r="AR16" i="45"/>
  <c r="AS16" i="45"/>
  <c r="AT16" i="45"/>
  <c r="AU16" i="45"/>
  <c r="AV16" i="45"/>
  <c r="AW16" i="45"/>
  <c r="AX16" i="45"/>
  <c r="AY16" i="45"/>
  <c r="AZ16" i="45"/>
  <c r="BA16" i="45"/>
  <c r="BB16" i="45"/>
  <c r="BC16" i="45"/>
  <c r="BD16" i="45"/>
  <c r="BE16" i="45"/>
  <c r="BF16" i="45"/>
  <c r="BG16" i="45"/>
  <c r="BH16" i="45"/>
  <c r="BI16" i="45"/>
  <c r="BJ16" i="45"/>
  <c r="BK16" i="45"/>
  <c r="BL16" i="45"/>
  <c r="BM16" i="45"/>
  <c r="BN16" i="45"/>
  <c r="BO16" i="45"/>
  <c r="BP16" i="45"/>
  <c r="BQ16" i="45"/>
  <c r="BR16" i="45"/>
  <c r="BS16" i="45"/>
  <c r="BT16" i="45"/>
  <c r="BU16" i="45"/>
  <c r="BV16" i="45"/>
  <c r="BW16" i="45"/>
  <c r="BX16" i="45"/>
  <c r="BY16" i="45"/>
  <c r="BZ16" i="45"/>
  <c r="CA16" i="45"/>
  <c r="CB16" i="45"/>
  <c r="CC16" i="45"/>
  <c r="CD16" i="45"/>
  <c r="CE16" i="45"/>
  <c r="CF16" i="45"/>
  <c r="CG16" i="45"/>
  <c r="CH16" i="45"/>
  <c r="CI16" i="45"/>
  <c r="CJ16" i="45"/>
  <c r="CK16" i="45"/>
  <c r="CL16" i="45"/>
  <c r="CM16" i="45"/>
  <c r="CN16" i="45"/>
  <c r="CO16" i="45"/>
  <c r="CP16" i="45"/>
  <c r="CQ16" i="45"/>
  <c r="CR16" i="45"/>
  <c r="CS16" i="45"/>
  <c r="CT16" i="45"/>
  <c r="CU16" i="45"/>
  <c r="CV16" i="45"/>
  <c r="CW16" i="45"/>
  <c r="CX16" i="45"/>
  <c r="CY16" i="45"/>
  <c r="CZ16" i="45"/>
  <c r="DA16" i="45"/>
  <c r="DB16" i="45"/>
  <c r="DC16" i="45"/>
  <c r="DD16" i="45"/>
  <c r="DE16" i="45"/>
  <c r="DF16" i="45"/>
  <c r="DG16" i="45"/>
  <c r="DH16" i="45"/>
  <c r="DI16" i="45"/>
  <c r="DJ16" i="45"/>
  <c r="DK16" i="45"/>
  <c r="DL16" i="45"/>
  <c r="DM16" i="45"/>
  <c r="DN16" i="45"/>
  <c r="DO16" i="45"/>
  <c r="DP16" i="45"/>
  <c r="DQ16" i="45"/>
  <c r="DR16" i="45"/>
  <c r="DS16" i="45"/>
  <c r="DT16" i="45"/>
  <c r="DU16" i="45"/>
  <c r="DV16" i="45"/>
  <c r="DW16" i="45"/>
  <c r="DX16" i="45"/>
  <c r="DY16" i="45"/>
  <c r="DZ16" i="45"/>
  <c r="EA16" i="45"/>
  <c r="EB16" i="45"/>
  <c r="EC16" i="45"/>
  <c r="ED16" i="45"/>
  <c r="EE16" i="45"/>
  <c r="EF16" i="45"/>
  <c r="EG16" i="45"/>
  <c r="EH16" i="45"/>
  <c r="EI16" i="45"/>
  <c r="EJ16" i="45"/>
  <c r="EK16" i="45"/>
  <c r="C17" i="45"/>
  <c r="D17" i="45"/>
  <c r="E17" i="45"/>
  <c r="F17" i="45"/>
  <c r="G17" i="45"/>
  <c r="H17" i="45"/>
  <c r="I17" i="45"/>
  <c r="J17" i="45"/>
  <c r="K17" i="45"/>
  <c r="L17" i="45"/>
  <c r="M17" i="45"/>
  <c r="N17" i="45"/>
  <c r="O17" i="45"/>
  <c r="P17" i="45"/>
  <c r="Q17" i="45"/>
  <c r="R17" i="45"/>
  <c r="S17" i="45"/>
  <c r="T17" i="45"/>
  <c r="U17" i="45"/>
  <c r="V17" i="45"/>
  <c r="W17" i="45"/>
  <c r="X17" i="45"/>
  <c r="Y17" i="45"/>
  <c r="Z17" i="45"/>
  <c r="AA17" i="45"/>
  <c r="AB17" i="45"/>
  <c r="AC17" i="45"/>
  <c r="AD17" i="45"/>
  <c r="AE17" i="45"/>
  <c r="AF17" i="45"/>
  <c r="AG17" i="45"/>
  <c r="AH17" i="45"/>
  <c r="AI17" i="45"/>
  <c r="AJ17" i="45"/>
  <c r="AK17" i="45"/>
  <c r="AL17" i="45"/>
  <c r="AM17" i="45"/>
  <c r="AN17" i="45"/>
  <c r="AO17" i="45"/>
  <c r="AP17" i="45"/>
  <c r="AQ17" i="45"/>
  <c r="AR17" i="45"/>
  <c r="AS17" i="45"/>
  <c r="AT17" i="45"/>
  <c r="AU17" i="45"/>
  <c r="AV17" i="45"/>
  <c r="AW17" i="45"/>
  <c r="AX17" i="45"/>
  <c r="AY17" i="45"/>
  <c r="AZ17" i="45"/>
  <c r="BA17" i="45"/>
  <c r="BB17" i="45"/>
  <c r="BC17" i="45"/>
  <c r="BD17" i="45"/>
  <c r="BE17" i="45"/>
  <c r="BF17" i="45"/>
  <c r="BG17" i="45"/>
  <c r="BH17" i="45"/>
  <c r="BI17" i="45"/>
  <c r="BJ17" i="45"/>
  <c r="BK17" i="45"/>
  <c r="BL17" i="45"/>
  <c r="BM17" i="45"/>
  <c r="BN17" i="45"/>
  <c r="BO17" i="45"/>
  <c r="BP17" i="45"/>
  <c r="BQ17" i="45"/>
  <c r="BR17" i="45"/>
  <c r="BS17" i="45"/>
  <c r="BT17" i="45"/>
  <c r="BU17" i="45"/>
  <c r="BV17" i="45"/>
  <c r="BW17" i="45"/>
  <c r="BX17" i="45"/>
  <c r="BY17" i="45"/>
  <c r="BZ17" i="45"/>
  <c r="CA17" i="45"/>
  <c r="CB17" i="45"/>
  <c r="CC17" i="45"/>
  <c r="CD17" i="45"/>
  <c r="CE17" i="45"/>
  <c r="CF17" i="45"/>
  <c r="CG17" i="45"/>
  <c r="CH17" i="45"/>
  <c r="CI17" i="45"/>
  <c r="CJ17" i="45"/>
  <c r="CK17" i="45"/>
  <c r="CL17" i="45"/>
  <c r="CM17" i="45"/>
  <c r="CN17" i="45"/>
  <c r="CO17" i="45"/>
  <c r="CP17" i="45"/>
  <c r="CQ17" i="45"/>
  <c r="CR17" i="45"/>
  <c r="CS17" i="45"/>
  <c r="CT17" i="45"/>
  <c r="CU17" i="45"/>
  <c r="CV17" i="45"/>
  <c r="CW17" i="45"/>
  <c r="CX17" i="45"/>
  <c r="CY17" i="45"/>
  <c r="CZ17" i="45"/>
  <c r="DA17" i="45"/>
  <c r="DB17" i="45"/>
  <c r="DC17" i="45"/>
  <c r="DD17" i="45"/>
  <c r="DE17" i="45"/>
  <c r="DF17" i="45"/>
  <c r="DG17" i="45"/>
  <c r="DH17" i="45"/>
  <c r="DI17" i="45"/>
  <c r="DJ17" i="45"/>
  <c r="DK17" i="45"/>
  <c r="DL17" i="45"/>
  <c r="DM17" i="45"/>
  <c r="DN17" i="45"/>
  <c r="DO17" i="45"/>
  <c r="DP17" i="45"/>
  <c r="DQ17" i="45"/>
  <c r="DR17" i="45"/>
  <c r="DS17" i="45"/>
  <c r="DT17" i="45"/>
  <c r="DU17" i="45"/>
  <c r="DV17" i="45"/>
  <c r="DW17" i="45"/>
  <c r="DX17" i="45"/>
  <c r="DY17" i="45"/>
  <c r="DZ17" i="45"/>
  <c r="EA17" i="45"/>
  <c r="EB17" i="45"/>
  <c r="EC17" i="45"/>
  <c r="ED17" i="45"/>
  <c r="EE17" i="45"/>
  <c r="EF17" i="45"/>
  <c r="EG17" i="45"/>
  <c r="EH17" i="45"/>
  <c r="EI17" i="45"/>
  <c r="EJ17" i="45"/>
  <c r="EK17" i="45"/>
  <c r="C18" i="45"/>
  <c r="D18" i="45"/>
  <c r="E18" i="45"/>
  <c r="F18" i="45"/>
  <c r="G18" i="45"/>
  <c r="H18" i="45"/>
  <c r="I18" i="45"/>
  <c r="J18" i="45"/>
  <c r="K18" i="45"/>
  <c r="L18" i="45"/>
  <c r="M18" i="45"/>
  <c r="N18" i="45"/>
  <c r="O18" i="45"/>
  <c r="P18" i="45"/>
  <c r="Q18" i="45"/>
  <c r="R18" i="45"/>
  <c r="S18" i="45"/>
  <c r="T18" i="45"/>
  <c r="U18" i="45"/>
  <c r="V18" i="45"/>
  <c r="W18" i="45"/>
  <c r="X18" i="45"/>
  <c r="Y18" i="45"/>
  <c r="Z18" i="45"/>
  <c r="AA18" i="45"/>
  <c r="AB18" i="45"/>
  <c r="AC18" i="45"/>
  <c r="AD18" i="45"/>
  <c r="AE18" i="45"/>
  <c r="AF18" i="45"/>
  <c r="AG18" i="45"/>
  <c r="AH18" i="45"/>
  <c r="AI18" i="45"/>
  <c r="AJ18" i="45"/>
  <c r="AK18" i="45"/>
  <c r="AL18" i="45"/>
  <c r="AM18" i="45"/>
  <c r="AN18" i="45"/>
  <c r="AO18" i="45"/>
  <c r="AP18" i="45"/>
  <c r="AQ18" i="45"/>
  <c r="AR18" i="45"/>
  <c r="AS18" i="45"/>
  <c r="AT18" i="45"/>
  <c r="AU18" i="45"/>
  <c r="AV18" i="45"/>
  <c r="AW18" i="45"/>
  <c r="AX18" i="45"/>
  <c r="AY18" i="45"/>
  <c r="AZ18" i="45"/>
  <c r="BA18" i="45"/>
  <c r="BB18" i="45"/>
  <c r="BC18" i="45"/>
  <c r="BD18" i="45"/>
  <c r="BE18" i="45"/>
  <c r="BF18" i="45"/>
  <c r="BG18" i="45"/>
  <c r="BH18" i="45"/>
  <c r="BI18" i="45"/>
  <c r="BJ18" i="45"/>
  <c r="BK18" i="45"/>
  <c r="BL18" i="45"/>
  <c r="BM18" i="45"/>
  <c r="BN18" i="45"/>
  <c r="BO18" i="45"/>
  <c r="BP18" i="45"/>
  <c r="BQ18" i="45"/>
  <c r="BR18" i="45"/>
  <c r="BS18" i="45"/>
  <c r="BT18" i="45"/>
  <c r="BU18" i="45"/>
  <c r="BV18" i="45"/>
  <c r="BW18" i="45"/>
  <c r="BX18" i="45"/>
  <c r="BY18" i="45"/>
  <c r="BZ18" i="45"/>
  <c r="CA18" i="45"/>
  <c r="CB18" i="45"/>
  <c r="CC18" i="45"/>
  <c r="CD18" i="45"/>
  <c r="CE18" i="45"/>
  <c r="CF18" i="45"/>
  <c r="CG18" i="45"/>
  <c r="CH18" i="45"/>
  <c r="CI18" i="45"/>
  <c r="CJ18" i="45"/>
  <c r="CK18" i="45"/>
  <c r="CL18" i="45"/>
  <c r="CM18" i="45"/>
  <c r="CN18" i="45"/>
  <c r="CO18" i="45"/>
  <c r="CP18" i="45"/>
  <c r="CQ18" i="45"/>
  <c r="CR18" i="45"/>
  <c r="CS18" i="45"/>
  <c r="CT18" i="45"/>
  <c r="CU18" i="45"/>
  <c r="CV18" i="45"/>
  <c r="CW18" i="45"/>
  <c r="CX18" i="45"/>
  <c r="CY18" i="45"/>
  <c r="CZ18" i="45"/>
  <c r="DA18" i="45"/>
  <c r="DB18" i="45"/>
  <c r="DC18" i="45"/>
  <c r="DD18" i="45"/>
  <c r="DE18" i="45"/>
  <c r="DF18" i="45"/>
  <c r="DG18" i="45"/>
  <c r="DH18" i="45"/>
  <c r="DI18" i="45"/>
  <c r="DJ18" i="45"/>
  <c r="DK18" i="45"/>
  <c r="DL18" i="45"/>
  <c r="DM18" i="45"/>
  <c r="DN18" i="45"/>
  <c r="DO18" i="45"/>
  <c r="DP18" i="45"/>
  <c r="DQ18" i="45"/>
  <c r="DR18" i="45"/>
  <c r="DS18" i="45"/>
  <c r="DT18" i="45"/>
  <c r="DU18" i="45"/>
  <c r="DV18" i="45"/>
  <c r="DW18" i="45"/>
  <c r="DX18" i="45"/>
  <c r="DY18" i="45"/>
  <c r="DZ18" i="45"/>
  <c r="EA18" i="45"/>
  <c r="EB18" i="45"/>
  <c r="EC18" i="45"/>
  <c r="ED18" i="45"/>
  <c r="EE18" i="45"/>
  <c r="EF18" i="45"/>
  <c r="EG18" i="45"/>
  <c r="EH18" i="45"/>
  <c r="EI18" i="45"/>
  <c r="EJ18" i="45"/>
  <c r="EK18" i="45"/>
  <c r="C19" i="45"/>
  <c r="D19" i="45"/>
  <c r="E19" i="45"/>
  <c r="F19" i="45"/>
  <c r="G19" i="45"/>
  <c r="H19" i="45"/>
  <c r="I19" i="45"/>
  <c r="J19" i="45"/>
  <c r="K19" i="45"/>
  <c r="L19" i="45"/>
  <c r="M19" i="45"/>
  <c r="N19" i="45"/>
  <c r="O19" i="45"/>
  <c r="P19" i="45"/>
  <c r="Q19" i="45"/>
  <c r="R19" i="45"/>
  <c r="S19" i="45"/>
  <c r="T19" i="45"/>
  <c r="U19" i="45"/>
  <c r="V19" i="45"/>
  <c r="W19" i="45"/>
  <c r="X19" i="45"/>
  <c r="Y19" i="45"/>
  <c r="Z19" i="45"/>
  <c r="AA19" i="45"/>
  <c r="AB19" i="45"/>
  <c r="AC19" i="45"/>
  <c r="AD19" i="45"/>
  <c r="AE19" i="45"/>
  <c r="AF19" i="45"/>
  <c r="AG19" i="45"/>
  <c r="AH19" i="45"/>
  <c r="AI19" i="45"/>
  <c r="AJ19" i="45"/>
  <c r="AK19" i="45"/>
  <c r="AL19" i="45"/>
  <c r="AM19" i="45"/>
  <c r="AN19" i="45"/>
  <c r="AO19" i="45"/>
  <c r="AP19" i="45"/>
  <c r="AQ19" i="45"/>
  <c r="AR19" i="45"/>
  <c r="AS19" i="45"/>
  <c r="AT19" i="45"/>
  <c r="AU19" i="45"/>
  <c r="AV19" i="45"/>
  <c r="AW19" i="45"/>
  <c r="AX19" i="45"/>
  <c r="AY19" i="45"/>
  <c r="AZ19" i="45"/>
  <c r="BA19" i="45"/>
  <c r="BB19" i="45"/>
  <c r="BC19" i="45"/>
  <c r="BD19" i="45"/>
  <c r="BE19" i="45"/>
  <c r="BF19" i="45"/>
  <c r="BG19" i="45"/>
  <c r="BH19" i="45"/>
  <c r="BI19" i="45"/>
  <c r="BJ19" i="45"/>
  <c r="BK19" i="45"/>
  <c r="BL19" i="45"/>
  <c r="BM19" i="45"/>
  <c r="BN19" i="45"/>
  <c r="BO19" i="45"/>
  <c r="BP19" i="45"/>
  <c r="BQ19" i="45"/>
  <c r="BR19" i="45"/>
  <c r="BS19" i="45"/>
  <c r="BT19" i="45"/>
  <c r="BU19" i="45"/>
  <c r="BV19" i="45"/>
  <c r="BW19" i="45"/>
  <c r="BX19" i="45"/>
  <c r="BY19" i="45"/>
  <c r="BZ19" i="45"/>
  <c r="CA19" i="45"/>
  <c r="CB19" i="45"/>
  <c r="CC19" i="45"/>
  <c r="CD19" i="45"/>
  <c r="CE19" i="45"/>
  <c r="CF19" i="45"/>
  <c r="CG19" i="45"/>
  <c r="CH19" i="45"/>
  <c r="CI19" i="45"/>
  <c r="CJ19" i="45"/>
  <c r="CK19" i="45"/>
  <c r="CL19" i="45"/>
  <c r="CM19" i="45"/>
  <c r="CN19" i="45"/>
  <c r="CO19" i="45"/>
  <c r="CP19" i="45"/>
  <c r="CQ19" i="45"/>
  <c r="CR19" i="45"/>
  <c r="CS19" i="45"/>
  <c r="CT19" i="45"/>
  <c r="CU19" i="45"/>
  <c r="CV19" i="45"/>
  <c r="CW19" i="45"/>
  <c r="CX19" i="45"/>
  <c r="CY19" i="45"/>
  <c r="CZ19" i="45"/>
  <c r="DA19" i="45"/>
  <c r="DB19" i="45"/>
  <c r="DC19" i="45"/>
  <c r="DD19" i="45"/>
  <c r="DE19" i="45"/>
  <c r="DF19" i="45"/>
  <c r="DG19" i="45"/>
  <c r="DH19" i="45"/>
  <c r="DI19" i="45"/>
  <c r="DJ19" i="45"/>
  <c r="DK19" i="45"/>
  <c r="DL19" i="45"/>
  <c r="DM19" i="45"/>
  <c r="DN19" i="45"/>
  <c r="DO19" i="45"/>
  <c r="DP19" i="45"/>
  <c r="DQ19" i="45"/>
  <c r="DR19" i="45"/>
  <c r="DS19" i="45"/>
  <c r="DT19" i="45"/>
  <c r="DU19" i="45"/>
  <c r="DV19" i="45"/>
  <c r="DW19" i="45"/>
  <c r="DX19" i="45"/>
  <c r="DY19" i="45"/>
  <c r="DZ19" i="45"/>
  <c r="EA19" i="45"/>
  <c r="EB19" i="45"/>
  <c r="EC19" i="45"/>
  <c r="ED19" i="45"/>
  <c r="EE19" i="45"/>
  <c r="EF19" i="45"/>
  <c r="EG19" i="45"/>
  <c r="EH19" i="45"/>
  <c r="EI19" i="45"/>
  <c r="EJ19" i="45"/>
  <c r="EK19" i="45"/>
  <c r="C20" i="45"/>
  <c r="D20" i="45"/>
  <c r="E20" i="45"/>
  <c r="F20" i="45"/>
  <c r="G20" i="45"/>
  <c r="H20" i="45"/>
  <c r="I20" i="45"/>
  <c r="J20" i="45"/>
  <c r="K20" i="45"/>
  <c r="L20" i="45"/>
  <c r="M20" i="45"/>
  <c r="N20" i="45"/>
  <c r="O20" i="45"/>
  <c r="P20" i="45"/>
  <c r="Q20" i="45"/>
  <c r="R20" i="45"/>
  <c r="S20" i="45"/>
  <c r="T20" i="45"/>
  <c r="U20" i="45"/>
  <c r="V20" i="45"/>
  <c r="W20" i="45"/>
  <c r="X20" i="45"/>
  <c r="Y20" i="45"/>
  <c r="Z20" i="45"/>
  <c r="AA20" i="45"/>
  <c r="AB20" i="45"/>
  <c r="AC20" i="45"/>
  <c r="AD20" i="45"/>
  <c r="AE20" i="45"/>
  <c r="AF20" i="45"/>
  <c r="AG20" i="45"/>
  <c r="AH20" i="45"/>
  <c r="AI20" i="45"/>
  <c r="AJ20" i="45"/>
  <c r="AK20" i="45"/>
  <c r="AL20" i="45"/>
  <c r="AM20" i="45"/>
  <c r="AN20" i="45"/>
  <c r="AO20" i="45"/>
  <c r="AP20" i="45"/>
  <c r="AQ20" i="45"/>
  <c r="AR20" i="45"/>
  <c r="AS20" i="45"/>
  <c r="AT20" i="45"/>
  <c r="AU20" i="45"/>
  <c r="AV20" i="45"/>
  <c r="AW20" i="45"/>
  <c r="AX20" i="45"/>
  <c r="AY20" i="45"/>
  <c r="AZ20" i="45"/>
  <c r="BA20" i="45"/>
  <c r="BB20" i="45"/>
  <c r="BC20" i="45"/>
  <c r="BD20" i="45"/>
  <c r="BE20" i="45"/>
  <c r="BF20" i="45"/>
  <c r="BG20" i="45"/>
  <c r="BH20" i="45"/>
  <c r="BI20" i="45"/>
  <c r="BJ20" i="45"/>
  <c r="BK20" i="45"/>
  <c r="BL20" i="45"/>
  <c r="BM20" i="45"/>
  <c r="BN20" i="45"/>
  <c r="BO20" i="45"/>
  <c r="BP20" i="45"/>
  <c r="BQ20" i="45"/>
  <c r="BR20" i="45"/>
  <c r="BS20" i="45"/>
  <c r="BT20" i="45"/>
  <c r="BU20" i="45"/>
  <c r="BV20" i="45"/>
  <c r="BW20" i="45"/>
  <c r="BX20" i="45"/>
  <c r="BY20" i="45"/>
  <c r="BZ20" i="45"/>
  <c r="CA20" i="45"/>
  <c r="CB20" i="45"/>
  <c r="CC20" i="45"/>
  <c r="CD20" i="45"/>
  <c r="CE20" i="45"/>
  <c r="CF20" i="45"/>
  <c r="CG20" i="45"/>
  <c r="CH20" i="45"/>
  <c r="CI20" i="45"/>
  <c r="CJ20" i="45"/>
  <c r="CK20" i="45"/>
  <c r="CL20" i="45"/>
  <c r="CM20" i="45"/>
  <c r="CN20" i="45"/>
  <c r="CO20" i="45"/>
  <c r="CP20" i="45"/>
  <c r="CQ20" i="45"/>
  <c r="CR20" i="45"/>
  <c r="CS20" i="45"/>
  <c r="CT20" i="45"/>
  <c r="CU20" i="45"/>
  <c r="CV20" i="45"/>
  <c r="CW20" i="45"/>
  <c r="CX20" i="45"/>
  <c r="CY20" i="45"/>
  <c r="CZ20" i="45"/>
  <c r="DA20" i="45"/>
  <c r="DB20" i="45"/>
  <c r="DC20" i="45"/>
  <c r="DD20" i="45"/>
  <c r="DE20" i="45"/>
  <c r="DF20" i="45"/>
  <c r="DG20" i="45"/>
  <c r="DH20" i="45"/>
  <c r="DI20" i="45"/>
  <c r="DJ20" i="45"/>
  <c r="DK20" i="45"/>
  <c r="DL20" i="45"/>
  <c r="DM20" i="45"/>
  <c r="DN20" i="45"/>
  <c r="DO20" i="45"/>
  <c r="DP20" i="45"/>
  <c r="DQ20" i="45"/>
  <c r="DR20" i="45"/>
  <c r="DS20" i="45"/>
  <c r="DT20" i="45"/>
  <c r="DU20" i="45"/>
  <c r="DV20" i="45"/>
  <c r="DW20" i="45"/>
  <c r="DX20" i="45"/>
  <c r="DY20" i="45"/>
  <c r="DZ20" i="45"/>
  <c r="EA20" i="45"/>
  <c r="EB20" i="45"/>
  <c r="EC20" i="45"/>
  <c r="ED20" i="45"/>
  <c r="EE20" i="45"/>
  <c r="EF20" i="45"/>
  <c r="EG20" i="45"/>
  <c r="EH20" i="45"/>
  <c r="EI20" i="45"/>
  <c r="EJ20" i="45"/>
  <c r="EK20" i="45"/>
  <c r="C21" i="45"/>
  <c r="D21" i="45"/>
  <c r="E21" i="45"/>
  <c r="F21" i="45"/>
  <c r="G21" i="45"/>
  <c r="H21" i="45"/>
  <c r="I21" i="45"/>
  <c r="J21" i="45"/>
  <c r="K21" i="45"/>
  <c r="L21" i="45"/>
  <c r="M21" i="45"/>
  <c r="N21" i="45"/>
  <c r="O21" i="45"/>
  <c r="P21" i="45"/>
  <c r="Q21" i="45"/>
  <c r="R21" i="45"/>
  <c r="S21" i="45"/>
  <c r="T21" i="45"/>
  <c r="U21" i="45"/>
  <c r="V21" i="45"/>
  <c r="W21" i="45"/>
  <c r="X21" i="45"/>
  <c r="Y21" i="45"/>
  <c r="Z21" i="45"/>
  <c r="AA21" i="45"/>
  <c r="AB21" i="45"/>
  <c r="AC21" i="45"/>
  <c r="AD21" i="45"/>
  <c r="AE21" i="45"/>
  <c r="AF21" i="45"/>
  <c r="AG21" i="45"/>
  <c r="AH21" i="45"/>
  <c r="AI21" i="45"/>
  <c r="AJ21" i="45"/>
  <c r="AK21" i="45"/>
  <c r="AL21" i="45"/>
  <c r="AM21" i="45"/>
  <c r="AN21" i="45"/>
  <c r="AO21" i="45"/>
  <c r="AP21" i="45"/>
  <c r="AQ21" i="45"/>
  <c r="AR21" i="45"/>
  <c r="AS21" i="45"/>
  <c r="AT21" i="45"/>
  <c r="AU21" i="45"/>
  <c r="AV21" i="45"/>
  <c r="AW21" i="45"/>
  <c r="AX21" i="45"/>
  <c r="AY21" i="45"/>
  <c r="AZ21" i="45"/>
  <c r="BA21" i="45"/>
  <c r="BB21" i="45"/>
  <c r="BC21" i="45"/>
  <c r="BD21" i="45"/>
  <c r="BE21" i="45"/>
  <c r="BF21" i="45"/>
  <c r="BG21" i="45"/>
  <c r="BH21" i="45"/>
  <c r="BI21" i="45"/>
  <c r="BJ21" i="45"/>
  <c r="BK21" i="45"/>
  <c r="BL21" i="45"/>
  <c r="BM21" i="45"/>
  <c r="BN21" i="45"/>
  <c r="BO21" i="45"/>
  <c r="BP21" i="45"/>
  <c r="BQ21" i="45"/>
  <c r="BR21" i="45"/>
  <c r="BS21" i="45"/>
  <c r="BT21" i="45"/>
  <c r="BU21" i="45"/>
  <c r="BV21" i="45"/>
  <c r="BW21" i="45"/>
  <c r="BX21" i="45"/>
  <c r="BY21" i="45"/>
  <c r="BZ21" i="45"/>
  <c r="CA21" i="45"/>
  <c r="CB21" i="45"/>
  <c r="CC21" i="45"/>
  <c r="CD21" i="45"/>
  <c r="CE21" i="45"/>
  <c r="CF21" i="45"/>
  <c r="CG21" i="45"/>
  <c r="CH21" i="45"/>
  <c r="CI21" i="45"/>
  <c r="CJ21" i="45"/>
  <c r="CK21" i="45"/>
  <c r="CL21" i="45"/>
  <c r="CM21" i="45"/>
  <c r="CN21" i="45"/>
  <c r="CO21" i="45"/>
  <c r="CP21" i="45"/>
  <c r="CQ21" i="45"/>
  <c r="CR21" i="45"/>
  <c r="CS21" i="45"/>
  <c r="CT21" i="45"/>
  <c r="CU21" i="45"/>
  <c r="CV21" i="45"/>
  <c r="CW21" i="45"/>
  <c r="CX21" i="45"/>
  <c r="CY21" i="45"/>
  <c r="CZ21" i="45"/>
  <c r="DA21" i="45"/>
  <c r="DB21" i="45"/>
  <c r="DC21" i="45"/>
  <c r="DD21" i="45"/>
  <c r="DE21" i="45"/>
  <c r="DF21" i="45"/>
  <c r="DG21" i="45"/>
  <c r="DH21" i="45"/>
  <c r="DI21" i="45"/>
  <c r="DJ21" i="45"/>
  <c r="DK21" i="45"/>
  <c r="DL21" i="45"/>
  <c r="DM21" i="45"/>
  <c r="DN21" i="45"/>
  <c r="DO21" i="45"/>
  <c r="DP21" i="45"/>
  <c r="DQ21" i="45"/>
  <c r="DR21" i="45"/>
  <c r="DS21" i="45"/>
  <c r="DT21" i="45"/>
  <c r="DU21" i="45"/>
  <c r="DV21" i="45"/>
  <c r="DW21" i="45"/>
  <c r="DX21" i="45"/>
  <c r="DY21" i="45"/>
  <c r="DZ21" i="45"/>
  <c r="EA21" i="45"/>
  <c r="EB21" i="45"/>
  <c r="EC21" i="45"/>
  <c r="ED21" i="45"/>
  <c r="EE21" i="45"/>
  <c r="EF21" i="45"/>
  <c r="EG21" i="45"/>
  <c r="EH21" i="45"/>
  <c r="EI21" i="45"/>
  <c r="EJ21" i="45"/>
  <c r="EK21" i="45"/>
  <c r="C22" i="45"/>
  <c r="D22" i="45"/>
  <c r="E22" i="45"/>
  <c r="F22" i="45"/>
  <c r="G22" i="45"/>
  <c r="H22" i="45"/>
  <c r="I22" i="45"/>
  <c r="J22" i="45"/>
  <c r="K22" i="45"/>
  <c r="L22" i="45"/>
  <c r="M22" i="45"/>
  <c r="N22" i="45"/>
  <c r="O22" i="45"/>
  <c r="P22" i="45"/>
  <c r="Q22" i="45"/>
  <c r="R22" i="45"/>
  <c r="S22" i="45"/>
  <c r="T22" i="45"/>
  <c r="U22" i="45"/>
  <c r="V22" i="45"/>
  <c r="W22" i="45"/>
  <c r="X22" i="45"/>
  <c r="Y22" i="45"/>
  <c r="Z22" i="45"/>
  <c r="AA22" i="45"/>
  <c r="AB22" i="45"/>
  <c r="AC22" i="45"/>
  <c r="AD22" i="45"/>
  <c r="AE22" i="45"/>
  <c r="AF22" i="45"/>
  <c r="AG22" i="45"/>
  <c r="AH22" i="45"/>
  <c r="AI22" i="45"/>
  <c r="AJ22" i="45"/>
  <c r="AK22" i="45"/>
  <c r="AL22" i="45"/>
  <c r="AM22" i="45"/>
  <c r="AN22" i="45"/>
  <c r="AO22" i="45"/>
  <c r="AP22" i="45"/>
  <c r="AQ22" i="45"/>
  <c r="AR22" i="45"/>
  <c r="AS22" i="45"/>
  <c r="AT22" i="45"/>
  <c r="AU22" i="45"/>
  <c r="AV22" i="45"/>
  <c r="AW22" i="45"/>
  <c r="AX22" i="45"/>
  <c r="AY22" i="45"/>
  <c r="AZ22" i="45"/>
  <c r="BA22" i="45"/>
  <c r="BB22" i="45"/>
  <c r="BC22" i="45"/>
  <c r="BD22" i="45"/>
  <c r="BE22" i="45"/>
  <c r="BF22" i="45"/>
  <c r="BG22" i="45"/>
  <c r="BH22" i="45"/>
  <c r="BI22" i="45"/>
  <c r="BJ22" i="45"/>
  <c r="BK22" i="45"/>
  <c r="BL22" i="45"/>
  <c r="BM22" i="45"/>
  <c r="BN22" i="45"/>
  <c r="BO22" i="45"/>
  <c r="BP22" i="45"/>
  <c r="BQ22" i="45"/>
  <c r="BR22" i="45"/>
  <c r="BS22" i="45"/>
  <c r="BT22" i="45"/>
  <c r="BU22" i="45"/>
  <c r="BV22" i="45"/>
  <c r="BW22" i="45"/>
  <c r="BX22" i="45"/>
  <c r="BY22" i="45"/>
  <c r="BZ22" i="45"/>
  <c r="CA22" i="45"/>
  <c r="CB22" i="45"/>
  <c r="CC22" i="45"/>
  <c r="CD22" i="45"/>
  <c r="CE22" i="45"/>
  <c r="CF22" i="45"/>
  <c r="CG22" i="45"/>
  <c r="CH22" i="45"/>
  <c r="CI22" i="45"/>
  <c r="CJ22" i="45"/>
  <c r="CK22" i="45"/>
  <c r="CL22" i="45"/>
  <c r="CM22" i="45"/>
  <c r="CN22" i="45"/>
  <c r="CO22" i="45"/>
  <c r="CP22" i="45"/>
  <c r="CQ22" i="45"/>
  <c r="CR22" i="45"/>
  <c r="CS22" i="45"/>
  <c r="CT22" i="45"/>
  <c r="CU22" i="45"/>
  <c r="CV22" i="45"/>
  <c r="CW22" i="45"/>
  <c r="CX22" i="45"/>
  <c r="CY22" i="45"/>
  <c r="CZ22" i="45"/>
  <c r="DA22" i="45"/>
  <c r="DB22" i="45"/>
  <c r="DC22" i="45"/>
  <c r="DD22" i="45"/>
  <c r="DE22" i="45"/>
  <c r="DF22" i="45"/>
  <c r="DG22" i="45"/>
  <c r="DH22" i="45"/>
  <c r="DI22" i="45"/>
  <c r="DJ22" i="45"/>
  <c r="DK22" i="45"/>
  <c r="DL22" i="45"/>
  <c r="DM22" i="45"/>
  <c r="DN22" i="45"/>
  <c r="DO22" i="45"/>
  <c r="DP22" i="45"/>
  <c r="DQ22" i="45"/>
  <c r="DR22" i="45"/>
  <c r="DS22" i="45"/>
  <c r="DT22" i="45"/>
  <c r="DU22" i="45"/>
  <c r="DV22" i="45"/>
  <c r="DW22" i="45"/>
  <c r="DX22" i="45"/>
  <c r="DY22" i="45"/>
  <c r="DZ22" i="45"/>
  <c r="EA22" i="45"/>
  <c r="EB22" i="45"/>
  <c r="EC22" i="45"/>
  <c r="ED22" i="45"/>
  <c r="EE22" i="45"/>
  <c r="EF22" i="45"/>
  <c r="EG22" i="45"/>
  <c r="EH22" i="45"/>
  <c r="EI22" i="45"/>
  <c r="EJ22" i="45"/>
  <c r="EK22" i="45"/>
  <c r="C23" i="45"/>
  <c r="D23" i="45"/>
  <c r="E23" i="45"/>
  <c r="F23" i="45"/>
  <c r="G23" i="45"/>
  <c r="H23" i="45"/>
  <c r="I23" i="45"/>
  <c r="J23" i="45"/>
  <c r="K23" i="45"/>
  <c r="L23" i="45"/>
  <c r="M23" i="45"/>
  <c r="N23" i="45"/>
  <c r="O23" i="45"/>
  <c r="P23" i="45"/>
  <c r="Q23" i="45"/>
  <c r="R23" i="45"/>
  <c r="S23" i="45"/>
  <c r="T23" i="45"/>
  <c r="U23" i="45"/>
  <c r="V23" i="45"/>
  <c r="W23" i="45"/>
  <c r="X23" i="45"/>
  <c r="Y23" i="45"/>
  <c r="Z23" i="45"/>
  <c r="AA23" i="45"/>
  <c r="AB23" i="45"/>
  <c r="AC23" i="45"/>
  <c r="AD23" i="45"/>
  <c r="AE23" i="45"/>
  <c r="AF23" i="45"/>
  <c r="AG23" i="45"/>
  <c r="AH23" i="45"/>
  <c r="AI23" i="45"/>
  <c r="AJ23" i="45"/>
  <c r="AK23" i="45"/>
  <c r="AL23" i="45"/>
  <c r="AM23" i="45"/>
  <c r="AN23" i="45"/>
  <c r="AO23" i="45"/>
  <c r="AP23" i="45"/>
  <c r="AQ23" i="45"/>
  <c r="AR23" i="45"/>
  <c r="AS23" i="45"/>
  <c r="AT23" i="45"/>
  <c r="AU23" i="45"/>
  <c r="AV23" i="45"/>
  <c r="AW23" i="45"/>
  <c r="AX23" i="45"/>
  <c r="AY23" i="45"/>
  <c r="AZ23" i="45"/>
  <c r="BA23" i="45"/>
  <c r="BB23" i="45"/>
  <c r="BC23" i="45"/>
  <c r="BD23" i="45"/>
  <c r="BE23" i="45"/>
  <c r="BF23" i="45"/>
  <c r="BG23" i="45"/>
  <c r="BH23" i="45"/>
  <c r="BI23" i="45"/>
  <c r="BJ23" i="45"/>
  <c r="BK23" i="45"/>
  <c r="BL23" i="45"/>
  <c r="BM23" i="45"/>
  <c r="BN23" i="45"/>
  <c r="BO23" i="45"/>
  <c r="BP23" i="45"/>
  <c r="BQ23" i="45"/>
  <c r="BR23" i="45"/>
  <c r="BS23" i="45"/>
  <c r="BT23" i="45"/>
  <c r="BU23" i="45"/>
  <c r="BV23" i="45"/>
  <c r="BW23" i="45"/>
  <c r="BX23" i="45"/>
  <c r="BY23" i="45"/>
  <c r="BZ23" i="45"/>
  <c r="CA23" i="45"/>
  <c r="CB23" i="45"/>
  <c r="CC23" i="45"/>
  <c r="CD23" i="45"/>
  <c r="CE23" i="45"/>
  <c r="CF23" i="45"/>
  <c r="CG23" i="45"/>
  <c r="CH23" i="45"/>
  <c r="CI23" i="45"/>
  <c r="CJ23" i="45"/>
  <c r="CK23" i="45"/>
  <c r="CL23" i="45"/>
  <c r="CM23" i="45"/>
  <c r="CN23" i="45"/>
  <c r="CO23" i="45"/>
  <c r="CP23" i="45"/>
  <c r="CQ23" i="45"/>
  <c r="CR23" i="45"/>
  <c r="CS23" i="45"/>
  <c r="CT23" i="45"/>
  <c r="CU23" i="45"/>
  <c r="CV23" i="45"/>
  <c r="CW23" i="45"/>
  <c r="CX23" i="45"/>
  <c r="CY23" i="45"/>
  <c r="CZ23" i="45"/>
  <c r="DA23" i="45"/>
  <c r="DB23" i="45"/>
  <c r="DC23" i="45"/>
  <c r="DD23" i="45"/>
  <c r="DE23" i="45"/>
  <c r="DF23" i="45"/>
  <c r="DG23" i="45"/>
  <c r="DH23" i="45"/>
  <c r="DI23" i="45"/>
  <c r="DJ23" i="45"/>
  <c r="DK23" i="45"/>
  <c r="DL23" i="45"/>
  <c r="DM23" i="45"/>
  <c r="DN23" i="45"/>
  <c r="DO23" i="45"/>
  <c r="DP23" i="45"/>
  <c r="DQ23" i="45"/>
  <c r="DR23" i="45"/>
  <c r="DS23" i="45"/>
  <c r="DT23" i="45"/>
  <c r="DU23" i="45"/>
  <c r="DV23" i="45"/>
  <c r="DW23" i="45"/>
  <c r="DX23" i="45"/>
  <c r="DY23" i="45"/>
  <c r="DZ23" i="45"/>
  <c r="EA23" i="45"/>
  <c r="EB23" i="45"/>
  <c r="EC23" i="45"/>
  <c r="ED23" i="45"/>
  <c r="EE23" i="45"/>
  <c r="EF23" i="45"/>
  <c r="EG23" i="45"/>
  <c r="EH23" i="45"/>
  <c r="EI23" i="45"/>
  <c r="EJ23" i="45"/>
  <c r="EK23" i="45"/>
  <c r="C24" i="45"/>
  <c r="D24" i="45"/>
  <c r="E24" i="45"/>
  <c r="F24" i="45"/>
  <c r="G24" i="45"/>
  <c r="H24" i="45"/>
  <c r="I24" i="45"/>
  <c r="J24" i="45"/>
  <c r="K24" i="45"/>
  <c r="L24" i="45"/>
  <c r="M24" i="45"/>
  <c r="N24" i="45"/>
  <c r="O24" i="45"/>
  <c r="P24" i="45"/>
  <c r="Q24" i="45"/>
  <c r="R24" i="45"/>
  <c r="S24" i="45"/>
  <c r="T24" i="45"/>
  <c r="U24" i="45"/>
  <c r="V24" i="45"/>
  <c r="W24" i="45"/>
  <c r="X24" i="45"/>
  <c r="Y24" i="45"/>
  <c r="Z24" i="45"/>
  <c r="AA24" i="45"/>
  <c r="AB24" i="45"/>
  <c r="AC24" i="45"/>
  <c r="AD24" i="45"/>
  <c r="AE24" i="45"/>
  <c r="AF24" i="45"/>
  <c r="AG24" i="45"/>
  <c r="AH24" i="45"/>
  <c r="AI24" i="45"/>
  <c r="AJ24" i="45"/>
  <c r="AK24" i="45"/>
  <c r="AL24" i="45"/>
  <c r="AM24" i="45"/>
  <c r="AN24" i="45"/>
  <c r="AO24" i="45"/>
  <c r="AP24" i="45"/>
  <c r="AQ24" i="45"/>
  <c r="AR24" i="45"/>
  <c r="AS24" i="45"/>
  <c r="AT24" i="45"/>
  <c r="AU24" i="45"/>
  <c r="AV24" i="45"/>
  <c r="AW24" i="45"/>
  <c r="AX24" i="45"/>
  <c r="AY24" i="45"/>
  <c r="AZ24" i="45"/>
  <c r="BA24" i="45"/>
  <c r="BB24" i="45"/>
  <c r="BC24" i="45"/>
  <c r="BD24" i="45"/>
  <c r="BE24" i="45"/>
  <c r="BF24" i="45"/>
  <c r="BG24" i="45"/>
  <c r="BH24" i="45"/>
  <c r="BI24" i="45"/>
  <c r="BJ24" i="45"/>
  <c r="BK24" i="45"/>
  <c r="BL24" i="45"/>
  <c r="BM24" i="45"/>
  <c r="BN24" i="45"/>
  <c r="BO24" i="45"/>
  <c r="BP24" i="45"/>
  <c r="BQ24" i="45"/>
  <c r="BR24" i="45"/>
  <c r="BS24" i="45"/>
  <c r="BT24" i="45"/>
  <c r="BU24" i="45"/>
  <c r="BV24" i="45"/>
  <c r="BW24" i="45"/>
  <c r="BX24" i="45"/>
  <c r="BY24" i="45"/>
  <c r="BZ24" i="45"/>
  <c r="CA24" i="45"/>
  <c r="CB24" i="45"/>
  <c r="CC24" i="45"/>
  <c r="CD24" i="45"/>
  <c r="CE24" i="45"/>
  <c r="CF24" i="45"/>
  <c r="CG24" i="45"/>
  <c r="CH24" i="45"/>
  <c r="CI24" i="45"/>
  <c r="CJ24" i="45"/>
  <c r="CK24" i="45"/>
  <c r="CL24" i="45"/>
  <c r="CM24" i="45"/>
  <c r="CN24" i="45"/>
  <c r="CO24" i="45"/>
  <c r="CP24" i="45"/>
  <c r="CQ24" i="45"/>
  <c r="CR24" i="45"/>
  <c r="CS24" i="45"/>
  <c r="CT24" i="45"/>
  <c r="CU24" i="45"/>
  <c r="CV24" i="45"/>
  <c r="CW24" i="45"/>
  <c r="CX24" i="45"/>
  <c r="CY24" i="45"/>
  <c r="CZ24" i="45"/>
  <c r="DA24" i="45"/>
  <c r="DB24" i="45"/>
  <c r="DC24" i="45"/>
  <c r="DD24" i="45"/>
  <c r="DE24" i="45"/>
  <c r="DF24" i="45"/>
  <c r="DG24" i="45"/>
  <c r="DH24" i="45"/>
  <c r="DI24" i="45"/>
  <c r="DJ24" i="45"/>
  <c r="DK24" i="45"/>
  <c r="DL24" i="45"/>
  <c r="DM24" i="45"/>
  <c r="DN24" i="45"/>
  <c r="DO24" i="45"/>
  <c r="DP24" i="45"/>
  <c r="DQ24" i="45"/>
  <c r="DR24" i="45"/>
  <c r="DS24" i="45"/>
  <c r="DT24" i="45"/>
  <c r="DU24" i="45"/>
  <c r="DV24" i="45"/>
  <c r="DW24" i="45"/>
  <c r="DX24" i="45"/>
  <c r="DY24" i="45"/>
  <c r="DZ24" i="45"/>
  <c r="EA24" i="45"/>
  <c r="EB24" i="45"/>
  <c r="EC24" i="45"/>
  <c r="ED24" i="45"/>
  <c r="EE24" i="45"/>
  <c r="EF24" i="45"/>
  <c r="EG24" i="45"/>
  <c r="EH24" i="45"/>
  <c r="EI24" i="45"/>
  <c r="EJ24" i="45"/>
  <c r="EK24" i="45"/>
  <c r="C25" i="45"/>
  <c r="D25" i="45"/>
  <c r="E25" i="45"/>
  <c r="F25" i="45"/>
  <c r="G25" i="45"/>
  <c r="H25" i="45"/>
  <c r="I25" i="45"/>
  <c r="J25" i="45"/>
  <c r="K25" i="45"/>
  <c r="L25" i="45"/>
  <c r="M25" i="45"/>
  <c r="N25" i="45"/>
  <c r="O25" i="45"/>
  <c r="P25" i="45"/>
  <c r="Q25" i="45"/>
  <c r="R25" i="45"/>
  <c r="S25" i="45"/>
  <c r="T25" i="45"/>
  <c r="U25" i="45"/>
  <c r="V25" i="45"/>
  <c r="W25" i="45"/>
  <c r="X25" i="45"/>
  <c r="Y25" i="45"/>
  <c r="Z25" i="45"/>
  <c r="AA25" i="45"/>
  <c r="AB25" i="45"/>
  <c r="AC25" i="45"/>
  <c r="AD25" i="45"/>
  <c r="AE25" i="45"/>
  <c r="AF25" i="45"/>
  <c r="AG25" i="45"/>
  <c r="AH25" i="45"/>
  <c r="AI25" i="45"/>
  <c r="AJ25" i="45"/>
  <c r="AK25" i="45"/>
  <c r="AL25" i="45"/>
  <c r="AM25" i="45"/>
  <c r="AN25" i="45"/>
  <c r="AO25" i="45"/>
  <c r="AP25" i="45"/>
  <c r="AQ25" i="45"/>
  <c r="AR25" i="45"/>
  <c r="AS25" i="45"/>
  <c r="AT25" i="45"/>
  <c r="AU25" i="45"/>
  <c r="AV25" i="45"/>
  <c r="AW25" i="45"/>
  <c r="AX25" i="45"/>
  <c r="AY25" i="45"/>
  <c r="AZ25" i="45"/>
  <c r="BA25" i="45"/>
  <c r="BB25" i="45"/>
  <c r="BC25" i="45"/>
  <c r="BD25" i="45"/>
  <c r="BE25" i="45"/>
  <c r="BF25" i="45"/>
  <c r="BG25" i="45"/>
  <c r="BH25" i="45"/>
  <c r="BI25" i="45"/>
  <c r="BJ25" i="45"/>
  <c r="BK25" i="45"/>
  <c r="BL25" i="45"/>
  <c r="BM25" i="45"/>
  <c r="BN25" i="45"/>
  <c r="BO25" i="45"/>
  <c r="BP25" i="45"/>
  <c r="BQ25" i="45"/>
  <c r="BR25" i="45"/>
  <c r="BS25" i="45"/>
  <c r="BT25" i="45"/>
  <c r="BU25" i="45"/>
  <c r="BV25" i="45"/>
  <c r="BW25" i="45"/>
  <c r="BX25" i="45"/>
  <c r="BY25" i="45"/>
  <c r="BZ25" i="45"/>
  <c r="CA25" i="45"/>
  <c r="CB25" i="45"/>
  <c r="CC25" i="45"/>
  <c r="CD25" i="45"/>
  <c r="CE25" i="45"/>
  <c r="CF25" i="45"/>
  <c r="CG25" i="45"/>
  <c r="CH25" i="45"/>
  <c r="CI25" i="45"/>
  <c r="CJ25" i="45"/>
  <c r="CK25" i="45"/>
  <c r="CL25" i="45"/>
  <c r="CM25" i="45"/>
  <c r="CN25" i="45"/>
  <c r="CO25" i="45"/>
  <c r="CP25" i="45"/>
  <c r="CQ25" i="45"/>
  <c r="CR25" i="45"/>
  <c r="CS25" i="45"/>
  <c r="CT25" i="45"/>
  <c r="CU25" i="45"/>
  <c r="CV25" i="45"/>
  <c r="CW25" i="45"/>
  <c r="CX25" i="45"/>
  <c r="CY25" i="45"/>
  <c r="CZ25" i="45"/>
  <c r="DA25" i="45"/>
  <c r="DB25" i="45"/>
  <c r="DC25" i="45"/>
  <c r="DD25" i="45"/>
  <c r="DE25" i="45"/>
  <c r="DF25" i="45"/>
  <c r="DG25" i="45"/>
  <c r="DH25" i="45"/>
  <c r="DI25" i="45"/>
  <c r="DJ25" i="45"/>
  <c r="DK25" i="45"/>
  <c r="DL25" i="45"/>
  <c r="DM25" i="45"/>
  <c r="DN25" i="45"/>
  <c r="DO25" i="45"/>
  <c r="DP25" i="45"/>
  <c r="DQ25" i="45"/>
  <c r="DR25" i="45"/>
  <c r="DS25" i="45"/>
  <c r="DT25" i="45"/>
  <c r="DU25" i="45"/>
  <c r="DV25" i="45"/>
  <c r="DW25" i="45"/>
  <c r="DX25" i="45"/>
  <c r="DY25" i="45"/>
  <c r="DZ25" i="45"/>
  <c r="EA25" i="45"/>
  <c r="EB25" i="45"/>
  <c r="EC25" i="45"/>
  <c r="ED25" i="45"/>
  <c r="EE25" i="45"/>
  <c r="EF25" i="45"/>
  <c r="EG25" i="45"/>
  <c r="EH25" i="45"/>
  <c r="EI25" i="45"/>
  <c r="EJ25" i="45"/>
  <c r="EK25" i="45"/>
  <c r="C26" i="45"/>
  <c r="D26" i="45"/>
  <c r="E26" i="45"/>
  <c r="F26" i="45"/>
  <c r="G26" i="45"/>
  <c r="H26" i="45"/>
  <c r="I26" i="45"/>
  <c r="J26" i="45"/>
  <c r="K26" i="45"/>
  <c r="L26" i="45"/>
  <c r="M26" i="45"/>
  <c r="N26" i="45"/>
  <c r="O26" i="45"/>
  <c r="P26" i="45"/>
  <c r="Q26" i="45"/>
  <c r="R26" i="45"/>
  <c r="S26" i="45"/>
  <c r="T26" i="45"/>
  <c r="U26" i="45"/>
  <c r="V26" i="45"/>
  <c r="W26" i="45"/>
  <c r="X26" i="45"/>
  <c r="Y26" i="45"/>
  <c r="Z26" i="45"/>
  <c r="AA26" i="45"/>
  <c r="AB26" i="45"/>
  <c r="AC26" i="45"/>
  <c r="AD26" i="45"/>
  <c r="AE26" i="45"/>
  <c r="AF26" i="45"/>
  <c r="AG26" i="45"/>
  <c r="AH26" i="45"/>
  <c r="AI26" i="45"/>
  <c r="AJ26" i="45"/>
  <c r="AK26" i="45"/>
  <c r="AL26" i="45"/>
  <c r="AM26" i="45"/>
  <c r="AN26" i="45"/>
  <c r="AO26" i="45"/>
  <c r="AP26" i="45"/>
  <c r="AQ26" i="45"/>
  <c r="AR26" i="45"/>
  <c r="AS26" i="45"/>
  <c r="AT26" i="45"/>
  <c r="AU26" i="45"/>
  <c r="AV26" i="45"/>
  <c r="AW26" i="45"/>
  <c r="AX26" i="45"/>
  <c r="AY26" i="45"/>
  <c r="AZ26" i="45"/>
  <c r="BA26" i="45"/>
  <c r="BB26" i="45"/>
  <c r="BC26" i="45"/>
  <c r="BD26" i="45"/>
  <c r="BE26" i="45"/>
  <c r="BF26" i="45"/>
  <c r="BG26" i="45"/>
  <c r="BH26" i="45"/>
  <c r="BI26" i="45"/>
  <c r="BJ26" i="45"/>
  <c r="BK26" i="45"/>
  <c r="BL26" i="45"/>
  <c r="BM26" i="45"/>
  <c r="BN26" i="45"/>
  <c r="BO26" i="45"/>
  <c r="BP26" i="45"/>
  <c r="BQ26" i="45"/>
  <c r="BR26" i="45"/>
  <c r="BS26" i="45"/>
  <c r="BT26" i="45"/>
  <c r="BU26" i="45"/>
  <c r="BV26" i="45"/>
  <c r="BW26" i="45"/>
  <c r="BX26" i="45"/>
  <c r="BY26" i="45"/>
  <c r="BZ26" i="45"/>
  <c r="CA26" i="45"/>
  <c r="CB26" i="45"/>
  <c r="CC26" i="45"/>
  <c r="CD26" i="45"/>
  <c r="CE26" i="45"/>
  <c r="CF26" i="45"/>
  <c r="CG26" i="45"/>
  <c r="CH26" i="45"/>
  <c r="CI26" i="45"/>
  <c r="CJ26" i="45"/>
  <c r="CK26" i="45"/>
  <c r="CL26" i="45"/>
  <c r="CM26" i="45"/>
  <c r="CN26" i="45"/>
  <c r="CO26" i="45"/>
  <c r="CP26" i="45"/>
  <c r="CQ26" i="45"/>
  <c r="CR26" i="45"/>
  <c r="CS26" i="45"/>
  <c r="CT26" i="45"/>
  <c r="CU26" i="45"/>
  <c r="CV26" i="45"/>
  <c r="CW26" i="45"/>
  <c r="CX26" i="45"/>
  <c r="CY26" i="45"/>
  <c r="CZ26" i="45"/>
  <c r="DA26" i="45"/>
  <c r="DB26" i="45"/>
  <c r="DC26" i="45"/>
  <c r="DD26" i="45"/>
  <c r="DE26" i="45"/>
  <c r="DF26" i="45"/>
  <c r="DG26" i="45"/>
  <c r="DH26" i="45"/>
  <c r="DI26" i="45"/>
  <c r="DJ26" i="45"/>
  <c r="DK26" i="45"/>
  <c r="DL26" i="45"/>
  <c r="DM26" i="45"/>
  <c r="DN26" i="45"/>
  <c r="DO26" i="45"/>
  <c r="DP26" i="45"/>
  <c r="DQ26" i="45"/>
  <c r="DR26" i="45"/>
  <c r="DS26" i="45"/>
  <c r="DT26" i="45"/>
  <c r="DU26" i="45"/>
  <c r="DV26" i="45"/>
  <c r="DW26" i="45"/>
  <c r="DX26" i="45"/>
  <c r="DY26" i="45"/>
  <c r="DZ26" i="45"/>
  <c r="EA26" i="45"/>
  <c r="EB26" i="45"/>
  <c r="EC26" i="45"/>
  <c r="ED26" i="45"/>
  <c r="EE26" i="45"/>
  <c r="EF26" i="45"/>
  <c r="EG26" i="45"/>
  <c r="EH26" i="45"/>
  <c r="EI26" i="45"/>
  <c r="EJ26" i="45"/>
  <c r="EK26" i="45"/>
  <c r="C27" i="45"/>
  <c r="D27" i="45"/>
  <c r="E27" i="45"/>
  <c r="F27" i="45"/>
  <c r="G27" i="45"/>
  <c r="H27" i="45"/>
  <c r="I27" i="45"/>
  <c r="J27" i="45"/>
  <c r="K27" i="45"/>
  <c r="L27" i="45"/>
  <c r="M27" i="45"/>
  <c r="N27" i="45"/>
  <c r="O27" i="45"/>
  <c r="P27" i="45"/>
  <c r="Q27" i="45"/>
  <c r="R27" i="45"/>
  <c r="S27" i="45"/>
  <c r="T27" i="45"/>
  <c r="U27" i="45"/>
  <c r="V27" i="45"/>
  <c r="W27" i="45"/>
  <c r="X27" i="45"/>
  <c r="Y27" i="45"/>
  <c r="Z27" i="45"/>
  <c r="AA27" i="45"/>
  <c r="AB27" i="45"/>
  <c r="AC27" i="45"/>
  <c r="AD27" i="45"/>
  <c r="AE27" i="45"/>
  <c r="AF27" i="45"/>
  <c r="AG27" i="45"/>
  <c r="AH27" i="45"/>
  <c r="AI27" i="45"/>
  <c r="AJ27" i="45"/>
  <c r="AK27" i="45"/>
  <c r="AL27" i="45"/>
  <c r="AM27" i="45"/>
  <c r="AN27" i="45"/>
  <c r="AO27" i="45"/>
  <c r="AP27" i="45"/>
  <c r="AQ27" i="45"/>
  <c r="AR27" i="45"/>
  <c r="AS27" i="45"/>
  <c r="AT27" i="45"/>
  <c r="AU27" i="45"/>
  <c r="AV27" i="45"/>
  <c r="AW27" i="45"/>
  <c r="AX27" i="45"/>
  <c r="AY27" i="45"/>
  <c r="AZ27" i="45"/>
  <c r="BA27" i="45"/>
  <c r="BB27" i="45"/>
  <c r="BC27" i="45"/>
  <c r="BD27" i="45"/>
  <c r="BE27" i="45"/>
  <c r="BF27" i="45"/>
  <c r="BG27" i="45"/>
  <c r="BH27" i="45"/>
  <c r="BI27" i="45"/>
  <c r="BJ27" i="45"/>
  <c r="BK27" i="45"/>
  <c r="BL27" i="45"/>
  <c r="BM27" i="45"/>
  <c r="BN27" i="45"/>
  <c r="BO27" i="45"/>
  <c r="BP27" i="45"/>
  <c r="BQ27" i="45"/>
  <c r="BR27" i="45"/>
  <c r="BS27" i="45"/>
  <c r="BT27" i="45"/>
  <c r="BU27" i="45"/>
  <c r="BV27" i="45"/>
  <c r="BW27" i="45"/>
  <c r="BX27" i="45"/>
  <c r="BY27" i="45"/>
  <c r="BZ27" i="45"/>
  <c r="CA27" i="45"/>
  <c r="CB27" i="45"/>
  <c r="CC27" i="45"/>
  <c r="CD27" i="45"/>
  <c r="CE27" i="45"/>
  <c r="CF27" i="45"/>
  <c r="CG27" i="45"/>
  <c r="CH27" i="45"/>
  <c r="CI27" i="45"/>
  <c r="CJ27" i="45"/>
  <c r="CK27" i="45"/>
  <c r="CL27" i="45"/>
  <c r="CM27" i="45"/>
  <c r="CN27" i="45"/>
  <c r="CO27" i="45"/>
  <c r="CP27" i="45"/>
  <c r="CQ27" i="45"/>
  <c r="CR27" i="45"/>
  <c r="CS27" i="45"/>
  <c r="CT27" i="45"/>
  <c r="CU27" i="45"/>
  <c r="CV27" i="45"/>
  <c r="CW27" i="45"/>
  <c r="CX27" i="45"/>
  <c r="CY27" i="45"/>
  <c r="CZ27" i="45"/>
  <c r="DA27" i="45"/>
  <c r="DB27" i="45"/>
  <c r="DC27" i="45"/>
  <c r="DD27" i="45"/>
  <c r="DE27" i="45"/>
  <c r="DF27" i="45"/>
  <c r="DG27" i="45"/>
  <c r="DH27" i="45"/>
  <c r="DI27" i="45"/>
  <c r="DJ27" i="45"/>
  <c r="DK27" i="45"/>
  <c r="DL27" i="45"/>
  <c r="DM27" i="45"/>
  <c r="DN27" i="45"/>
  <c r="DO27" i="45"/>
  <c r="DP27" i="45"/>
  <c r="DQ27" i="45"/>
  <c r="DR27" i="45"/>
  <c r="DS27" i="45"/>
  <c r="DT27" i="45"/>
  <c r="DU27" i="45"/>
  <c r="DV27" i="45"/>
  <c r="DW27" i="45"/>
  <c r="DX27" i="45"/>
  <c r="DY27" i="45"/>
  <c r="DZ27" i="45"/>
  <c r="EA27" i="45"/>
  <c r="EB27" i="45"/>
  <c r="EC27" i="45"/>
  <c r="ED27" i="45"/>
  <c r="EE27" i="45"/>
  <c r="EF27" i="45"/>
  <c r="EG27" i="45"/>
  <c r="EH27" i="45"/>
  <c r="EI27" i="45"/>
  <c r="EJ27" i="45"/>
  <c r="EK27" i="45"/>
  <c r="C28" i="45"/>
  <c r="D28" i="45"/>
  <c r="E28" i="45"/>
  <c r="F28" i="45"/>
  <c r="G28" i="45"/>
  <c r="H28" i="45"/>
  <c r="I28" i="45"/>
  <c r="J28" i="45"/>
  <c r="K28" i="45"/>
  <c r="L28" i="45"/>
  <c r="M28" i="45"/>
  <c r="N28" i="45"/>
  <c r="O28" i="45"/>
  <c r="P28" i="45"/>
  <c r="Q28" i="45"/>
  <c r="R28" i="45"/>
  <c r="S28" i="45"/>
  <c r="T28" i="45"/>
  <c r="U28" i="45"/>
  <c r="V28" i="45"/>
  <c r="W28" i="45"/>
  <c r="X28" i="45"/>
  <c r="Y28" i="45"/>
  <c r="Z28" i="45"/>
  <c r="AA28" i="45"/>
  <c r="AB28" i="45"/>
  <c r="AC28" i="45"/>
  <c r="AD28" i="45"/>
  <c r="AE28" i="45"/>
  <c r="AF28" i="45"/>
  <c r="AG28" i="45"/>
  <c r="AH28" i="45"/>
  <c r="AI28" i="45"/>
  <c r="AJ28" i="45"/>
  <c r="AK28" i="45"/>
  <c r="AL28" i="45"/>
  <c r="AM28" i="45"/>
  <c r="AN28" i="45"/>
  <c r="AO28" i="45"/>
  <c r="AP28" i="45"/>
  <c r="AQ28" i="45"/>
  <c r="AR28" i="45"/>
  <c r="AS28" i="45"/>
  <c r="AT28" i="45"/>
  <c r="AU28" i="45"/>
  <c r="AV28" i="45"/>
  <c r="AW28" i="45"/>
  <c r="AX28" i="45"/>
  <c r="AY28" i="45"/>
  <c r="AZ28" i="45"/>
  <c r="BA28" i="45"/>
  <c r="BB28" i="45"/>
  <c r="BC28" i="45"/>
  <c r="BD28" i="45"/>
  <c r="BE28" i="45"/>
  <c r="BF28" i="45"/>
  <c r="BG28" i="45"/>
  <c r="BH28" i="45"/>
  <c r="BI28" i="45"/>
  <c r="BJ28" i="45"/>
  <c r="BK28" i="45"/>
  <c r="BL28" i="45"/>
  <c r="BM28" i="45"/>
  <c r="BN28" i="45"/>
  <c r="BO28" i="45"/>
  <c r="BP28" i="45"/>
  <c r="BQ28" i="45"/>
  <c r="BR28" i="45"/>
  <c r="BS28" i="45"/>
  <c r="BT28" i="45"/>
  <c r="BU28" i="45"/>
  <c r="BV28" i="45"/>
  <c r="BW28" i="45"/>
  <c r="BX28" i="45"/>
  <c r="BY28" i="45"/>
  <c r="BZ28" i="45"/>
  <c r="CA28" i="45"/>
  <c r="CB28" i="45"/>
  <c r="CC28" i="45"/>
  <c r="CD28" i="45"/>
  <c r="CE28" i="45"/>
  <c r="CF28" i="45"/>
  <c r="CG28" i="45"/>
  <c r="CH28" i="45"/>
  <c r="CI28" i="45"/>
  <c r="CJ28" i="45"/>
  <c r="CK28" i="45"/>
  <c r="CL28" i="45"/>
  <c r="CM28" i="45"/>
  <c r="CN28" i="45"/>
  <c r="CO28" i="45"/>
  <c r="CP28" i="45"/>
  <c r="CQ28" i="45"/>
  <c r="CR28" i="45"/>
  <c r="CS28" i="45"/>
  <c r="CT28" i="45"/>
  <c r="CU28" i="45"/>
  <c r="CV28" i="45"/>
  <c r="CW28" i="45"/>
  <c r="CX28" i="45"/>
  <c r="CY28" i="45"/>
  <c r="CZ28" i="45"/>
  <c r="DA28" i="45"/>
  <c r="DB28" i="45"/>
  <c r="DC28" i="45"/>
  <c r="DD28" i="45"/>
  <c r="DE28" i="45"/>
  <c r="DF28" i="45"/>
  <c r="DG28" i="45"/>
  <c r="DH28" i="45"/>
  <c r="DI28" i="45"/>
  <c r="DJ28" i="45"/>
  <c r="DK28" i="45"/>
  <c r="DL28" i="45"/>
  <c r="DM28" i="45"/>
  <c r="DN28" i="45"/>
  <c r="DO28" i="45"/>
  <c r="DP28" i="45"/>
  <c r="DQ28" i="45"/>
  <c r="DR28" i="45"/>
  <c r="DS28" i="45"/>
  <c r="DT28" i="45"/>
  <c r="DU28" i="45"/>
  <c r="DV28" i="45"/>
  <c r="DW28" i="45"/>
  <c r="DX28" i="45"/>
  <c r="DY28" i="45"/>
  <c r="DZ28" i="45"/>
  <c r="EA28" i="45"/>
  <c r="EB28" i="45"/>
  <c r="EC28" i="45"/>
  <c r="ED28" i="45"/>
  <c r="EE28" i="45"/>
  <c r="EF28" i="45"/>
  <c r="EG28" i="45"/>
  <c r="EH28" i="45"/>
  <c r="EI28" i="45"/>
  <c r="EJ28" i="45"/>
  <c r="EK28" i="45"/>
  <c r="C29" i="45"/>
  <c r="D29" i="45"/>
  <c r="E29" i="45"/>
  <c r="F29" i="45"/>
  <c r="G29" i="45"/>
  <c r="H29" i="45"/>
  <c r="I29" i="45"/>
  <c r="J29" i="45"/>
  <c r="K29" i="45"/>
  <c r="L29" i="45"/>
  <c r="M29" i="45"/>
  <c r="N29" i="45"/>
  <c r="O29" i="45"/>
  <c r="P29" i="45"/>
  <c r="Q29" i="45"/>
  <c r="R29" i="45"/>
  <c r="S29" i="45"/>
  <c r="T29" i="45"/>
  <c r="U29" i="45"/>
  <c r="V29" i="45"/>
  <c r="W29" i="45"/>
  <c r="X29" i="45"/>
  <c r="Y29" i="45"/>
  <c r="Z29" i="45"/>
  <c r="AA29" i="45"/>
  <c r="AB29" i="45"/>
  <c r="AC29" i="45"/>
  <c r="AD29" i="45"/>
  <c r="AE29" i="45"/>
  <c r="AF29" i="45"/>
  <c r="AG29" i="45"/>
  <c r="AH29" i="45"/>
  <c r="AI29" i="45"/>
  <c r="AJ29" i="45"/>
  <c r="AK29" i="45"/>
  <c r="AL29" i="45"/>
  <c r="AM29" i="45"/>
  <c r="AN29" i="45"/>
  <c r="AO29" i="45"/>
  <c r="AP29" i="45"/>
  <c r="AQ29" i="45"/>
  <c r="AR29" i="45"/>
  <c r="AS29" i="45"/>
  <c r="AT29" i="45"/>
  <c r="AU29" i="45"/>
  <c r="AV29" i="45"/>
  <c r="AW29" i="45"/>
  <c r="AX29" i="45"/>
  <c r="AY29" i="45"/>
  <c r="AZ29" i="45"/>
  <c r="BA29" i="45"/>
  <c r="BB29" i="45"/>
  <c r="BC29" i="45"/>
  <c r="BD29" i="45"/>
  <c r="BE29" i="45"/>
  <c r="BF29" i="45"/>
  <c r="BG29" i="45"/>
  <c r="BH29" i="45"/>
  <c r="BI29" i="45"/>
  <c r="BJ29" i="45"/>
  <c r="BK29" i="45"/>
  <c r="BL29" i="45"/>
  <c r="BM29" i="45"/>
  <c r="BN29" i="45"/>
  <c r="BO29" i="45"/>
  <c r="BP29" i="45"/>
  <c r="BQ29" i="45"/>
  <c r="BR29" i="45"/>
  <c r="BS29" i="45"/>
  <c r="BT29" i="45"/>
  <c r="BU29" i="45"/>
  <c r="BV29" i="45"/>
  <c r="BW29" i="45"/>
  <c r="BX29" i="45"/>
  <c r="BY29" i="45"/>
  <c r="BZ29" i="45"/>
  <c r="CA29" i="45"/>
  <c r="CB29" i="45"/>
  <c r="CC29" i="45"/>
  <c r="CD29" i="45"/>
  <c r="CE29" i="45"/>
  <c r="CF29" i="45"/>
  <c r="CG29" i="45"/>
  <c r="CH29" i="45"/>
  <c r="CI29" i="45"/>
  <c r="CJ29" i="45"/>
  <c r="CK29" i="45"/>
  <c r="CL29" i="45"/>
  <c r="CM29" i="45"/>
  <c r="CN29" i="45"/>
  <c r="CO29" i="45"/>
  <c r="CP29" i="45"/>
  <c r="CQ29" i="45"/>
  <c r="CR29" i="45"/>
  <c r="CS29" i="45"/>
  <c r="CT29" i="45"/>
  <c r="CU29" i="45"/>
  <c r="CV29" i="45"/>
  <c r="CW29" i="45"/>
  <c r="CX29" i="45"/>
  <c r="CY29" i="45"/>
  <c r="CZ29" i="45"/>
  <c r="DA29" i="45"/>
  <c r="DB29" i="45"/>
  <c r="DC29" i="45"/>
  <c r="DD29" i="45"/>
  <c r="DE29" i="45"/>
  <c r="DF29" i="45"/>
  <c r="DG29" i="45"/>
  <c r="DH29" i="45"/>
  <c r="DI29" i="45"/>
  <c r="DJ29" i="45"/>
  <c r="DK29" i="45"/>
  <c r="DL29" i="45"/>
  <c r="DM29" i="45"/>
  <c r="DN29" i="45"/>
  <c r="DO29" i="45"/>
  <c r="DP29" i="45"/>
  <c r="DQ29" i="45"/>
  <c r="DR29" i="45"/>
  <c r="DS29" i="45"/>
  <c r="DT29" i="45"/>
  <c r="DU29" i="45"/>
  <c r="DV29" i="45"/>
  <c r="DW29" i="45"/>
  <c r="DX29" i="45"/>
  <c r="DY29" i="45"/>
  <c r="DZ29" i="45"/>
  <c r="EA29" i="45"/>
  <c r="EB29" i="45"/>
  <c r="EC29" i="45"/>
  <c r="ED29" i="45"/>
  <c r="EE29" i="45"/>
  <c r="EF29" i="45"/>
  <c r="EG29" i="45"/>
  <c r="EH29" i="45"/>
  <c r="EI29" i="45"/>
  <c r="EJ29" i="45"/>
  <c r="EK29" i="45"/>
  <c r="C30" i="45"/>
  <c r="D30" i="45"/>
  <c r="E30" i="45"/>
  <c r="F30" i="45"/>
  <c r="G30" i="45"/>
  <c r="H30" i="45"/>
  <c r="I30" i="45"/>
  <c r="J30" i="45"/>
  <c r="K30" i="45"/>
  <c r="L30" i="45"/>
  <c r="M30" i="45"/>
  <c r="N30" i="45"/>
  <c r="O30" i="45"/>
  <c r="P30" i="45"/>
  <c r="Q30" i="45"/>
  <c r="R30" i="45"/>
  <c r="S30" i="45"/>
  <c r="T30" i="45"/>
  <c r="U30" i="45"/>
  <c r="V30" i="45"/>
  <c r="W30" i="45"/>
  <c r="X30" i="45"/>
  <c r="Y30" i="45"/>
  <c r="Z30" i="45"/>
  <c r="AA30" i="45"/>
  <c r="AB30" i="45"/>
  <c r="AC30" i="45"/>
  <c r="AD30" i="45"/>
  <c r="AE30" i="45"/>
  <c r="AF30" i="45"/>
  <c r="AG30" i="45"/>
  <c r="AH30" i="45"/>
  <c r="AI30" i="45"/>
  <c r="AJ30" i="45"/>
  <c r="AK30" i="45"/>
  <c r="AL30" i="45"/>
  <c r="AM30" i="45"/>
  <c r="AN30" i="45"/>
  <c r="AO30" i="45"/>
  <c r="AP30" i="45"/>
  <c r="AQ30" i="45"/>
  <c r="AR30" i="45"/>
  <c r="AS30" i="45"/>
  <c r="AT30" i="45"/>
  <c r="AU30" i="45"/>
  <c r="AV30" i="45"/>
  <c r="AW30" i="45"/>
  <c r="AX30" i="45"/>
  <c r="AY30" i="45"/>
  <c r="AZ30" i="45"/>
  <c r="BA30" i="45"/>
  <c r="BB30" i="45"/>
  <c r="BC30" i="45"/>
  <c r="BD30" i="45"/>
  <c r="BE30" i="45"/>
  <c r="BF30" i="45"/>
  <c r="BG30" i="45"/>
  <c r="BH30" i="45"/>
  <c r="BI30" i="45"/>
  <c r="BJ30" i="45"/>
  <c r="BK30" i="45"/>
  <c r="BL30" i="45"/>
  <c r="BM30" i="45"/>
  <c r="BN30" i="45"/>
  <c r="BO30" i="45"/>
  <c r="BP30" i="45"/>
  <c r="BQ30" i="45"/>
  <c r="BR30" i="45"/>
  <c r="BS30" i="45"/>
  <c r="BT30" i="45"/>
  <c r="BU30" i="45"/>
  <c r="BV30" i="45"/>
  <c r="BW30" i="45"/>
  <c r="BX30" i="45"/>
  <c r="BY30" i="45"/>
  <c r="BZ30" i="45"/>
  <c r="CA30" i="45"/>
  <c r="CB30" i="45"/>
  <c r="CC30" i="45"/>
  <c r="CD30" i="45"/>
  <c r="CE30" i="45"/>
  <c r="CF30" i="45"/>
  <c r="CG30" i="45"/>
  <c r="CH30" i="45"/>
  <c r="CI30" i="45"/>
  <c r="CJ30" i="45"/>
  <c r="CK30" i="45"/>
  <c r="CL30" i="45"/>
  <c r="CM30" i="45"/>
  <c r="CN30" i="45"/>
  <c r="CO30" i="45"/>
  <c r="CP30" i="45"/>
  <c r="CQ30" i="45"/>
  <c r="CR30" i="45"/>
  <c r="CS30" i="45"/>
  <c r="CT30" i="45"/>
  <c r="CU30" i="45"/>
  <c r="CV30" i="45"/>
  <c r="CW30" i="45"/>
  <c r="CX30" i="45"/>
  <c r="CY30" i="45"/>
  <c r="CZ30" i="45"/>
  <c r="DA30" i="45"/>
  <c r="DB30" i="45"/>
  <c r="DC30" i="45"/>
  <c r="DD30" i="45"/>
  <c r="DE30" i="45"/>
  <c r="DF30" i="45"/>
  <c r="DG30" i="45"/>
  <c r="DH30" i="45"/>
  <c r="DI30" i="45"/>
  <c r="DJ30" i="45"/>
  <c r="DK30" i="45"/>
  <c r="DL30" i="45"/>
  <c r="DM30" i="45"/>
  <c r="DN30" i="45"/>
  <c r="DO30" i="45"/>
  <c r="DP30" i="45"/>
  <c r="DQ30" i="45"/>
  <c r="DR30" i="45"/>
  <c r="DS30" i="45"/>
  <c r="DT30" i="45"/>
  <c r="DU30" i="45"/>
  <c r="DV30" i="45"/>
  <c r="DW30" i="45"/>
  <c r="DX30" i="45"/>
  <c r="DY30" i="45"/>
  <c r="DZ30" i="45"/>
  <c r="EA30" i="45"/>
  <c r="EB30" i="45"/>
  <c r="EC30" i="45"/>
  <c r="ED30" i="45"/>
  <c r="EE30" i="45"/>
  <c r="EF30" i="45"/>
  <c r="EG30" i="45"/>
  <c r="EH30" i="45"/>
  <c r="EI30" i="45"/>
  <c r="EJ30" i="45"/>
  <c r="EK30" i="45"/>
  <c r="C31" i="45"/>
  <c r="D31" i="45"/>
  <c r="E31" i="45"/>
  <c r="F31" i="45"/>
  <c r="G31" i="45"/>
  <c r="H31" i="45"/>
  <c r="I31" i="45"/>
  <c r="J31" i="45"/>
  <c r="K31" i="45"/>
  <c r="L31" i="45"/>
  <c r="M31" i="45"/>
  <c r="N31" i="45"/>
  <c r="O31" i="45"/>
  <c r="P31" i="45"/>
  <c r="Q31" i="45"/>
  <c r="R31" i="45"/>
  <c r="S31" i="45"/>
  <c r="T31" i="45"/>
  <c r="U31" i="45"/>
  <c r="V31" i="45"/>
  <c r="W31" i="45"/>
  <c r="X31" i="45"/>
  <c r="Y31" i="45"/>
  <c r="Z31" i="45"/>
  <c r="AA31" i="45"/>
  <c r="AB31" i="45"/>
  <c r="AC31" i="45"/>
  <c r="AD31" i="45"/>
  <c r="AE31" i="45"/>
  <c r="AF31" i="45"/>
  <c r="AG31" i="45"/>
  <c r="AH31" i="45"/>
  <c r="AI31" i="45"/>
  <c r="AJ31" i="45"/>
  <c r="AK31" i="45"/>
  <c r="AL31" i="45"/>
  <c r="AM31" i="45"/>
  <c r="AN31" i="45"/>
  <c r="AO31" i="45"/>
  <c r="AP31" i="45"/>
  <c r="AQ31" i="45"/>
  <c r="AR31" i="45"/>
  <c r="AS31" i="45"/>
  <c r="AT31" i="45"/>
  <c r="AU31" i="45"/>
  <c r="AV31" i="45"/>
  <c r="AW31" i="45"/>
  <c r="AX31" i="45"/>
  <c r="AY31" i="45"/>
  <c r="AZ31" i="45"/>
  <c r="BA31" i="45"/>
  <c r="BB31" i="45"/>
  <c r="BC31" i="45"/>
  <c r="BD31" i="45"/>
  <c r="BE31" i="45"/>
  <c r="BF31" i="45"/>
  <c r="BG31" i="45"/>
  <c r="BH31" i="45"/>
  <c r="BI31" i="45"/>
  <c r="BJ31" i="45"/>
  <c r="BK31" i="45"/>
  <c r="BL31" i="45"/>
  <c r="BM31" i="45"/>
  <c r="BN31" i="45"/>
  <c r="BO31" i="45"/>
  <c r="BP31" i="45"/>
  <c r="BQ31" i="45"/>
  <c r="BR31" i="45"/>
  <c r="BS31" i="45"/>
  <c r="BT31" i="45"/>
  <c r="BU31" i="45"/>
  <c r="BV31" i="45"/>
  <c r="BW31" i="45"/>
  <c r="BX31" i="45"/>
  <c r="BY31" i="45"/>
  <c r="BZ31" i="45"/>
  <c r="CA31" i="45"/>
  <c r="CB31" i="45"/>
  <c r="CC31" i="45"/>
  <c r="CD31" i="45"/>
  <c r="CE31" i="45"/>
  <c r="CF31" i="45"/>
  <c r="CG31" i="45"/>
  <c r="CH31" i="45"/>
  <c r="CI31" i="45"/>
  <c r="CJ31" i="45"/>
  <c r="CK31" i="45"/>
  <c r="CL31" i="45"/>
  <c r="CM31" i="45"/>
  <c r="CN31" i="45"/>
  <c r="CO31" i="45"/>
  <c r="CP31" i="45"/>
  <c r="CQ31" i="45"/>
  <c r="CR31" i="45"/>
  <c r="CS31" i="45"/>
  <c r="CT31" i="45"/>
  <c r="CU31" i="45"/>
  <c r="CV31" i="45"/>
  <c r="CW31" i="45"/>
  <c r="CX31" i="45"/>
  <c r="CY31" i="45"/>
  <c r="CZ31" i="45"/>
  <c r="DA31" i="45"/>
  <c r="DB31" i="45"/>
  <c r="DC31" i="45"/>
  <c r="DD31" i="45"/>
  <c r="DE31" i="45"/>
  <c r="DF31" i="45"/>
  <c r="DG31" i="45"/>
  <c r="DH31" i="45"/>
  <c r="DI31" i="45"/>
  <c r="DJ31" i="45"/>
  <c r="DK31" i="45"/>
  <c r="DL31" i="45"/>
  <c r="DM31" i="45"/>
  <c r="DN31" i="45"/>
  <c r="DO31" i="45"/>
  <c r="DP31" i="45"/>
  <c r="DQ31" i="45"/>
  <c r="DR31" i="45"/>
  <c r="DS31" i="45"/>
  <c r="DT31" i="45"/>
  <c r="DU31" i="45"/>
  <c r="DV31" i="45"/>
  <c r="DW31" i="45"/>
  <c r="DX31" i="45"/>
  <c r="DY31" i="45"/>
  <c r="DZ31" i="45"/>
  <c r="EA31" i="45"/>
  <c r="EB31" i="45"/>
  <c r="EC31" i="45"/>
  <c r="ED31" i="45"/>
  <c r="EE31" i="45"/>
  <c r="EF31" i="45"/>
  <c r="EG31" i="45"/>
  <c r="EH31" i="45"/>
  <c r="EI31" i="45"/>
  <c r="EJ31" i="45"/>
  <c r="EK31" i="45"/>
  <c r="C32" i="45"/>
  <c r="D32" i="45"/>
  <c r="E32" i="45"/>
  <c r="F32" i="45"/>
  <c r="G32" i="45"/>
  <c r="H32" i="45"/>
  <c r="I32" i="45"/>
  <c r="J32" i="45"/>
  <c r="K32" i="45"/>
  <c r="L32" i="45"/>
  <c r="M32" i="45"/>
  <c r="N32" i="45"/>
  <c r="O32" i="45"/>
  <c r="P32" i="45"/>
  <c r="Q32" i="45"/>
  <c r="R32" i="45"/>
  <c r="S32" i="45"/>
  <c r="T32" i="45"/>
  <c r="U32" i="45"/>
  <c r="V32" i="45"/>
  <c r="W32" i="45"/>
  <c r="X32" i="45"/>
  <c r="Y32" i="45"/>
  <c r="Z32" i="45"/>
  <c r="AA32" i="45"/>
  <c r="AB32" i="45"/>
  <c r="AC32" i="45"/>
  <c r="AD32" i="45"/>
  <c r="AE32" i="45"/>
  <c r="AF32" i="45"/>
  <c r="AG32" i="45"/>
  <c r="AH32" i="45"/>
  <c r="AI32" i="45"/>
  <c r="AJ32" i="45"/>
  <c r="AK32" i="45"/>
  <c r="AL32" i="45"/>
  <c r="AM32" i="45"/>
  <c r="AN32" i="45"/>
  <c r="AO32" i="45"/>
  <c r="AP32" i="45"/>
  <c r="AQ32" i="45"/>
  <c r="AR32" i="45"/>
  <c r="AS32" i="45"/>
  <c r="AT32" i="45"/>
  <c r="AU32" i="45"/>
  <c r="AV32" i="45"/>
  <c r="AW32" i="45"/>
  <c r="AX32" i="45"/>
  <c r="AY32" i="45"/>
  <c r="AZ32" i="45"/>
  <c r="BA32" i="45"/>
  <c r="BB32" i="45"/>
  <c r="BC32" i="45"/>
  <c r="BD32" i="45"/>
  <c r="BE32" i="45"/>
  <c r="BF32" i="45"/>
  <c r="BG32" i="45"/>
  <c r="BH32" i="45"/>
  <c r="BI32" i="45"/>
  <c r="BJ32" i="45"/>
  <c r="BK32" i="45"/>
  <c r="BL32" i="45"/>
  <c r="BM32" i="45"/>
  <c r="BN32" i="45"/>
  <c r="BO32" i="45"/>
  <c r="BP32" i="45"/>
  <c r="BQ32" i="45"/>
  <c r="BR32" i="45"/>
  <c r="BS32" i="45"/>
  <c r="BT32" i="45"/>
  <c r="BU32" i="45"/>
  <c r="BV32" i="45"/>
  <c r="BW32" i="45"/>
  <c r="BX32" i="45"/>
  <c r="BY32" i="45"/>
  <c r="BZ32" i="45"/>
  <c r="CA32" i="45"/>
  <c r="CB32" i="45"/>
  <c r="CC32" i="45"/>
  <c r="CD32" i="45"/>
  <c r="CE32" i="45"/>
  <c r="CF32" i="45"/>
  <c r="CG32" i="45"/>
  <c r="CH32" i="45"/>
  <c r="CI32" i="45"/>
  <c r="CJ32" i="45"/>
  <c r="CK32" i="45"/>
  <c r="CL32" i="45"/>
  <c r="CM32" i="45"/>
  <c r="CN32" i="45"/>
  <c r="CO32" i="45"/>
  <c r="CP32" i="45"/>
  <c r="CQ32" i="45"/>
  <c r="CR32" i="45"/>
  <c r="CS32" i="45"/>
  <c r="CT32" i="45"/>
  <c r="CU32" i="45"/>
  <c r="CV32" i="45"/>
  <c r="CW32" i="45"/>
  <c r="CX32" i="45"/>
  <c r="CY32" i="45"/>
  <c r="CZ32" i="45"/>
  <c r="DA32" i="45"/>
  <c r="DB32" i="45"/>
  <c r="DC32" i="45"/>
  <c r="DD32" i="45"/>
  <c r="DE32" i="45"/>
  <c r="DF32" i="45"/>
  <c r="DG32" i="45"/>
  <c r="DH32" i="45"/>
  <c r="DI32" i="45"/>
  <c r="DJ32" i="45"/>
  <c r="DK32" i="45"/>
  <c r="DL32" i="45"/>
  <c r="DM32" i="45"/>
  <c r="DN32" i="45"/>
  <c r="DO32" i="45"/>
  <c r="DP32" i="45"/>
  <c r="DQ32" i="45"/>
  <c r="DR32" i="45"/>
  <c r="DS32" i="45"/>
  <c r="DT32" i="45"/>
  <c r="DU32" i="45"/>
  <c r="DV32" i="45"/>
  <c r="DW32" i="45"/>
  <c r="DX32" i="45"/>
  <c r="DY32" i="45"/>
  <c r="DZ32" i="45"/>
  <c r="EA32" i="45"/>
  <c r="EB32" i="45"/>
  <c r="EC32" i="45"/>
  <c r="ED32" i="45"/>
  <c r="EE32" i="45"/>
  <c r="EF32" i="45"/>
  <c r="EG32" i="45"/>
  <c r="EH32" i="45"/>
  <c r="EI32" i="45"/>
  <c r="EJ32" i="45"/>
  <c r="EK32" i="45"/>
  <c r="C33" i="45"/>
  <c r="D33" i="45"/>
  <c r="E33" i="45"/>
  <c r="F33" i="45"/>
  <c r="G33" i="45"/>
  <c r="H33" i="45"/>
  <c r="I33" i="45"/>
  <c r="J33" i="45"/>
  <c r="K33" i="45"/>
  <c r="L33" i="45"/>
  <c r="M33" i="45"/>
  <c r="N33" i="45"/>
  <c r="O33" i="45"/>
  <c r="P33" i="45"/>
  <c r="Q33" i="45"/>
  <c r="R33" i="45"/>
  <c r="S33" i="45"/>
  <c r="T33" i="45"/>
  <c r="U33" i="45"/>
  <c r="V33" i="45"/>
  <c r="W33" i="45"/>
  <c r="X33" i="45"/>
  <c r="Y33" i="45"/>
  <c r="Z33" i="45"/>
  <c r="AA33" i="45"/>
  <c r="AB33" i="45"/>
  <c r="AC33" i="45"/>
  <c r="AD33" i="45"/>
  <c r="AE33" i="45"/>
  <c r="AF33" i="45"/>
  <c r="AG33" i="45"/>
  <c r="AH33" i="45"/>
  <c r="AI33" i="45"/>
  <c r="AJ33" i="45"/>
  <c r="AK33" i="45"/>
  <c r="AL33" i="45"/>
  <c r="AM33" i="45"/>
  <c r="AN33" i="45"/>
  <c r="AO33" i="45"/>
  <c r="AP33" i="45"/>
  <c r="AQ33" i="45"/>
  <c r="AR33" i="45"/>
  <c r="AS33" i="45"/>
  <c r="AT33" i="45"/>
  <c r="AU33" i="45"/>
  <c r="AV33" i="45"/>
  <c r="AW33" i="45"/>
  <c r="AX33" i="45"/>
  <c r="AY33" i="45"/>
  <c r="AZ33" i="45"/>
  <c r="BA33" i="45"/>
  <c r="BB33" i="45"/>
  <c r="BC33" i="45"/>
  <c r="BD33" i="45"/>
  <c r="BE33" i="45"/>
  <c r="BF33" i="45"/>
  <c r="BG33" i="45"/>
  <c r="BH33" i="45"/>
  <c r="BI33" i="45"/>
  <c r="BJ33" i="45"/>
  <c r="BK33" i="45"/>
  <c r="BL33" i="45"/>
  <c r="BM33" i="45"/>
  <c r="BN33" i="45"/>
  <c r="BO33" i="45"/>
  <c r="BP33" i="45"/>
  <c r="BQ33" i="45"/>
  <c r="BR33" i="45"/>
  <c r="BS33" i="45"/>
  <c r="BT33" i="45"/>
  <c r="BU33" i="45"/>
  <c r="BV33" i="45"/>
  <c r="BW33" i="45"/>
  <c r="BX33" i="45"/>
  <c r="BY33" i="45"/>
  <c r="BZ33" i="45"/>
  <c r="CA33" i="45"/>
  <c r="CB33" i="45"/>
  <c r="CC33" i="45"/>
  <c r="CD33" i="45"/>
  <c r="CE33" i="45"/>
  <c r="CF33" i="45"/>
  <c r="CG33" i="45"/>
  <c r="CH33" i="45"/>
  <c r="CI33" i="45"/>
  <c r="CJ33" i="45"/>
  <c r="CK33" i="45"/>
  <c r="CL33" i="45"/>
  <c r="CM33" i="45"/>
  <c r="CN33" i="45"/>
  <c r="CO33" i="45"/>
  <c r="CP33" i="45"/>
  <c r="CQ33" i="45"/>
  <c r="CR33" i="45"/>
  <c r="CS33" i="45"/>
  <c r="CT33" i="45"/>
  <c r="CU33" i="45"/>
  <c r="CV33" i="45"/>
  <c r="CW33" i="45"/>
  <c r="CX33" i="45"/>
  <c r="CY33" i="45"/>
  <c r="CZ33" i="45"/>
  <c r="DA33" i="45"/>
  <c r="DB33" i="45"/>
  <c r="DC33" i="45"/>
  <c r="DD33" i="45"/>
  <c r="DE33" i="45"/>
  <c r="DF33" i="45"/>
  <c r="DG33" i="45"/>
  <c r="DH33" i="45"/>
  <c r="DI33" i="45"/>
  <c r="DJ33" i="45"/>
  <c r="DK33" i="45"/>
  <c r="DL33" i="45"/>
  <c r="DM33" i="45"/>
  <c r="DN33" i="45"/>
  <c r="DO33" i="45"/>
  <c r="DP33" i="45"/>
  <c r="DQ33" i="45"/>
  <c r="DR33" i="45"/>
  <c r="DS33" i="45"/>
  <c r="DT33" i="45"/>
  <c r="DU33" i="45"/>
  <c r="DV33" i="45"/>
  <c r="DW33" i="45"/>
  <c r="DX33" i="45"/>
  <c r="DY33" i="45"/>
  <c r="DZ33" i="45"/>
  <c r="EA33" i="45"/>
  <c r="EB33" i="45"/>
  <c r="EC33" i="45"/>
  <c r="ED33" i="45"/>
  <c r="EE33" i="45"/>
  <c r="EF33" i="45"/>
  <c r="EG33" i="45"/>
  <c r="EH33" i="45"/>
  <c r="EI33" i="45"/>
  <c r="EJ33" i="45"/>
  <c r="EK33" i="45"/>
  <c r="C34" i="45"/>
  <c r="D34" i="45"/>
  <c r="E34" i="45"/>
  <c r="F34" i="45"/>
  <c r="G34" i="45"/>
  <c r="H34" i="45"/>
  <c r="I34" i="45"/>
  <c r="J34" i="45"/>
  <c r="K34" i="45"/>
  <c r="L34" i="45"/>
  <c r="M34" i="45"/>
  <c r="N34" i="45"/>
  <c r="O34" i="45"/>
  <c r="P34" i="45"/>
  <c r="Q34" i="45"/>
  <c r="R34" i="45"/>
  <c r="S34" i="45"/>
  <c r="T34" i="45"/>
  <c r="U34" i="45"/>
  <c r="V34" i="45"/>
  <c r="W34" i="45"/>
  <c r="X34" i="45"/>
  <c r="Y34" i="45"/>
  <c r="Z34" i="45"/>
  <c r="AA34" i="45"/>
  <c r="AB34" i="45"/>
  <c r="AC34" i="45"/>
  <c r="AD34" i="45"/>
  <c r="AE34" i="45"/>
  <c r="AF34" i="45"/>
  <c r="AG34" i="45"/>
  <c r="AH34" i="45"/>
  <c r="AI34" i="45"/>
  <c r="AJ34" i="45"/>
  <c r="AK34" i="45"/>
  <c r="AL34" i="45"/>
  <c r="AM34" i="45"/>
  <c r="AN34" i="45"/>
  <c r="AO34" i="45"/>
  <c r="AP34" i="45"/>
  <c r="AQ34" i="45"/>
  <c r="AR34" i="45"/>
  <c r="AS34" i="45"/>
  <c r="AT34" i="45"/>
  <c r="AU34" i="45"/>
  <c r="AV34" i="45"/>
  <c r="AW34" i="45"/>
  <c r="AX34" i="45"/>
  <c r="AY34" i="45"/>
  <c r="AZ34" i="45"/>
  <c r="BA34" i="45"/>
  <c r="BB34" i="45"/>
  <c r="BC34" i="45"/>
  <c r="BD34" i="45"/>
  <c r="BE34" i="45"/>
  <c r="BF34" i="45"/>
  <c r="BG34" i="45"/>
  <c r="BH34" i="45"/>
  <c r="BI34" i="45"/>
  <c r="BJ34" i="45"/>
  <c r="BK34" i="45"/>
  <c r="BL34" i="45"/>
  <c r="BM34" i="45"/>
  <c r="BN34" i="45"/>
  <c r="BO34" i="45"/>
  <c r="BP34" i="45"/>
  <c r="BQ34" i="45"/>
  <c r="BR34" i="45"/>
  <c r="BS34" i="45"/>
  <c r="BT34" i="45"/>
  <c r="BU34" i="45"/>
  <c r="BV34" i="45"/>
  <c r="BW34" i="45"/>
  <c r="BX34" i="45"/>
  <c r="BY34" i="45"/>
  <c r="BZ34" i="45"/>
  <c r="CA34" i="45"/>
  <c r="CB34" i="45"/>
  <c r="CC34" i="45"/>
  <c r="CD34" i="45"/>
  <c r="CE34" i="45"/>
  <c r="CF34" i="45"/>
  <c r="CG34" i="45"/>
  <c r="CH34" i="45"/>
  <c r="CI34" i="45"/>
  <c r="CJ34" i="45"/>
  <c r="CK34" i="45"/>
  <c r="CL34" i="45"/>
  <c r="CM34" i="45"/>
  <c r="CN34" i="45"/>
  <c r="CO34" i="45"/>
  <c r="CP34" i="45"/>
  <c r="CQ34" i="45"/>
  <c r="CR34" i="45"/>
  <c r="CS34" i="45"/>
  <c r="CT34" i="45"/>
  <c r="CU34" i="45"/>
  <c r="CV34" i="45"/>
  <c r="CW34" i="45"/>
  <c r="CX34" i="45"/>
  <c r="CY34" i="45"/>
  <c r="CZ34" i="45"/>
  <c r="DA34" i="45"/>
  <c r="DB34" i="45"/>
  <c r="DC34" i="45"/>
  <c r="DD34" i="45"/>
  <c r="DE34" i="45"/>
  <c r="DF34" i="45"/>
  <c r="DG34" i="45"/>
  <c r="DH34" i="45"/>
  <c r="DI34" i="45"/>
  <c r="DJ34" i="45"/>
  <c r="DK34" i="45"/>
  <c r="DL34" i="45"/>
  <c r="DM34" i="45"/>
  <c r="DN34" i="45"/>
  <c r="DO34" i="45"/>
  <c r="DP34" i="45"/>
  <c r="DQ34" i="45"/>
  <c r="DR34" i="45"/>
  <c r="DS34" i="45"/>
  <c r="DT34" i="45"/>
  <c r="DU34" i="45"/>
  <c r="DV34" i="45"/>
  <c r="DW34" i="45"/>
  <c r="DX34" i="45"/>
  <c r="DY34" i="45"/>
  <c r="DZ34" i="45"/>
  <c r="EA34" i="45"/>
  <c r="EB34" i="45"/>
  <c r="EC34" i="45"/>
  <c r="ED34" i="45"/>
  <c r="EE34" i="45"/>
  <c r="EF34" i="45"/>
  <c r="EG34" i="45"/>
  <c r="EH34" i="45"/>
  <c r="EI34" i="45"/>
  <c r="EJ34" i="45"/>
  <c r="EK34" i="45"/>
  <c r="C35" i="45"/>
  <c r="D35" i="45"/>
  <c r="E35" i="45"/>
  <c r="F35" i="45"/>
  <c r="G35" i="45"/>
  <c r="H35" i="45"/>
  <c r="I35" i="45"/>
  <c r="J35" i="45"/>
  <c r="K35" i="45"/>
  <c r="L35" i="45"/>
  <c r="M35" i="45"/>
  <c r="N35" i="45"/>
  <c r="O35" i="45"/>
  <c r="P35" i="45"/>
  <c r="Q35" i="45"/>
  <c r="R35" i="45"/>
  <c r="S35" i="45"/>
  <c r="T35" i="45"/>
  <c r="U35" i="45"/>
  <c r="V35" i="45"/>
  <c r="W35" i="45"/>
  <c r="X35" i="45"/>
  <c r="Y35" i="45"/>
  <c r="Z35" i="45"/>
  <c r="AA35" i="45"/>
  <c r="AB35" i="45"/>
  <c r="AC35" i="45"/>
  <c r="AD35" i="45"/>
  <c r="AE35" i="45"/>
  <c r="AF35" i="45"/>
  <c r="AG35" i="45"/>
  <c r="AH35" i="45"/>
  <c r="AI35" i="45"/>
  <c r="AJ35" i="45"/>
  <c r="AK35" i="45"/>
  <c r="AL35" i="45"/>
  <c r="AM35" i="45"/>
  <c r="AN35" i="45"/>
  <c r="AO35" i="45"/>
  <c r="AP35" i="45"/>
  <c r="AQ35" i="45"/>
  <c r="AR35" i="45"/>
  <c r="AS35" i="45"/>
  <c r="AT35" i="45"/>
  <c r="AU35" i="45"/>
  <c r="AV35" i="45"/>
  <c r="AW35" i="45"/>
  <c r="AX35" i="45"/>
  <c r="AY35" i="45"/>
  <c r="AZ35" i="45"/>
  <c r="BA35" i="45"/>
  <c r="BB35" i="45"/>
  <c r="BC35" i="45"/>
  <c r="BD35" i="45"/>
  <c r="BE35" i="45"/>
  <c r="BF35" i="45"/>
  <c r="BG35" i="45"/>
  <c r="BH35" i="45"/>
  <c r="BI35" i="45"/>
  <c r="BJ35" i="45"/>
  <c r="BK35" i="45"/>
  <c r="BL35" i="45"/>
  <c r="BM35" i="45"/>
  <c r="BN35" i="45"/>
  <c r="BO35" i="45"/>
  <c r="BP35" i="45"/>
  <c r="BQ35" i="45"/>
  <c r="BR35" i="45"/>
  <c r="BS35" i="45"/>
  <c r="BT35" i="45"/>
  <c r="BU35" i="45"/>
  <c r="BV35" i="45"/>
  <c r="BW35" i="45"/>
  <c r="BX35" i="45"/>
  <c r="BY35" i="45"/>
  <c r="BZ35" i="45"/>
  <c r="CA35" i="45"/>
  <c r="CB35" i="45"/>
  <c r="CC35" i="45"/>
  <c r="CD35" i="45"/>
  <c r="CE35" i="45"/>
  <c r="CF35" i="45"/>
  <c r="CG35" i="45"/>
  <c r="CH35" i="45"/>
  <c r="CI35" i="45"/>
  <c r="CJ35" i="45"/>
  <c r="CK35" i="45"/>
  <c r="CL35" i="45"/>
  <c r="CM35" i="45"/>
  <c r="CN35" i="45"/>
  <c r="CO35" i="45"/>
  <c r="CP35" i="45"/>
  <c r="CQ35" i="45"/>
  <c r="CR35" i="45"/>
  <c r="CS35" i="45"/>
  <c r="CT35" i="45"/>
  <c r="CU35" i="45"/>
  <c r="CV35" i="45"/>
  <c r="CW35" i="45"/>
  <c r="CX35" i="45"/>
  <c r="CY35" i="45"/>
  <c r="CZ35" i="45"/>
  <c r="DA35" i="45"/>
  <c r="DB35" i="45"/>
  <c r="DC35" i="45"/>
  <c r="DD35" i="45"/>
  <c r="DE35" i="45"/>
  <c r="DF35" i="45"/>
  <c r="DG35" i="45"/>
  <c r="DH35" i="45"/>
  <c r="DI35" i="45"/>
  <c r="DJ35" i="45"/>
  <c r="DK35" i="45"/>
  <c r="DL35" i="45"/>
  <c r="DM35" i="45"/>
  <c r="DN35" i="45"/>
  <c r="DO35" i="45"/>
  <c r="DP35" i="45"/>
  <c r="DQ35" i="45"/>
  <c r="DR35" i="45"/>
  <c r="DS35" i="45"/>
  <c r="DT35" i="45"/>
  <c r="DU35" i="45"/>
  <c r="DV35" i="45"/>
  <c r="DW35" i="45"/>
  <c r="DX35" i="45"/>
  <c r="DY35" i="45"/>
  <c r="DZ35" i="45"/>
  <c r="EA35" i="45"/>
  <c r="EB35" i="45"/>
  <c r="EC35" i="45"/>
  <c r="ED35" i="45"/>
  <c r="EE35" i="45"/>
  <c r="EF35" i="45"/>
  <c r="EG35" i="45"/>
  <c r="EH35" i="45"/>
  <c r="EI35" i="45"/>
  <c r="EJ35" i="45"/>
  <c r="EK35" i="45"/>
  <c r="C36" i="45"/>
  <c r="D36" i="45"/>
  <c r="E36" i="45"/>
  <c r="F36" i="45"/>
  <c r="G36" i="45"/>
  <c r="H36" i="45"/>
  <c r="I36" i="45"/>
  <c r="J36" i="45"/>
  <c r="K36" i="45"/>
  <c r="L36" i="45"/>
  <c r="M36" i="45"/>
  <c r="N36" i="45"/>
  <c r="O36" i="45"/>
  <c r="P36" i="45"/>
  <c r="Q36" i="45"/>
  <c r="R36" i="45"/>
  <c r="S36" i="45"/>
  <c r="T36" i="45"/>
  <c r="U36" i="45"/>
  <c r="V36" i="45"/>
  <c r="W36" i="45"/>
  <c r="X36" i="45"/>
  <c r="Y36" i="45"/>
  <c r="Z36" i="45"/>
  <c r="AA36" i="45"/>
  <c r="AB36" i="45"/>
  <c r="AC36" i="45"/>
  <c r="AD36" i="45"/>
  <c r="AE36" i="45"/>
  <c r="AF36" i="45"/>
  <c r="AG36" i="45"/>
  <c r="AH36" i="45"/>
  <c r="AI36" i="45"/>
  <c r="AJ36" i="45"/>
  <c r="AK36" i="45"/>
  <c r="AL36" i="45"/>
  <c r="AM36" i="45"/>
  <c r="AN36" i="45"/>
  <c r="AO36" i="45"/>
  <c r="AP36" i="45"/>
  <c r="AQ36" i="45"/>
  <c r="AR36" i="45"/>
  <c r="AS36" i="45"/>
  <c r="AT36" i="45"/>
  <c r="AU36" i="45"/>
  <c r="AV36" i="45"/>
  <c r="AW36" i="45"/>
  <c r="AX36" i="45"/>
  <c r="AY36" i="45"/>
  <c r="AZ36" i="45"/>
  <c r="BA36" i="45"/>
  <c r="BB36" i="45"/>
  <c r="BC36" i="45"/>
  <c r="BD36" i="45"/>
  <c r="BE36" i="45"/>
  <c r="BF36" i="45"/>
  <c r="BG36" i="45"/>
  <c r="BH36" i="45"/>
  <c r="BI36" i="45"/>
  <c r="BJ36" i="45"/>
  <c r="BK36" i="45"/>
  <c r="BL36" i="45"/>
  <c r="BM36" i="45"/>
  <c r="BN36" i="45"/>
  <c r="BO36" i="45"/>
  <c r="BP36" i="45"/>
  <c r="BQ36" i="45"/>
  <c r="BR36" i="45"/>
  <c r="BS36" i="45"/>
  <c r="BT36" i="45"/>
  <c r="BU36" i="45"/>
  <c r="BV36" i="45"/>
  <c r="BW36" i="45"/>
  <c r="BX36" i="45"/>
  <c r="BY36" i="45"/>
  <c r="BZ36" i="45"/>
  <c r="CA36" i="45"/>
  <c r="CB36" i="45"/>
  <c r="CC36" i="45"/>
  <c r="CD36" i="45"/>
  <c r="CE36" i="45"/>
  <c r="CF36" i="45"/>
  <c r="CG36" i="45"/>
  <c r="CH36" i="45"/>
  <c r="CI36" i="45"/>
  <c r="CJ36" i="45"/>
  <c r="CK36" i="45"/>
  <c r="CL36" i="45"/>
  <c r="CM36" i="45"/>
  <c r="CN36" i="45"/>
  <c r="CO36" i="45"/>
  <c r="CP36" i="45"/>
  <c r="CQ36" i="45"/>
  <c r="CR36" i="45"/>
  <c r="CS36" i="45"/>
  <c r="CT36" i="45"/>
  <c r="CU36" i="45"/>
  <c r="CV36" i="45"/>
  <c r="CW36" i="45"/>
  <c r="CX36" i="45"/>
  <c r="CY36" i="45"/>
  <c r="CZ36" i="45"/>
  <c r="DA36" i="45"/>
  <c r="DB36" i="45"/>
  <c r="DC36" i="45"/>
  <c r="DD36" i="45"/>
  <c r="DE36" i="45"/>
  <c r="DF36" i="45"/>
  <c r="DG36" i="45"/>
  <c r="DH36" i="45"/>
  <c r="DI36" i="45"/>
  <c r="DJ36" i="45"/>
  <c r="DK36" i="45"/>
  <c r="DL36" i="45"/>
  <c r="DM36" i="45"/>
  <c r="DN36" i="45"/>
  <c r="DO36" i="45"/>
  <c r="DP36" i="45"/>
  <c r="DQ36" i="45"/>
  <c r="DR36" i="45"/>
  <c r="DS36" i="45"/>
  <c r="DT36" i="45"/>
  <c r="DU36" i="45"/>
  <c r="DV36" i="45"/>
  <c r="DW36" i="45"/>
  <c r="DX36" i="45"/>
  <c r="DY36" i="45"/>
  <c r="DZ36" i="45"/>
  <c r="EA36" i="45"/>
  <c r="EB36" i="45"/>
  <c r="EC36" i="45"/>
  <c r="ED36" i="45"/>
  <c r="EE36" i="45"/>
  <c r="EF36" i="45"/>
  <c r="EG36" i="45"/>
  <c r="EH36" i="45"/>
  <c r="EI36" i="45"/>
  <c r="EJ36" i="45"/>
  <c r="EK36" i="45"/>
  <c r="C37" i="45"/>
  <c r="D37" i="45"/>
  <c r="E37" i="45"/>
  <c r="F37" i="45"/>
  <c r="G37" i="45"/>
  <c r="H37" i="45"/>
  <c r="I37" i="45"/>
  <c r="J37" i="45"/>
  <c r="K37" i="45"/>
  <c r="L37" i="45"/>
  <c r="M37" i="45"/>
  <c r="N37" i="45"/>
  <c r="O37" i="45"/>
  <c r="P37" i="45"/>
  <c r="Q37" i="45"/>
  <c r="R37" i="45"/>
  <c r="S37" i="45"/>
  <c r="T37" i="45"/>
  <c r="U37" i="45"/>
  <c r="V37" i="45"/>
  <c r="W37" i="45"/>
  <c r="X37" i="45"/>
  <c r="Y37" i="45"/>
  <c r="Z37" i="45"/>
  <c r="AA37" i="45"/>
  <c r="AB37" i="45"/>
  <c r="AC37" i="45"/>
  <c r="AD37" i="45"/>
  <c r="AE37" i="45"/>
  <c r="AF37" i="45"/>
  <c r="AG37" i="45"/>
  <c r="AH37" i="45"/>
  <c r="AI37" i="45"/>
  <c r="AJ37" i="45"/>
  <c r="AK37" i="45"/>
  <c r="AL37" i="45"/>
  <c r="AM37" i="45"/>
  <c r="AN37" i="45"/>
  <c r="AO37" i="45"/>
  <c r="AP37" i="45"/>
  <c r="AQ37" i="45"/>
  <c r="AR37" i="45"/>
  <c r="AS37" i="45"/>
  <c r="AT37" i="45"/>
  <c r="AU37" i="45"/>
  <c r="AV37" i="45"/>
  <c r="AW37" i="45"/>
  <c r="AX37" i="45"/>
  <c r="AY37" i="45"/>
  <c r="AZ37" i="45"/>
  <c r="BA37" i="45"/>
  <c r="BB37" i="45"/>
  <c r="BC37" i="45"/>
  <c r="BD37" i="45"/>
  <c r="BE37" i="45"/>
  <c r="BF37" i="45"/>
  <c r="BG37" i="45"/>
  <c r="BH37" i="45"/>
  <c r="BI37" i="45"/>
  <c r="BJ37" i="45"/>
  <c r="BK37" i="45"/>
  <c r="BL37" i="45"/>
  <c r="BM37" i="45"/>
  <c r="BN37" i="45"/>
  <c r="BO37" i="45"/>
  <c r="BP37" i="45"/>
  <c r="BQ37" i="45"/>
  <c r="BR37" i="45"/>
  <c r="BS37" i="45"/>
  <c r="BT37" i="45"/>
  <c r="BU37" i="45"/>
  <c r="BV37" i="45"/>
  <c r="BW37" i="45"/>
  <c r="BX37" i="45"/>
  <c r="BY37" i="45"/>
  <c r="BZ37" i="45"/>
  <c r="CA37" i="45"/>
  <c r="CB37" i="45"/>
  <c r="CC37" i="45"/>
  <c r="CD37" i="45"/>
  <c r="CE37" i="45"/>
  <c r="CF37" i="45"/>
  <c r="CG37" i="45"/>
  <c r="CH37" i="45"/>
  <c r="CI37" i="45"/>
  <c r="CJ37" i="45"/>
  <c r="CK37" i="45"/>
  <c r="CL37" i="45"/>
  <c r="CM37" i="45"/>
  <c r="CN37" i="45"/>
  <c r="CO37" i="45"/>
  <c r="CP37" i="45"/>
  <c r="CQ37" i="45"/>
  <c r="CR37" i="45"/>
  <c r="CS37" i="45"/>
  <c r="CT37" i="45"/>
  <c r="CU37" i="45"/>
  <c r="CV37" i="45"/>
  <c r="CW37" i="45"/>
  <c r="CX37" i="45"/>
  <c r="CY37" i="45"/>
  <c r="CZ37" i="45"/>
  <c r="DA37" i="45"/>
  <c r="DB37" i="45"/>
  <c r="DC37" i="45"/>
  <c r="DD37" i="45"/>
  <c r="DE37" i="45"/>
  <c r="DF37" i="45"/>
  <c r="DG37" i="45"/>
  <c r="DH37" i="45"/>
  <c r="DI37" i="45"/>
  <c r="DJ37" i="45"/>
  <c r="DK37" i="45"/>
  <c r="DL37" i="45"/>
  <c r="DM37" i="45"/>
  <c r="DN37" i="45"/>
  <c r="DO37" i="45"/>
  <c r="DP37" i="45"/>
  <c r="DQ37" i="45"/>
  <c r="DR37" i="45"/>
  <c r="DS37" i="45"/>
  <c r="DT37" i="45"/>
  <c r="DU37" i="45"/>
  <c r="DV37" i="45"/>
  <c r="DW37" i="45"/>
  <c r="DX37" i="45"/>
  <c r="DY37" i="45"/>
  <c r="DZ37" i="45"/>
  <c r="EA37" i="45"/>
  <c r="EB37" i="45"/>
  <c r="EC37" i="45"/>
  <c r="ED37" i="45"/>
  <c r="EE37" i="45"/>
  <c r="EF37" i="45"/>
  <c r="EG37" i="45"/>
  <c r="EH37" i="45"/>
  <c r="EI37" i="45"/>
  <c r="EJ37" i="45"/>
  <c r="EK37" i="45"/>
  <c r="C38" i="45"/>
  <c r="D38" i="45"/>
  <c r="E38" i="45"/>
  <c r="F38" i="45"/>
  <c r="G38" i="45"/>
  <c r="H38" i="45"/>
  <c r="I38" i="45"/>
  <c r="J38" i="45"/>
  <c r="K38" i="45"/>
  <c r="L38" i="45"/>
  <c r="M38" i="45"/>
  <c r="N38" i="45"/>
  <c r="O38" i="45"/>
  <c r="P38" i="45"/>
  <c r="Q38" i="45"/>
  <c r="R38" i="45"/>
  <c r="S38" i="45"/>
  <c r="T38" i="45"/>
  <c r="U38" i="45"/>
  <c r="V38" i="45"/>
  <c r="W38" i="45"/>
  <c r="X38" i="45"/>
  <c r="Y38" i="45"/>
  <c r="Z38" i="45"/>
  <c r="AA38" i="45"/>
  <c r="AB38" i="45"/>
  <c r="AC38" i="45"/>
  <c r="AD38" i="45"/>
  <c r="AE38" i="45"/>
  <c r="AF38" i="45"/>
  <c r="AG38" i="45"/>
  <c r="AH38" i="45"/>
  <c r="AI38" i="45"/>
  <c r="AJ38" i="45"/>
  <c r="AK38" i="45"/>
  <c r="AL38" i="45"/>
  <c r="AM38" i="45"/>
  <c r="AN38" i="45"/>
  <c r="AO38" i="45"/>
  <c r="AP38" i="45"/>
  <c r="AQ38" i="45"/>
  <c r="AR38" i="45"/>
  <c r="AS38" i="45"/>
  <c r="AT38" i="45"/>
  <c r="AU38" i="45"/>
  <c r="AV38" i="45"/>
  <c r="AW38" i="45"/>
  <c r="AX38" i="45"/>
  <c r="AY38" i="45"/>
  <c r="AZ38" i="45"/>
  <c r="BA38" i="45"/>
  <c r="BB38" i="45"/>
  <c r="BC38" i="45"/>
  <c r="BD38" i="45"/>
  <c r="BE38" i="45"/>
  <c r="BF38" i="45"/>
  <c r="BG38" i="45"/>
  <c r="BH38" i="45"/>
  <c r="BI38" i="45"/>
  <c r="BJ38" i="45"/>
  <c r="BK38" i="45"/>
  <c r="BL38" i="45"/>
  <c r="BM38" i="45"/>
  <c r="BN38" i="45"/>
  <c r="BO38" i="45"/>
  <c r="BP38" i="45"/>
  <c r="BQ38" i="45"/>
  <c r="BR38" i="45"/>
  <c r="BS38" i="45"/>
  <c r="BT38" i="45"/>
  <c r="BU38" i="45"/>
  <c r="BV38" i="45"/>
  <c r="BW38" i="45"/>
  <c r="BX38" i="45"/>
  <c r="BY38" i="45"/>
  <c r="BZ38" i="45"/>
  <c r="CA38" i="45"/>
  <c r="CB38" i="45"/>
  <c r="CC38" i="45"/>
  <c r="CD38" i="45"/>
  <c r="CE38" i="45"/>
  <c r="CF38" i="45"/>
  <c r="CG38" i="45"/>
  <c r="CH38" i="45"/>
  <c r="CI38" i="45"/>
  <c r="CJ38" i="45"/>
  <c r="CK38" i="45"/>
  <c r="CL38" i="45"/>
  <c r="CM38" i="45"/>
  <c r="CN38" i="45"/>
  <c r="CO38" i="45"/>
  <c r="CP38" i="45"/>
  <c r="CQ38" i="45"/>
  <c r="CR38" i="45"/>
  <c r="CS38" i="45"/>
  <c r="CT38" i="45"/>
  <c r="CU38" i="45"/>
  <c r="CV38" i="45"/>
  <c r="CW38" i="45"/>
  <c r="CX38" i="45"/>
  <c r="CY38" i="45"/>
  <c r="CZ38" i="45"/>
  <c r="DA38" i="45"/>
  <c r="DB38" i="45"/>
  <c r="DC38" i="45"/>
  <c r="DD38" i="45"/>
  <c r="DE38" i="45"/>
  <c r="DF38" i="45"/>
  <c r="DG38" i="45"/>
  <c r="DH38" i="45"/>
  <c r="DI38" i="45"/>
  <c r="DJ38" i="45"/>
  <c r="DK38" i="45"/>
  <c r="DL38" i="45"/>
  <c r="DM38" i="45"/>
  <c r="DN38" i="45"/>
  <c r="DO38" i="45"/>
  <c r="DP38" i="45"/>
  <c r="DQ38" i="45"/>
  <c r="DR38" i="45"/>
  <c r="DS38" i="45"/>
  <c r="DT38" i="45"/>
  <c r="DU38" i="45"/>
  <c r="DV38" i="45"/>
  <c r="DW38" i="45"/>
  <c r="DX38" i="45"/>
  <c r="DY38" i="45"/>
  <c r="DZ38" i="45"/>
  <c r="EA38" i="45"/>
  <c r="EB38" i="45"/>
  <c r="EC38" i="45"/>
  <c r="ED38" i="45"/>
  <c r="EE38" i="45"/>
  <c r="EF38" i="45"/>
  <c r="EG38" i="45"/>
  <c r="EH38" i="45"/>
  <c r="EI38" i="45"/>
  <c r="EJ38" i="45"/>
  <c r="EK38" i="45"/>
  <c r="C39" i="45"/>
  <c r="D39" i="45"/>
  <c r="E39" i="45"/>
  <c r="F39" i="45"/>
  <c r="G39" i="45"/>
  <c r="H39" i="45"/>
  <c r="I39" i="45"/>
  <c r="J39" i="45"/>
  <c r="K39" i="45"/>
  <c r="L39" i="45"/>
  <c r="M39" i="45"/>
  <c r="N39" i="45"/>
  <c r="O39" i="45"/>
  <c r="P39" i="45"/>
  <c r="Q39" i="45"/>
  <c r="R39" i="45"/>
  <c r="S39" i="45"/>
  <c r="T39" i="45"/>
  <c r="U39" i="45"/>
  <c r="V39" i="45"/>
  <c r="W39" i="45"/>
  <c r="X39" i="45"/>
  <c r="Y39" i="45"/>
  <c r="Z39" i="45"/>
  <c r="AA39" i="45"/>
  <c r="AB39" i="45"/>
  <c r="AC39" i="45"/>
  <c r="AD39" i="45"/>
  <c r="AE39" i="45"/>
  <c r="AF39" i="45"/>
  <c r="AG39" i="45"/>
  <c r="AH39" i="45"/>
  <c r="AI39" i="45"/>
  <c r="AJ39" i="45"/>
  <c r="AK39" i="45"/>
  <c r="AL39" i="45"/>
  <c r="AM39" i="45"/>
  <c r="AN39" i="45"/>
  <c r="AO39" i="45"/>
  <c r="AP39" i="45"/>
  <c r="AQ39" i="45"/>
  <c r="AR39" i="45"/>
  <c r="AS39" i="45"/>
  <c r="AT39" i="45"/>
  <c r="AU39" i="45"/>
  <c r="AV39" i="45"/>
  <c r="AW39" i="45"/>
  <c r="AX39" i="45"/>
  <c r="AY39" i="45"/>
  <c r="AZ39" i="45"/>
  <c r="BA39" i="45"/>
  <c r="BB39" i="45"/>
  <c r="BC39" i="45"/>
  <c r="BD39" i="45"/>
  <c r="BE39" i="45"/>
  <c r="BF39" i="45"/>
  <c r="BG39" i="45"/>
  <c r="BH39" i="45"/>
  <c r="BI39" i="45"/>
  <c r="BJ39" i="45"/>
  <c r="BK39" i="45"/>
  <c r="BL39" i="45"/>
  <c r="BM39" i="45"/>
  <c r="BN39" i="45"/>
  <c r="BO39" i="45"/>
  <c r="BP39" i="45"/>
  <c r="BQ39" i="45"/>
  <c r="BR39" i="45"/>
  <c r="BS39" i="45"/>
  <c r="BT39" i="45"/>
  <c r="BU39" i="45"/>
  <c r="BV39" i="45"/>
  <c r="BW39" i="45"/>
  <c r="BX39" i="45"/>
  <c r="BY39" i="45"/>
  <c r="BZ39" i="45"/>
  <c r="CA39" i="45"/>
  <c r="CB39" i="45"/>
  <c r="CC39" i="45"/>
  <c r="CD39" i="45"/>
  <c r="CE39" i="45"/>
  <c r="CF39" i="45"/>
  <c r="CG39" i="45"/>
  <c r="CH39" i="45"/>
  <c r="CI39" i="45"/>
  <c r="CJ39" i="45"/>
  <c r="CK39" i="45"/>
  <c r="CL39" i="45"/>
  <c r="CM39" i="45"/>
  <c r="CN39" i="45"/>
  <c r="CO39" i="45"/>
  <c r="CP39" i="45"/>
  <c r="CQ39" i="45"/>
  <c r="CR39" i="45"/>
  <c r="CS39" i="45"/>
  <c r="CT39" i="45"/>
  <c r="CU39" i="45"/>
  <c r="CV39" i="45"/>
  <c r="CW39" i="45"/>
  <c r="CX39" i="45"/>
  <c r="CY39" i="45"/>
  <c r="CZ39" i="45"/>
  <c r="DA39" i="45"/>
  <c r="DB39" i="45"/>
  <c r="DC39" i="45"/>
  <c r="DD39" i="45"/>
  <c r="DE39" i="45"/>
  <c r="DF39" i="45"/>
  <c r="DG39" i="45"/>
  <c r="DH39" i="45"/>
  <c r="DI39" i="45"/>
  <c r="DJ39" i="45"/>
  <c r="DK39" i="45"/>
  <c r="DL39" i="45"/>
  <c r="DM39" i="45"/>
  <c r="DN39" i="45"/>
  <c r="DO39" i="45"/>
  <c r="DP39" i="45"/>
  <c r="DQ39" i="45"/>
  <c r="DR39" i="45"/>
  <c r="DS39" i="45"/>
  <c r="DT39" i="45"/>
  <c r="DU39" i="45"/>
  <c r="DV39" i="45"/>
  <c r="DW39" i="45"/>
  <c r="DX39" i="45"/>
  <c r="DY39" i="45"/>
  <c r="DZ39" i="45"/>
  <c r="EA39" i="45"/>
  <c r="EB39" i="45"/>
  <c r="EC39" i="45"/>
  <c r="ED39" i="45"/>
  <c r="EE39" i="45"/>
  <c r="EF39" i="45"/>
  <c r="EG39" i="45"/>
  <c r="EH39" i="45"/>
  <c r="EI39" i="45"/>
  <c r="EJ39" i="45"/>
  <c r="EK39" i="45"/>
  <c r="C40" i="45"/>
  <c r="D40" i="45"/>
  <c r="E40" i="45"/>
  <c r="F40" i="45"/>
  <c r="G40" i="45"/>
  <c r="H40" i="45"/>
  <c r="I40" i="45"/>
  <c r="J40" i="45"/>
  <c r="K40" i="45"/>
  <c r="L40" i="45"/>
  <c r="M40" i="45"/>
  <c r="N40" i="45"/>
  <c r="O40" i="45"/>
  <c r="P40" i="45"/>
  <c r="Q40" i="45"/>
  <c r="R40" i="45"/>
  <c r="S40" i="45"/>
  <c r="T40" i="45"/>
  <c r="U40" i="45"/>
  <c r="V40" i="45"/>
  <c r="W40" i="45"/>
  <c r="X40" i="45"/>
  <c r="Y40" i="45"/>
  <c r="Z40" i="45"/>
  <c r="AA40" i="45"/>
  <c r="AB40" i="45"/>
  <c r="AC40" i="45"/>
  <c r="AD40" i="45"/>
  <c r="AE40" i="45"/>
  <c r="AF40" i="45"/>
  <c r="AG40" i="45"/>
  <c r="AH40" i="45"/>
  <c r="AI40" i="45"/>
  <c r="AJ40" i="45"/>
  <c r="AK40" i="45"/>
  <c r="AL40" i="45"/>
  <c r="AM40" i="45"/>
  <c r="AN40" i="45"/>
  <c r="AO40" i="45"/>
  <c r="AP40" i="45"/>
  <c r="AQ40" i="45"/>
  <c r="AR40" i="45"/>
  <c r="AS40" i="45"/>
  <c r="AT40" i="45"/>
  <c r="AU40" i="45"/>
  <c r="AV40" i="45"/>
  <c r="AW40" i="45"/>
  <c r="AX40" i="45"/>
  <c r="AY40" i="45"/>
  <c r="AZ40" i="45"/>
  <c r="BA40" i="45"/>
  <c r="BB40" i="45"/>
  <c r="BC40" i="45"/>
  <c r="BD40" i="45"/>
  <c r="BE40" i="45"/>
  <c r="BF40" i="45"/>
  <c r="BG40" i="45"/>
  <c r="BH40" i="45"/>
  <c r="BI40" i="45"/>
  <c r="BJ40" i="45"/>
  <c r="BK40" i="45"/>
  <c r="BL40" i="45"/>
  <c r="BM40" i="45"/>
  <c r="BN40" i="45"/>
  <c r="BO40" i="45"/>
  <c r="BP40" i="45"/>
  <c r="BQ40" i="45"/>
  <c r="BR40" i="45"/>
  <c r="BS40" i="45"/>
  <c r="BT40" i="45"/>
  <c r="BU40" i="45"/>
  <c r="BV40" i="45"/>
  <c r="BW40" i="45"/>
  <c r="BX40" i="45"/>
  <c r="BY40" i="45"/>
  <c r="BZ40" i="45"/>
  <c r="CA40" i="45"/>
  <c r="CB40" i="45"/>
  <c r="CC40" i="45"/>
  <c r="CD40" i="45"/>
  <c r="CE40" i="45"/>
  <c r="CF40" i="45"/>
  <c r="CG40" i="45"/>
  <c r="CH40" i="45"/>
  <c r="CI40" i="45"/>
  <c r="CJ40" i="45"/>
  <c r="CK40" i="45"/>
  <c r="CL40" i="45"/>
  <c r="CM40" i="45"/>
  <c r="CN40" i="45"/>
  <c r="CO40" i="45"/>
  <c r="CP40" i="45"/>
  <c r="CQ40" i="45"/>
  <c r="CR40" i="45"/>
  <c r="CS40" i="45"/>
  <c r="CT40" i="45"/>
  <c r="CU40" i="45"/>
  <c r="CV40" i="45"/>
  <c r="CW40" i="45"/>
  <c r="CX40" i="45"/>
  <c r="CY40" i="45"/>
  <c r="CZ40" i="45"/>
  <c r="DA40" i="45"/>
  <c r="DB40" i="45"/>
  <c r="DC40" i="45"/>
  <c r="DD40" i="45"/>
  <c r="DE40" i="45"/>
  <c r="DF40" i="45"/>
  <c r="DG40" i="45"/>
  <c r="DH40" i="45"/>
  <c r="DI40" i="45"/>
  <c r="DJ40" i="45"/>
  <c r="DK40" i="45"/>
  <c r="DL40" i="45"/>
  <c r="DM40" i="45"/>
  <c r="DN40" i="45"/>
  <c r="DO40" i="45"/>
  <c r="DP40" i="45"/>
  <c r="DQ40" i="45"/>
  <c r="DR40" i="45"/>
  <c r="DS40" i="45"/>
  <c r="DT40" i="45"/>
  <c r="DU40" i="45"/>
  <c r="DV40" i="45"/>
  <c r="DW40" i="45"/>
  <c r="DX40" i="45"/>
  <c r="DY40" i="45"/>
  <c r="DZ40" i="45"/>
  <c r="EA40" i="45"/>
  <c r="EB40" i="45"/>
  <c r="EC40" i="45"/>
  <c r="ED40" i="45"/>
  <c r="EE40" i="45"/>
  <c r="EF40" i="45"/>
  <c r="EG40" i="45"/>
  <c r="EH40" i="45"/>
  <c r="EI40" i="45"/>
  <c r="EJ40" i="45"/>
  <c r="EK40" i="45"/>
  <c r="C41" i="45"/>
  <c r="D41" i="45"/>
  <c r="E41" i="45"/>
  <c r="F41" i="45"/>
  <c r="G41" i="45"/>
  <c r="H41" i="45"/>
  <c r="I41" i="45"/>
  <c r="J41" i="45"/>
  <c r="K41" i="45"/>
  <c r="L41" i="45"/>
  <c r="M41" i="45"/>
  <c r="N41" i="45"/>
  <c r="O41" i="45"/>
  <c r="P41" i="45"/>
  <c r="Q41" i="45"/>
  <c r="R41" i="45"/>
  <c r="S41" i="45"/>
  <c r="T41" i="45"/>
  <c r="U41" i="45"/>
  <c r="V41" i="45"/>
  <c r="W41" i="45"/>
  <c r="X41" i="45"/>
  <c r="Y41" i="45"/>
  <c r="Z41" i="45"/>
  <c r="AA41" i="45"/>
  <c r="AB41" i="45"/>
  <c r="AC41" i="45"/>
  <c r="AD41" i="45"/>
  <c r="AE41" i="45"/>
  <c r="AF41" i="45"/>
  <c r="AG41" i="45"/>
  <c r="AH41" i="45"/>
  <c r="AI41" i="45"/>
  <c r="AJ41" i="45"/>
  <c r="AK41" i="45"/>
  <c r="AL41" i="45"/>
  <c r="AM41" i="45"/>
  <c r="AN41" i="45"/>
  <c r="AO41" i="45"/>
  <c r="AP41" i="45"/>
  <c r="AQ41" i="45"/>
  <c r="AR41" i="45"/>
  <c r="AS41" i="45"/>
  <c r="AT41" i="45"/>
  <c r="AU41" i="45"/>
  <c r="AV41" i="45"/>
  <c r="AW41" i="45"/>
  <c r="AX41" i="45"/>
  <c r="AY41" i="45"/>
  <c r="AZ41" i="45"/>
  <c r="BA41" i="45"/>
  <c r="BB41" i="45"/>
  <c r="BC41" i="45"/>
  <c r="BD41" i="45"/>
  <c r="BE41" i="45"/>
  <c r="BF41" i="45"/>
  <c r="BG41" i="45"/>
  <c r="BH41" i="45"/>
  <c r="BI41" i="45"/>
  <c r="BJ41" i="45"/>
  <c r="BK41" i="45"/>
  <c r="BL41" i="45"/>
  <c r="BM41" i="45"/>
  <c r="BN41" i="45"/>
  <c r="BO41" i="45"/>
  <c r="BP41" i="45"/>
  <c r="BQ41" i="45"/>
  <c r="BR41" i="45"/>
  <c r="BS41" i="45"/>
  <c r="BT41" i="45"/>
  <c r="BU41" i="45"/>
  <c r="BV41" i="45"/>
  <c r="BW41" i="45"/>
  <c r="BX41" i="45"/>
  <c r="BY41" i="45"/>
  <c r="BZ41" i="45"/>
  <c r="CA41" i="45"/>
  <c r="CB41" i="45"/>
  <c r="CC41" i="45"/>
  <c r="CD41" i="45"/>
  <c r="CE41" i="45"/>
  <c r="CF41" i="45"/>
  <c r="CG41" i="45"/>
  <c r="CH41" i="45"/>
  <c r="CI41" i="45"/>
  <c r="CJ41" i="45"/>
  <c r="CK41" i="45"/>
  <c r="CL41" i="45"/>
  <c r="CM41" i="45"/>
  <c r="CN41" i="45"/>
  <c r="CO41" i="45"/>
  <c r="CP41" i="45"/>
  <c r="CQ41" i="45"/>
  <c r="CR41" i="45"/>
  <c r="CS41" i="45"/>
  <c r="CT41" i="45"/>
  <c r="CU41" i="45"/>
  <c r="CV41" i="45"/>
  <c r="CW41" i="45"/>
  <c r="CX41" i="45"/>
  <c r="CY41" i="45"/>
  <c r="CZ41" i="45"/>
  <c r="DA41" i="45"/>
  <c r="DB41" i="45"/>
  <c r="DC41" i="45"/>
  <c r="DD41" i="45"/>
  <c r="DE41" i="45"/>
  <c r="DF41" i="45"/>
  <c r="DG41" i="45"/>
  <c r="DH41" i="45"/>
  <c r="DI41" i="45"/>
  <c r="DJ41" i="45"/>
  <c r="DK41" i="45"/>
  <c r="DL41" i="45"/>
  <c r="DM41" i="45"/>
  <c r="DN41" i="45"/>
  <c r="DO41" i="45"/>
  <c r="DP41" i="45"/>
  <c r="DQ41" i="45"/>
  <c r="DR41" i="45"/>
  <c r="DS41" i="45"/>
  <c r="DT41" i="45"/>
  <c r="DU41" i="45"/>
  <c r="DV41" i="45"/>
  <c r="DW41" i="45"/>
  <c r="DX41" i="45"/>
  <c r="DY41" i="45"/>
  <c r="DZ41" i="45"/>
  <c r="EA41" i="45"/>
  <c r="EB41" i="45"/>
  <c r="EC41" i="45"/>
  <c r="ED41" i="45"/>
  <c r="EE41" i="45"/>
  <c r="EF41" i="45"/>
  <c r="EG41" i="45"/>
  <c r="EH41" i="45"/>
  <c r="EI41" i="45"/>
  <c r="EJ41" i="45"/>
  <c r="EK41" i="45"/>
  <c r="C42" i="45"/>
  <c r="D42" i="45"/>
  <c r="E42" i="45"/>
  <c r="F42" i="45"/>
  <c r="G42" i="45"/>
  <c r="H42" i="45"/>
  <c r="I42" i="45"/>
  <c r="J42" i="45"/>
  <c r="K42" i="45"/>
  <c r="L42" i="45"/>
  <c r="M42" i="45"/>
  <c r="N42" i="45"/>
  <c r="O42" i="45"/>
  <c r="P42" i="45"/>
  <c r="Q42" i="45"/>
  <c r="R42" i="45"/>
  <c r="S42" i="45"/>
  <c r="T42" i="45"/>
  <c r="U42" i="45"/>
  <c r="V42" i="45"/>
  <c r="W42" i="45"/>
  <c r="X42" i="45"/>
  <c r="Y42" i="45"/>
  <c r="Z42" i="45"/>
  <c r="AA42" i="45"/>
  <c r="AB42" i="45"/>
  <c r="AC42" i="45"/>
  <c r="AD42" i="45"/>
  <c r="AE42" i="45"/>
  <c r="AF42" i="45"/>
  <c r="AG42" i="45"/>
  <c r="AH42" i="45"/>
  <c r="AI42" i="45"/>
  <c r="AJ42" i="45"/>
  <c r="AK42" i="45"/>
  <c r="AL42" i="45"/>
  <c r="AM42" i="45"/>
  <c r="AN42" i="45"/>
  <c r="AO42" i="45"/>
  <c r="AP42" i="45"/>
  <c r="AQ42" i="45"/>
  <c r="AR42" i="45"/>
  <c r="AS42" i="45"/>
  <c r="AT42" i="45"/>
  <c r="AU42" i="45"/>
  <c r="AV42" i="45"/>
  <c r="AW42" i="45"/>
  <c r="AX42" i="45"/>
  <c r="AY42" i="45"/>
  <c r="AZ42" i="45"/>
  <c r="BA42" i="45"/>
  <c r="BB42" i="45"/>
  <c r="BC42" i="45"/>
  <c r="BD42" i="45"/>
  <c r="BE42" i="45"/>
  <c r="BF42" i="45"/>
  <c r="BG42" i="45"/>
  <c r="BH42" i="45"/>
  <c r="BI42" i="45"/>
  <c r="BJ42" i="45"/>
  <c r="BK42" i="45"/>
  <c r="BL42" i="45"/>
  <c r="BM42" i="45"/>
  <c r="BN42" i="45"/>
  <c r="BO42" i="45"/>
  <c r="BP42" i="45"/>
  <c r="BQ42" i="45"/>
  <c r="BR42" i="45"/>
  <c r="BS42" i="45"/>
  <c r="BT42" i="45"/>
  <c r="BU42" i="45"/>
  <c r="BV42" i="45"/>
  <c r="BW42" i="45"/>
  <c r="BX42" i="45"/>
  <c r="BY42" i="45"/>
  <c r="BZ42" i="45"/>
  <c r="CA42" i="45"/>
  <c r="CB42" i="45"/>
  <c r="CC42" i="45"/>
  <c r="CD42" i="45"/>
  <c r="CE42" i="45"/>
  <c r="CF42" i="45"/>
  <c r="CG42" i="45"/>
  <c r="CH42" i="45"/>
  <c r="CI42" i="45"/>
  <c r="CJ42" i="45"/>
  <c r="CK42" i="45"/>
  <c r="CL42" i="45"/>
  <c r="CM42" i="45"/>
  <c r="CN42" i="45"/>
  <c r="CO42" i="45"/>
  <c r="CP42" i="45"/>
  <c r="CQ42" i="45"/>
  <c r="CR42" i="45"/>
  <c r="CS42" i="45"/>
  <c r="CT42" i="45"/>
  <c r="CU42" i="45"/>
  <c r="CV42" i="45"/>
  <c r="CW42" i="45"/>
  <c r="CX42" i="45"/>
  <c r="CY42" i="45"/>
  <c r="CZ42" i="45"/>
  <c r="DA42" i="45"/>
  <c r="DB42" i="45"/>
  <c r="DC42" i="45"/>
  <c r="DD42" i="45"/>
  <c r="DE42" i="45"/>
  <c r="DF42" i="45"/>
  <c r="DG42" i="45"/>
  <c r="DH42" i="45"/>
  <c r="DI42" i="45"/>
  <c r="DJ42" i="45"/>
  <c r="DK42" i="45"/>
  <c r="DL42" i="45"/>
  <c r="DM42" i="45"/>
  <c r="DN42" i="45"/>
  <c r="DO42" i="45"/>
  <c r="DP42" i="45"/>
  <c r="DQ42" i="45"/>
  <c r="DR42" i="45"/>
  <c r="DS42" i="45"/>
  <c r="DT42" i="45"/>
  <c r="DU42" i="45"/>
  <c r="DV42" i="45"/>
  <c r="DW42" i="45"/>
  <c r="DX42" i="45"/>
  <c r="DY42" i="45"/>
  <c r="DZ42" i="45"/>
  <c r="EA42" i="45"/>
  <c r="EB42" i="45"/>
  <c r="EC42" i="45"/>
  <c r="ED42" i="45"/>
  <c r="EE42" i="45"/>
  <c r="EF42" i="45"/>
  <c r="EG42" i="45"/>
  <c r="EH42" i="45"/>
  <c r="EI42" i="45"/>
  <c r="EJ42" i="45"/>
  <c r="EK42" i="45"/>
  <c r="C43" i="45"/>
  <c r="D43" i="45"/>
  <c r="E43" i="45"/>
  <c r="F43" i="45"/>
  <c r="G43" i="45"/>
  <c r="H43" i="45"/>
  <c r="I43" i="45"/>
  <c r="J43" i="45"/>
  <c r="K43" i="45"/>
  <c r="L43" i="45"/>
  <c r="M43" i="45"/>
  <c r="N43" i="45"/>
  <c r="O43" i="45"/>
  <c r="P43" i="45"/>
  <c r="Q43" i="45"/>
  <c r="R43" i="45"/>
  <c r="S43" i="45"/>
  <c r="T43" i="45"/>
  <c r="U43" i="45"/>
  <c r="V43" i="45"/>
  <c r="W43" i="45"/>
  <c r="X43" i="45"/>
  <c r="Y43" i="45"/>
  <c r="Z43" i="45"/>
  <c r="AA43" i="45"/>
  <c r="AB43" i="45"/>
  <c r="AC43" i="45"/>
  <c r="AD43" i="45"/>
  <c r="AE43" i="45"/>
  <c r="AF43" i="45"/>
  <c r="AG43" i="45"/>
  <c r="AH43" i="45"/>
  <c r="AI43" i="45"/>
  <c r="AJ43" i="45"/>
  <c r="AK43" i="45"/>
  <c r="AL43" i="45"/>
  <c r="AM43" i="45"/>
  <c r="AN43" i="45"/>
  <c r="AO43" i="45"/>
  <c r="AP43" i="45"/>
  <c r="AQ43" i="45"/>
  <c r="AR43" i="45"/>
  <c r="AS43" i="45"/>
  <c r="AT43" i="45"/>
  <c r="AU43" i="45"/>
  <c r="AV43" i="45"/>
  <c r="AW43" i="45"/>
  <c r="AX43" i="45"/>
  <c r="AY43" i="45"/>
  <c r="AZ43" i="45"/>
  <c r="BA43" i="45"/>
  <c r="BB43" i="45"/>
  <c r="BC43" i="45"/>
  <c r="BD43" i="45"/>
  <c r="BE43" i="45"/>
  <c r="BF43" i="45"/>
  <c r="BG43" i="45"/>
  <c r="BH43" i="45"/>
  <c r="BI43" i="45"/>
  <c r="BJ43" i="45"/>
  <c r="BK43" i="45"/>
  <c r="BL43" i="45"/>
  <c r="BM43" i="45"/>
  <c r="BN43" i="45"/>
  <c r="BO43" i="45"/>
  <c r="BP43" i="45"/>
  <c r="BQ43" i="45"/>
  <c r="BR43" i="45"/>
  <c r="BS43" i="45"/>
  <c r="BT43" i="45"/>
  <c r="BU43" i="45"/>
  <c r="BV43" i="45"/>
  <c r="BW43" i="45"/>
  <c r="BX43" i="45"/>
  <c r="BY43" i="45"/>
  <c r="BZ43" i="45"/>
  <c r="CA43" i="45"/>
  <c r="CB43" i="45"/>
  <c r="CC43" i="45"/>
  <c r="CD43" i="45"/>
  <c r="CE43" i="45"/>
  <c r="CF43" i="45"/>
  <c r="CG43" i="45"/>
  <c r="CH43" i="45"/>
  <c r="CI43" i="45"/>
  <c r="CJ43" i="45"/>
  <c r="CK43" i="45"/>
  <c r="CL43" i="45"/>
  <c r="CM43" i="45"/>
  <c r="CN43" i="45"/>
  <c r="CO43" i="45"/>
  <c r="CP43" i="45"/>
  <c r="CQ43" i="45"/>
  <c r="CR43" i="45"/>
  <c r="CS43" i="45"/>
  <c r="CT43" i="45"/>
  <c r="CU43" i="45"/>
  <c r="CV43" i="45"/>
  <c r="CW43" i="45"/>
  <c r="CX43" i="45"/>
  <c r="CY43" i="45"/>
  <c r="CZ43" i="45"/>
  <c r="DA43" i="45"/>
  <c r="DB43" i="45"/>
  <c r="DC43" i="45"/>
  <c r="DD43" i="45"/>
  <c r="DE43" i="45"/>
  <c r="DF43" i="45"/>
  <c r="DG43" i="45"/>
  <c r="DH43" i="45"/>
  <c r="DI43" i="45"/>
  <c r="DJ43" i="45"/>
  <c r="DK43" i="45"/>
  <c r="DL43" i="45"/>
  <c r="DM43" i="45"/>
  <c r="DN43" i="45"/>
  <c r="DO43" i="45"/>
  <c r="DP43" i="45"/>
  <c r="DQ43" i="45"/>
  <c r="DR43" i="45"/>
  <c r="DS43" i="45"/>
  <c r="DT43" i="45"/>
  <c r="DU43" i="45"/>
  <c r="DV43" i="45"/>
  <c r="DW43" i="45"/>
  <c r="DX43" i="45"/>
  <c r="DY43" i="45"/>
  <c r="DZ43" i="45"/>
  <c r="EA43" i="45"/>
  <c r="EB43" i="45"/>
  <c r="EC43" i="45"/>
  <c r="ED43" i="45"/>
  <c r="EE43" i="45"/>
  <c r="EF43" i="45"/>
  <c r="EG43" i="45"/>
  <c r="EH43" i="45"/>
  <c r="EI43" i="45"/>
  <c r="EJ43" i="45"/>
  <c r="EK43" i="45"/>
  <c r="C44" i="45"/>
  <c r="D44" i="45"/>
  <c r="E44" i="45"/>
  <c r="F44" i="45"/>
  <c r="G44" i="45"/>
  <c r="H44" i="45"/>
  <c r="I44" i="45"/>
  <c r="J44" i="45"/>
  <c r="K44" i="45"/>
  <c r="L44" i="45"/>
  <c r="M44" i="45"/>
  <c r="N44" i="45"/>
  <c r="O44" i="45"/>
  <c r="P44" i="45"/>
  <c r="Q44" i="45"/>
  <c r="R44" i="45"/>
  <c r="S44" i="45"/>
  <c r="T44" i="45"/>
  <c r="U44" i="45"/>
  <c r="V44" i="45"/>
  <c r="W44" i="45"/>
  <c r="X44" i="45"/>
  <c r="Y44" i="45"/>
  <c r="Z44" i="45"/>
  <c r="AA44" i="45"/>
  <c r="AB44" i="45"/>
  <c r="AC44" i="45"/>
  <c r="AD44" i="45"/>
  <c r="AE44" i="45"/>
  <c r="AF44" i="45"/>
  <c r="AG44" i="45"/>
  <c r="AH44" i="45"/>
  <c r="AI44" i="45"/>
  <c r="AJ44" i="45"/>
  <c r="AK44" i="45"/>
  <c r="AL44" i="45"/>
  <c r="AM44" i="45"/>
  <c r="AN44" i="45"/>
  <c r="AO44" i="45"/>
  <c r="AP44" i="45"/>
  <c r="AQ44" i="45"/>
  <c r="AR44" i="45"/>
  <c r="AS44" i="45"/>
  <c r="AT44" i="45"/>
  <c r="AU44" i="45"/>
  <c r="AV44" i="45"/>
  <c r="AW44" i="45"/>
  <c r="AX44" i="45"/>
  <c r="AY44" i="45"/>
  <c r="AZ44" i="45"/>
  <c r="BA44" i="45"/>
  <c r="BB44" i="45"/>
  <c r="BC44" i="45"/>
  <c r="BD44" i="45"/>
  <c r="BE44" i="45"/>
  <c r="BF44" i="45"/>
  <c r="BG44" i="45"/>
  <c r="BH44" i="45"/>
  <c r="BI44" i="45"/>
  <c r="BJ44" i="45"/>
  <c r="BK44" i="45"/>
  <c r="BL44" i="45"/>
  <c r="BM44" i="45"/>
  <c r="BN44" i="45"/>
  <c r="BO44" i="45"/>
  <c r="BP44" i="45"/>
  <c r="BQ44" i="45"/>
  <c r="BR44" i="45"/>
  <c r="BS44" i="45"/>
  <c r="BT44" i="45"/>
  <c r="BU44" i="45"/>
  <c r="BV44" i="45"/>
  <c r="BW44" i="45"/>
  <c r="BX44" i="45"/>
  <c r="BY44" i="45"/>
  <c r="BZ44" i="45"/>
  <c r="CA44" i="45"/>
  <c r="CB44" i="45"/>
  <c r="CC44" i="45"/>
  <c r="CD44" i="45"/>
  <c r="CE44" i="45"/>
  <c r="CF44" i="45"/>
  <c r="CG44" i="45"/>
  <c r="CH44" i="45"/>
  <c r="CI44" i="45"/>
  <c r="CJ44" i="45"/>
  <c r="CK44" i="45"/>
  <c r="CL44" i="45"/>
  <c r="CM44" i="45"/>
  <c r="CN44" i="45"/>
  <c r="CO44" i="45"/>
  <c r="CP44" i="45"/>
  <c r="CQ44" i="45"/>
  <c r="CR44" i="45"/>
  <c r="CS44" i="45"/>
  <c r="CT44" i="45"/>
  <c r="CU44" i="45"/>
  <c r="CV44" i="45"/>
  <c r="CW44" i="45"/>
  <c r="CX44" i="45"/>
  <c r="CY44" i="45"/>
  <c r="CZ44" i="45"/>
  <c r="DA44" i="45"/>
  <c r="DB44" i="45"/>
  <c r="DC44" i="45"/>
  <c r="DD44" i="45"/>
  <c r="DE44" i="45"/>
  <c r="DF44" i="45"/>
  <c r="DG44" i="45"/>
  <c r="DH44" i="45"/>
  <c r="DI44" i="45"/>
  <c r="DJ44" i="45"/>
  <c r="DK44" i="45"/>
  <c r="DL44" i="45"/>
  <c r="DM44" i="45"/>
  <c r="DN44" i="45"/>
  <c r="DO44" i="45"/>
  <c r="DP44" i="45"/>
  <c r="DQ44" i="45"/>
  <c r="DR44" i="45"/>
  <c r="DS44" i="45"/>
  <c r="DT44" i="45"/>
  <c r="DU44" i="45"/>
  <c r="DV44" i="45"/>
  <c r="DW44" i="45"/>
  <c r="DX44" i="45"/>
  <c r="DY44" i="45"/>
  <c r="DZ44" i="45"/>
  <c r="EA44" i="45"/>
  <c r="EB44" i="45"/>
  <c r="EC44" i="45"/>
  <c r="ED44" i="45"/>
  <c r="EE44" i="45"/>
  <c r="EF44" i="45"/>
  <c r="EG44" i="45"/>
  <c r="EH44" i="45"/>
  <c r="EI44" i="45"/>
  <c r="EJ44" i="45"/>
  <c r="EK44" i="45"/>
  <c r="C45" i="45"/>
  <c r="D45" i="45"/>
  <c r="E45" i="45"/>
  <c r="F45" i="45"/>
  <c r="G45" i="45"/>
  <c r="H45" i="45"/>
  <c r="I45" i="45"/>
  <c r="J45" i="45"/>
  <c r="K45" i="45"/>
  <c r="L45" i="45"/>
  <c r="M45" i="45"/>
  <c r="N45" i="45"/>
  <c r="O45" i="45"/>
  <c r="P45" i="45"/>
  <c r="Q45" i="45"/>
  <c r="R45" i="45"/>
  <c r="S45" i="45"/>
  <c r="T45" i="45"/>
  <c r="U45" i="45"/>
  <c r="V45" i="45"/>
  <c r="W45" i="45"/>
  <c r="X45" i="45"/>
  <c r="Y45" i="45"/>
  <c r="Z45" i="45"/>
  <c r="AA45" i="45"/>
  <c r="AB45" i="45"/>
  <c r="AC45" i="45"/>
  <c r="AD45" i="45"/>
  <c r="AE45" i="45"/>
  <c r="AF45" i="45"/>
  <c r="AG45" i="45"/>
  <c r="AH45" i="45"/>
  <c r="AI45" i="45"/>
  <c r="AJ45" i="45"/>
  <c r="AK45" i="45"/>
  <c r="AL45" i="45"/>
  <c r="AM45" i="45"/>
  <c r="AN45" i="45"/>
  <c r="AO45" i="45"/>
  <c r="AP45" i="45"/>
  <c r="AQ45" i="45"/>
  <c r="AR45" i="45"/>
  <c r="AS45" i="45"/>
  <c r="AT45" i="45"/>
  <c r="AU45" i="45"/>
  <c r="AV45" i="45"/>
  <c r="AW45" i="45"/>
  <c r="AX45" i="45"/>
  <c r="AY45" i="45"/>
  <c r="AZ45" i="45"/>
  <c r="BA45" i="45"/>
  <c r="BB45" i="45"/>
  <c r="BC45" i="45"/>
  <c r="BD45" i="45"/>
  <c r="BE45" i="45"/>
  <c r="BF45" i="45"/>
  <c r="BG45" i="45"/>
  <c r="BH45" i="45"/>
  <c r="BI45" i="45"/>
  <c r="BJ45" i="45"/>
  <c r="BK45" i="45"/>
  <c r="BL45" i="45"/>
  <c r="BM45" i="45"/>
  <c r="BN45" i="45"/>
  <c r="BO45" i="45"/>
  <c r="BP45" i="45"/>
  <c r="BQ45" i="45"/>
  <c r="BR45" i="45"/>
  <c r="BS45" i="45"/>
  <c r="BT45" i="45"/>
  <c r="BU45" i="45"/>
  <c r="BV45" i="45"/>
  <c r="BW45" i="45"/>
  <c r="BX45" i="45"/>
  <c r="BY45" i="45"/>
  <c r="BZ45" i="45"/>
  <c r="CA45" i="45"/>
  <c r="CB45" i="45"/>
  <c r="CC45" i="45"/>
  <c r="CD45" i="45"/>
  <c r="CE45" i="45"/>
  <c r="CF45" i="45"/>
  <c r="CG45" i="45"/>
  <c r="CH45" i="45"/>
  <c r="CI45" i="45"/>
  <c r="CJ45" i="45"/>
  <c r="CK45" i="45"/>
  <c r="CL45" i="45"/>
  <c r="CM45" i="45"/>
  <c r="CN45" i="45"/>
  <c r="CO45" i="45"/>
  <c r="CP45" i="45"/>
  <c r="CQ45" i="45"/>
  <c r="CR45" i="45"/>
  <c r="CS45" i="45"/>
  <c r="CT45" i="45"/>
  <c r="CU45" i="45"/>
  <c r="CV45" i="45"/>
  <c r="CW45" i="45"/>
  <c r="CX45" i="45"/>
  <c r="CY45" i="45"/>
  <c r="CZ45" i="45"/>
  <c r="DA45" i="45"/>
  <c r="DB45" i="45"/>
  <c r="DC45" i="45"/>
  <c r="DD45" i="45"/>
  <c r="DE45" i="45"/>
  <c r="DF45" i="45"/>
  <c r="DG45" i="45"/>
  <c r="DH45" i="45"/>
  <c r="DI45" i="45"/>
  <c r="DJ45" i="45"/>
  <c r="DK45" i="45"/>
  <c r="DL45" i="45"/>
  <c r="DM45" i="45"/>
  <c r="DN45" i="45"/>
  <c r="DO45" i="45"/>
  <c r="DP45" i="45"/>
  <c r="DQ45" i="45"/>
  <c r="DR45" i="45"/>
  <c r="DS45" i="45"/>
  <c r="DT45" i="45"/>
  <c r="DU45" i="45"/>
  <c r="DV45" i="45"/>
  <c r="DW45" i="45"/>
  <c r="DX45" i="45"/>
  <c r="DY45" i="45"/>
  <c r="DZ45" i="45"/>
  <c r="EA45" i="45"/>
  <c r="EB45" i="45"/>
  <c r="EC45" i="45"/>
  <c r="ED45" i="45"/>
  <c r="EE45" i="45"/>
  <c r="EF45" i="45"/>
  <c r="EG45" i="45"/>
  <c r="EH45" i="45"/>
  <c r="EI45" i="45"/>
  <c r="EJ45" i="45"/>
  <c r="EK45" i="45"/>
  <c r="C46" i="45"/>
  <c r="D46" i="45"/>
  <c r="E46" i="45"/>
  <c r="F46" i="45"/>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AW46" i="45"/>
  <c r="AX46" i="45"/>
  <c r="AY46" i="45"/>
  <c r="AZ46" i="45"/>
  <c r="BA46" i="45"/>
  <c r="BB46" i="45"/>
  <c r="BC46" i="45"/>
  <c r="BD46" i="45"/>
  <c r="BE46" i="45"/>
  <c r="BF46" i="45"/>
  <c r="BG46" i="45"/>
  <c r="BH46" i="45"/>
  <c r="BI46" i="45"/>
  <c r="BJ46" i="45"/>
  <c r="BK46" i="45"/>
  <c r="BL46" i="45"/>
  <c r="BM46" i="45"/>
  <c r="BN46" i="45"/>
  <c r="BO46" i="45"/>
  <c r="BP46" i="45"/>
  <c r="BQ46" i="45"/>
  <c r="BR46" i="45"/>
  <c r="BS46" i="45"/>
  <c r="BT46" i="45"/>
  <c r="BU46" i="45"/>
  <c r="BV46" i="45"/>
  <c r="BW46" i="45"/>
  <c r="BX46" i="45"/>
  <c r="BY46" i="45"/>
  <c r="BZ46" i="45"/>
  <c r="CA46" i="45"/>
  <c r="CB46" i="45"/>
  <c r="CC46" i="45"/>
  <c r="CD46" i="45"/>
  <c r="CE46" i="45"/>
  <c r="CF46" i="45"/>
  <c r="CG46" i="45"/>
  <c r="CH46" i="45"/>
  <c r="CI46" i="45"/>
  <c r="CJ46" i="45"/>
  <c r="CK46" i="45"/>
  <c r="CL46" i="45"/>
  <c r="CM46" i="45"/>
  <c r="CN46" i="45"/>
  <c r="CO46" i="45"/>
  <c r="CP46" i="45"/>
  <c r="CQ46" i="45"/>
  <c r="CR46" i="45"/>
  <c r="CS46" i="45"/>
  <c r="CT46" i="45"/>
  <c r="CU46" i="45"/>
  <c r="CV46" i="45"/>
  <c r="CW46" i="45"/>
  <c r="CX46" i="45"/>
  <c r="CY46" i="45"/>
  <c r="CZ46" i="45"/>
  <c r="DA46" i="45"/>
  <c r="DB46" i="45"/>
  <c r="DC46" i="45"/>
  <c r="DD46" i="45"/>
  <c r="DE46" i="45"/>
  <c r="DF46" i="45"/>
  <c r="DG46" i="45"/>
  <c r="DH46" i="45"/>
  <c r="DI46" i="45"/>
  <c r="DJ46" i="45"/>
  <c r="DK46" i="45"/>
  <c r="DL46" i="45"/>
  <c r="DM46" i="45"/>
  <c r="DN46" i="45"/>
  <c r="DO46" i="45"/>
  <c r="DP46" i="45"/>
  <c r="DQ46" i="45"/>
  <c r="DR46" i="45"/>
  <c r="DS46" i="45"/>
  <c r="DT46" i="45"/>
  <c r="DU46" i="45"/>
  <c r="DV46" i="45"/>
  <c r="DW46" i="45"/>
  <c r="DX46" i="45"/>
  <c r="DY46" i="45"/>
  <c r="DZ46" i="45"/>
  <c r="EA46" i="45"/>
  <c r="EB46" i="45"/>
  <c r="EC46" i="45"/>
  <c r="ED46" i="45"/>
  <c r="EE46" i="45"/>
  <c r="EF46" i="45"/>
  <c r="EG46" i="45"/>
  <c r="EH46" i="45"/>
  <c r="EI46" i="45"/>
  <c r="EJ46" i="45"/>
  <c r="EK46" i="45"/>
  <c r="C47" i="45"/>
  <c r="D47" i="45"/>
  <c r="E47" i="45"/>
  <c r="F47" i="45"/>
  <c r="G47" i="45"/>
  <c r="H47" i="45"/>
  <c r="I47" i="45"/>
  <c r="J47" i="45"/>
  <c r="K47" i="45"/>
  <c r="L47" i="45"/>
  <c r="M47" i="45"/>
  <c r="N47" i="45"/>
  <c r="O47" i="45"/>
  <c r="P47" i="45"/>
  <c r="Q47" i="45"/>
  <c r="R47" i="45"/>
  <c r="S47" i="45"/>
  <c r="T47" i="45"/>
  <c r="U47" i="45"/>
  <c r="V47" i="45"/>
  <c r="W47" i="45"/>
  <c r="X47" i="45"/>
  <c r="Y47" i="45"/>
  <c r="Z47" i="45"/>
  <c r="AA47" i="45"/>
  <c r="AB47" i="45"/>
  <c r="AC47" i="45"/>
  <c r="AD47" i="45"/>
  <c r="AE47" i="45"/>
  <c r="AF47" i="45"/>
  <c r="AG47" i="45"/>
  <c r="AH47" i="45"/>
  <c r="AI47" i="45"/>
  <c r="AJ47" i="45"/>
  <c r="AK47" i="45"/>
  <c r="AL47" i="45"/>
  <c r="AM47" i="45"/>
  <c r="AN47" i="45"/>
  <c r="AO47" i="45"/>
  <c r="AP47" i="45"/>
  <c r="AQ47" i="45"/>
  <c r="AR47" i="45"/>
  <c r="AS47" i="45"/>
  <c r="AT47" i="45"/>
  <c r="AU47" i="45"/>
  <c r="AV47" i="45"/>
  <c r="AW47" i="45"/>
  <c r="AX47" i="45"/>
  <c r="AY47" i="45"/>
  <c r="AZ47" i="45"/>
  <c r="BA47" i="45"/>
  <c r="BB47" i="45"/>
  <c r="BC47" i="45"/>
  <c r="BD47" i="45"/>
  <c r="BE47" i="45"/>
  <c r="BF47" i="45"/>
  <c r="BG47" i="45"/>
  <c r="BH47" i="45"/>
  <c r="BI47" i="45"/>
  <c r="BJ47" i="45"/>
  <c r="BK47" i="45"/>
  <c r="BL47" i="45"/>
  <c r="BM47" i="45"/>
  <c r="BN47" i="45"/>
  <c r="BO47" i="45"/>
  <c r="BP47" i="45"/>
  <c r="BQ47" i="45"/>
  <c r="BR47" i="45"/>
  <c r="BS47" i="45"/>
  <c r="BT47" i="45"/>
  <c r="BU47" i="45"/>
  <c r="BV47" i="45"/>
  <c r="BW47" i="45"/>
  <c r="BX47" i="45"/>
  <c r="BY47" i="45"/>
  <c r="BZ47" i="45"/>
  <c r="CA47" i="45"/>
  <c r="CB47" i="45"/>
  <c r="CC47" i="45"/>
  <c r="CD47" i="45"/>
  <c r="CE47" i="45"/>
  <c r="CF47" i="45"/>
  <c r="CG47" i="45"/>
  <c r="CH47" i="45"/>
  <c r="CI47" i="45"/>
  <c r="CJ47" i="45"/>
  <c r="CK47" i="45"/>
  <c r="CL47" i="45"/>
  <c r="CM47" i="45"/>
  <c r="CN47" i="45"/>
  <c r="CO47" i="45"/>
  <c r="CP47" i="45"/>
  <c r="CQ47" i="45"/>
  <c r="CR47" i="45"/>
  <c r="CS47" i="45"/>
  <c r="CT47" i="45"/>
  <c r="CU47" i="45"/>
  <c r="CV47" i="45"/>
  <c r="CW47" i="45"/>
  <c r="CX47" i="45"/>
  <c r="CY47" i="45"/>
  <c r="CZ47" i="45"/>
  <c r="DA47" i="45"/>
  <c r="DB47" i="45"/>
  <c r="DC47" i="45"/>
  <c r="DD47" i="45"/>
  <c r="DE47" i="45"/>
  <c r="DF47" i="45"/>
  <c r="DG47" i="45"/>
  <c r="DH47" i="45"/>
  <c r="DI47" i="45"/>
  <c r="DJ47" i="45"/>
  <c r="DK47" i="45"/>
  <c r="DL47" i="45"/>
  <c r="DM47" i="45"/>
  <c r="DN47" i="45"/>
  <c r="DO47" i="45"/>
  <c r="DP47" i="45"/>
  <c r="DQ47" i="45"/>
  <c r="DR47" i="45"/>
  <c r="DS47" i="45"/>
  <c r="DT47" i="45"/>
  <c r="DU47" i="45"/>
  <c r="DV47" i="45"/>
  <c r="DW47" i="45"/>
  <c r="DX47" i="45"/>
  <c r="DY47" i="45"/>
  <c r="DZ47" i="45"/>
  <c r="EA47" i="45"/>
  <c r="EB47" i="45"/>
  <c r="EC47" i="45"/>
  <c r="ED47" i="45"/>
  <c r="EE47" i="45"/>
  <c r="EF47" i="45"/>
  <c r="EG47" i="45"/>
  <c r="EH47" i="45"/>
  <c r="EI47" i="45"/>
  <c r="EJ47" i="45"/>
  <c r="EK47" i="45"/>
  <c r="C48" i="45"/>
  <c r="D48" i="45"/>
  <c r="E48" i="45"/>
  <c r="F48" i="45"/>
  <c r="G48" i="45"/>
  <c r="H48" i="45"/>
  <c r="I48" i="45"/>
  <c r="J48" i="45"/>
  <c r="K48" i="45"/>
  <c r="L48" i="45"/>
  <c r="M48" i="45"/>
  <c r="N48" i="45"/>
  <c r="O48" i="45"/>
  <c r="P48" i="45"/>
  <c r="Q48" i="45"/>
  <c r="R48" i="45"/>
  <c r="S48" i="45"/>
  <c r="T48" i="45"/>
  <c r="U48" i="45"/>
  <c r="V48" i="45"/>
  <c r="W48" i="45"/>
  <c r="X48" i="45"/>
  <c r="Y48" i="45"/>
  <c r="Z48" i="45"/>
  <c r="AA48" i="45"/>
  <c r="AB48" i="45"/>
  <c r="AC48" i="45"/>
  <c r="AD48" i="45"/>
  <c r="AE48" i="45"/>
  <c r="AF48" i="45"/>
  <c r="AG48" i="45"/>
  <c r="AH48" i="45"/>
  <c r="AI48" i="45"/>
  <c r="AJ48" i="45"/>
  <c r="AK48" i="45"/>
  <c r="AL48" i="45"/>
  <c r="AM48" i="45"/>
  <c r="AN48" i="45"/>
  <c r="AO48" i="45"/>
  <c r="AP48" i="45"/>
  <c r="AQ48" i="45"/>
  <c r="AR48" i="45"/>
  <c r="AS48" i="45"/>
  <c r="AT48" i="45"/>
  <c r="AU48" i="45"/>
  <c r="AV48" i="45"/>
  <c r="AW48" i="45"/>
  <c r="AX48" i="45"/>
  <c r="AY48" i="45"/>
  <c r="AZ48" i="45"/>
  <c r="BA48" i="45"/>
  <c r="BB48" i="45"/>
  <c r="BC48" i="45"/>
  <c r="BD48" i="45"/>
  <c r="BE48" i="45"/>
  <c r="BF48" i="45"/>
  <c r="BG48" i="45"/>
  <c r="BH48" i="45"/>
  <c r="BI48" i="45"/>
  <c r="BJ48" i="45"/>
  <c r="BK48" i="45"/>
  <c r="BL48" i="45"/>
  <c r="BM48" i="45"/>
  <c r="BN48" i="45"/>
  <c r="BO48" i="45"/>
  <c r="BP48" i="45"/>
  <c r="BQ48" i="45"/>
  <c r="BR48" i="45"/>
  <c r="BS48" i="45"/>
  <c r="BT48" i="45"/>
  <c r="BU48" i="45"/>
  <c r="BV48" i="45"/>
  <c r="BW48" i="45"/>
  <c r="BX48" i="45"/>
  <c r="BY48" i="45"/>
  <c r="BZ48" i="45"/>
  <c r="CA48" i="45"/>
  <c r="CB48" i="45"/>
  <c r="CC48" i="45"/>
  <c r="CD48" i="45"/>
  <c r="CE48" i="45"/>
  <c r="CF48" i="45"/>
  <c r="CG48" i="45"/>
  <c r="CH48" i="45"/>
  <c r="CI48" i="45"/>
  <c r="CJ48" i="45"/>
  <c r="CK48" i="45"/>
  <c r="CL48" i="45"/>
  <c r="CM48" i="45"/>
  <c r="CN48" i="45"/>
  <c r="CO48" i="45"/>
  <c r="CP48" i="45"/>
  <c r="CQ48" i="45"/>
  <c r="CR48" i="45"/>
  <c r="CS48" i="45"/>
  <c r="CT48" i="45"/>
  <c r="CU48" i="45"/>
  <c r="CV48" i="45"/>
  <c r="CW48" i="45"/>
  <c r="CX48" i="45"/>
  <c r="CY48" i="45"/>
  <c r="CZ48" i="45"/>
  <c r="DA48" i="45"/>
  <c r="DB48" i="45"/>
  <c r="DC48" i="45"/>
  <c r="DD48" i="45"/>
  <c r="DE48" i="45"/>
  <c r="DF48" i="45"/>
  <c r="DG48" i="45"/>
  <c r="DH48" i="45"/>
  <c r="DI48" i="45"/>
  <c r="DJ48" i="45"/>
  <c r="DK48" i="45"/>
  <c r="DL48" i="45"/>
  <c r="DM48" i="45"/>
  <c r="DN48" i="45"/>
  <c r="DO48" i="45"/>
  <c r="DP48" i="45"/>
  <c r="DQ48" i="45"/>
  <c r="DR48" i="45"/>
  <c r="DS48" i="45"/>
  <c r="DT48" i="45"/>
  <c r="DU48" i="45"/>
  <c r="DV48" i="45"/>
  <c r="DW48" i="45"/>
  <c r="DX48" i="45"/>
  <c r="DY48" i="45"/>
  <c r="DZ48" i="45"/>
  <c r="EA48" i="45"/>
  <c r="EB48" i="45"/>
  <c r="EC48" i="45"/>
  <c r="ED48" i="45"/>
  <c r="EE48" i="45"/>
  <c r="EF48" i="45"/>
  <c r="EG48" i="45"/>
  <c r="EH48" i="45"/>
  <c r="EI48" i="45"/>
  <c r="EJ48" i="45"/>
  <c r="EK48" i="45"/>
  <c r="D14" i="45"/>
  <c r="E14" i="45"/>
  <c r="F14" i="45"/>
  <c r="G14" i="45"/>
  <c r="H14" i="45"/>
  <c r="I14" i="45"/>
  <c r="J14" i="45"/>
  <c r="K14" i="45"/>
  <c r="L14" i="45"/>
  <c r="M14" i="45"/>
  <c r="N14" i="45"/>
  <c r="O14" i="45"/>
  <c r="P14" i="45"/>
  <c r="Q14" i="45"/>
  <c r="R14" i="45"/>
  <c r="S14" i="45"/>
  <c r="T14" i="45"/>
  <c r="U14" i="45"/>
  <c r="V14" i="45"/>
  <c r="W14" i="45"/>
  <c r="X14" i="45"/>
  <c r="Y14" i="45"/>
  <c r="Z14" i="45"/>
  <c r="AA14" i="45"/>
  <c r="AB14" i="45"/>
  <c r="AC14" i="45"/>
  <c r="AD14" i="45"/>
  <c r="AE14" i="45"/>
  <c r="AF14" i="45"/>
  <c r="AG14" i="45"/>
  <c r="AH14" i="45"/>
  <c r="AI14" i="45"/>
  <c r="AJ14" i="45"/>
  <c r="AK14" i="45"/>
  <c r="AL14" i="45"/>
  <c r="AM14" i="45"/>
  <c r="AN14" i="45"/>
  <c r="AO14" i="45"/>
  <c r="AP14" i="45"/>
  <c r="AQ14" i="45"/>
  <c r="AR14" i="45"/>
  <c r="AS14" i="45"/>
  <c r="AT14" i="45"/>
  <c r="AU14" i="45"/>
  <c r="AV14" i="45"/>
  <c r="AW14" i="45"/>
  <c r="AX14" i="45"/>
  <c r="AY14" i="45"/>
  <c r="AZ14" i="45"/>
  <c r="BA14" i="45"/>
  <c r="BB14" i="45"/>
  <c r="BC14" i="45"/>
  <c r="BD14" i="45"/>
  <c r="BE14" i="45"/>
  <c r="BF14" i="45"/>
  <c r="BG14" i="45"/>
  <c r="BH14" i="45"/>
  <c r="BI14" i="45"/>
  <c r="BJ14" i="45"/>
  <c r="BK14" i="45"/>
  <c r="BL14" i="45"/>
  <c r="BM14" i="45"/>
  <c r="BN14" i="45"/>
  <c r="BO14" i="45"/>
  <c r="BP14" i="45"/>
  <c r="BQ14" i="45"/>
  <c r="BR14" i="45"/>
  <c r="BS14" i="45"/>
  <c r="BT14" i="45"/>
  <c r="BU14" i="45"/>
  <c r="BV14" i="45"/>
  <c r="BW14" i="45"/>
  <c r="BX14" i="45"/>
  <c r="BY14" i="45"/>
  <c r="BZ14" i="45"/>
  <c r="CA14" i="45"/>
  <c r="CB14" i="45"/>
  <c r="CC14" i="45"/>
  <c r="CD14" i="45"/>
  <c r="CE14" i="45"/>
  <c r="CF14" i="45"/>
  <c r="CG14" i="45"/>
  <c r="CH14" i="45"/>
  <c r="CI14" i="45"/>
  <c r="CJ14" i="45"/>
  <c r="CK14" i="45"/>
  <c r="CL14" i="45"/>
  <c r="CM14" i="45"/>
  <c r="CN14" i="45"/>
  <c r="CO14" i="45"/>
  <c r="CP14" i="45"/>
  <c r="CQ14" i="45"/>
  <c r="CR14" i="45"/>
  <c r="CS14" i="45"/>
  <c r="CT14" i="45"/>
  <c r="CU14" i="45"/>
  <c r="CV14" i="45"/>
  <c r="CW14" i="45"/>
  <c r="CX14" i="45"/>
  <c r="CY14" i="45"/>
  <c r="CZ14" i="45"/>
  <c r="DA14" i="45"/>
  <c r="DB14" i="45"/>
  <c r="DC14" i="45"/>
  <c r="DD14" i="45"/>
  <c r="DE14" i="45"/>
  <c r="DF14" i="45"/>
  <c r="DG14" i="45"/>
  <c r="DH14" i="45"/>
  <c r="DI14" i="45"/>
  <c r="DJ14" i="45"/>
  <c r="DK14" i="45"/>
  <c r="DL14" i="45"/>
  <c r="DM14" i="45"/>
  <c r="DN14" i="45"/>
  <c r="DO14" i="45"/>
  <c r="DP14" i="45"/>
  <c r="DQ14" i="45"/>
  <c r="DR14" i="45"/>
  <c r="DS14" i="45"/>
  <c r="DT14" i="45"/>
  <c r="DU14" i="45"/>
  <c r="DV14" i="45"/>
  <c r="DW14" i="45"/>
  <c r="DX14" i="45"/>
  <c r="DY14" i="45"/>
  <c r="DZ14" i="45"/>
  <c r="EA14" i="45"/>
  <c r="EB14" i="45"/>
  <c r="EC14" i="45"/>
  <c r="ED14" i="45"/>
  <c r="EE14" i="45"/>
  <c r="EF14" i="45"/>
  <c r="EG14" i="45"/>
  <c r="EH14" i="45"/>
  <c r="EI14" i="45"/>
  <c r="EJ14" i="45"/>
  <c r="EK14" i="45"/>
  <c r="C14" i="45"/>
  <c r="B13" i="45"/>
  <c r="B14" i="45"/>
  <c r="B15" i="45"/>
  <c r="B16" i="45"/>
  <c r="B17" i="45"/>
  <c r="B18" i="45"/>
  <c r="B19" i="45"/>
  <c r="B20" i="45"/>
  <c r="B21" i="45"/>
  <c r="B22" i="45"/>
  <c r="B23" i="45"/>
  <c r="B24" i="45"/>
  <c r="B25" i="45"/>
  <c r="B26" i="45"/>
  <c r="B27" i="45"/>
  <c r="B28" i="45"/>
  <c r="B29" i="45"/>
  <c r="B30" i="45"/>
  <c r="B31" i="45"/>
  <c r="B32" i="45"/>
  <c r="B33" i="45"/>
  <c r="B34" i="45"/>
  <c r="B35" i="45"/>
  <c r="B36" i="45"/>
  <c r="B37" i="45"/>
  <c r="B38" i="45"/>
  <c r="B39" i="45"/>
  <c r="B40" i="45"/>
  <c r="B41" i="45"/>
  <c r="B42" i="45"/>
  <c r="B43" i="45"/>
  <c r="B44" i="45"/>
  <c r="B45" i="45"/>
  <c r="B46" i="45"/>
  <c r="B47" i="45"/>
  <c r="B48" i="45"/>
  <c r="B49" i="45"/>
  <c r="B50" i="45"/>
  <c r="B51" i="45"/>
  <c r="B52" i="45"/>
  <c r="B53" i="45"/>
  <c r="B54" i="45"/>
  <c r="B55" i="45"/>
  <c r="B56" i="45"/>
  <c r="B57" i="45"/>
  <c r="B58" i="45"/>
  <c r="B59" i="45"/>
  <c r="B60" i="45"/>
  <c r="B61" i="45"/>
  <c r="B62" i="45"/>
  <c r="B63" i="45"/>
  <c r="B64" i="45"/>
  <c r="B65" i="45"/>
  <c r="B66" i="45"/>
  <c r="B67" i="45"/>
  <c r="B68" i="45"/>
  <c r="B69" i="45"/>
  <c r="B70" i="45"/>
  <c r="B71" i="45"/>
  <c r="B72" i="45"/>
  <c r="B73" i="45"/>
  <c r="B74" i="45"/>
  <c r="B75" i="45"/>
  <c r="B76" i="45"/>
  <c r="B77" i="45"/>
  <c r="B78" i="45"/>
  <c r="B79" i="45"/>
  <c r="B80" i="45"/>
  <c r="B81" i="45"/>
  <c r="B82" i="45"/>
  <c r="B83" i="45"/>
  <c r="B84" i="45"/>
  <c r="B85" i="45"/>
  <c r="B86" i="45"/>
  <c r="B87" i="45"/>
  <c r="B88" i="45"/>
  <c r="B89" i="45"/>
  <c r="B90" i="45"/>
  <c r="B91" i="45"/>
  <c r="B92" i="45"/>
  <c r="B93" i="45"/>
  <c r="B94" i="45"/>
  <c r="B95" i="45"/>
  <c r="B12" i="45"/>
  <c r="A94" i="45"/>
  <c r="A95" i="45"/>
  <c r="A61" i="45"/>
  <c r="A62" i="45"/>
  <c r="A63" i="45"/>
  <c r="A64" i="45"/>
  <c r="A65" i="45"/>
  <c r="A66" i="45"/>
  <c r="A67" i="45"/>
  <c r="A68" i="45"/>
  <c r="A69" i="45"/>
  <c r="A70" i="45"/>
  <c r="A71" i="45"/>
  <c r="A72" i="45"/>
  <c r="A73" i="45"/>
  <c r="A74" i="45"/>
  <c r="A75" i="45"/>
  <c r="A76" i="45"/>
  <c r="A77" i="45"/>
  <c r="A78" i="45"/>
  <c r="A79" i="45"/>
  <c r="A80" i="45"/>
  <c r="A81" i="45"/>
  <c r="A82" i="45"/>
  <c r="A83" i="45"/>
  <c r="A84" i="45"/>
  <c r="A85" i="45"/>
  <c r="A86" i="45"/>
  <c r="A87" i="45"/>
  <c r="A88" i="45"/>
  <c r="A89" i="45"/>
  <c r="A90" i="45"/>
  <c r="A91" i="45"/>
  <c r="A92" i="45"/>
  <c r="A93" i="45"/>
  <c r="A13" i="45"/>
  <c r="A14" i="45"/>
  <c r="A15" i="45"/>
  <c r="A16"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12" i="45"/>
  <c r="C10" i="35"/>
  <c r="D51" i="45"/>
  <c r="E51" i="45"/>
  <c r="F51" i="45"/>
  <c r="G51" i="45"/>
  <c r="H51" i="45"/>
  <c r="I51" i="45"/>
  <c r="J51" i="45"/>
  <c r="K51" i="45"/>
  <c r="L51" i="45"/>
  <c r="M51" i="45"/>
  <c r="N51" i="45"/>
  <c r="O51" i="45"/>
  <c r="P51" i="45"/>
  <c r="Q51" i="45"/>
  <c r="R51" i="45"/>
  <c r="S51" i="45"/>
  <c r="T51" i="45"/>
  <c r="U51" i="45"/>
  <c r="V51" i="45"/>
  <c r="W51" i="45"/>
  <c r="X51" i="45"/>
  <c r="Y51" i="45"/>
  <c r="Z51" i="45"/>
  <c r="AA51" i="45"/>
  <c r="AB51" i="45"/>
  <c r="AC51" i="45"/>
  <c r="AD51" i="45"/>
  <c r="AE51" i="45"/>
  <c r="AF51" i="45"/>
  <c r="AG51" i="45"/>
  <c r="AH51" i="45"/>
  <c r="AI51" i="45"/>
  <c r="AJ51" i="45"/>
  <c r="AK51" i="45"/>
  <c r="AL51" i="45"/>
  <c r="AM51" i="45"/>
  <c r="AN51" i="45"/>
  <c r="AO51" i="45"/>
  <c r="AP51" i="45"/>
  <c r="AQ51" i="45"/>
  <c r="AR51" i="45"/>
  <c r="AS51" i="45"/>
  <c r="AT51" i="45"/>
  <c r="AU51" i="45"/>
  <c r="AV51" i="45"/>
  <c r="AW51" i="45"/>
  <c r="AX51" i="45"/>
  <c r="AY51" i="45"/>
  <c r="AZ51" i="45"/>
  <c r="BA51" i="45"/>
  <c r="BB51" i="45"/>
  <c r="BC51" i="45"/>
  <c r="BD51" i="45"/>
  <c r="BE51" i="45"/>
  <c r="BF51" i="45"/>
  <c r="BG51" i="45"/>
  <c r="BH51" i="45"/>
  <c r="BI51" i="45"/>
  <c r="BJ51" i="45"/>
  <c r="BK51" i="45"/>
  <c r="BL51" i="45"/>
  <c r="BM51" i="45"/>
  <c r="BN51" i="45"/>
  <c r="BO51" i="45"/>
  <c r="BP51" i="45"/>
  <c r="BQ51" i="45"/>
  <c r="BR51" i="45"/>
  <c r="BS51" i="45"/>
  <c r="BT51" i="45"/>
  <c r="BU51" i="45"/>
  <c r="BV51" i="45"/>
  <c r="BW51" i="45"/>
  <c r="BX51" i="45"/>
  <c r="BY51" i="45"/>
  <c r="BZ51" i="45"/>
  <c r="CA51" i="45"/>
  <c r="CB51" i="45"/>
  <c r="CC51" i="45"/>
  <c r="CD51" i="45"/>
  <c r="CE51" i="45"/>
  <c r="CF51" i="45"/>
  <c r="CG51" i="45"/>
  <c r="CH51" i="45"/>
  <c r="CI51" i="45"/>
  <c r="CJ51" i="45"/>
  <c r="CK51" i="45"/>
  <c r="CL51" i="45"/>
  <c r="CM51" i="45"/>
  <c r="CN51" i="45"/>
  <c r="CO51" i="45"/>
  <c r="CP51" i="45"/>
  <c r="CQ51" i="45"/>
  <c r="CR51" i="45"/>
  <c r="CS51" i="45"/>
  <c r="CT51" i="45"/>
  <c r="CU51" i="45"/>
  <c r="CV51" i="45"/>
  <c r="CW51" i="45"/>
  <c r="CX51" i="45"/>
  <c r="CY51" i="45"/>
  <c r="CZ51" i="45"/>
  <c r="DA51" i="45"/>
  <c r="DB51" i="45"/>
  <c r="DC51" i="45"/>
  <c r="DD51" i="45"/>
  <c r="DE51" i="45"/>
  <c r="DF51" i="45"/>
  <c r="DG51" i="45"/>
  <c r="DH51" i="45"/>
  <c r="DI51" i="45"/>
  <c r="DJ51" i="45"/>
  <c r="DK51" i="45"/>
  <c r="DL51" i="45"/>
  <c r="DM51" i="45"/>
  <c r="DN51" i="45"/>
  <c r="DO51" i="45"/>
  <c r="DP51" i="45"/>
  <c r="DQ51" i="45"/>
  <c r="DR51" i="45"/>
  <c r="DS51" i="45"/>
  <c r="DT51" i="45"/>
  <c r="DU51" i="45"/>
  <c r="DV51" i="45"/>
  <c r="DW51" i="45"/>
  <c r="DX51" i="45"/>
  <c r="DY51" i="45"/>
  <c r="DZ51" i="45"/>
  <c r="EA51" i="45"/>
  <c r="EB51" i="45"/>
  <c r="EC51" i="45"/>
  <c r="ED51" i="45"/>
  <c r="EE51" i="45"/>
  <c r="EF51" i="45"/>
  <c r="EG51" i="45"/>
  <c r="EH51" i="45"/>
  <c r="EI51" i="45"/>
  <c r="EJ51" i="45"/>
  <c r="EK51" i="45"/>
  <c r="R52" i="45"/>
  <c r="S52" i="45"/>
  <c r="T52" i="45"/>
  <c r="U52" i="45"/>
  <c r="V52" i="45"/>
  <c r="W52" i="45"/>
  <c r="X52" i="45"/>
  <c r="Y52" i="45"/>
  <c r="Z52" i="45"/>
  <c r="AA52" i="45"/>
  <c r="AB52" i="45"/>
  <c r="AC52" i="45"/>
  <c r="AD52" i="45"/>
  <c r="AE52" i="45"/>
  <c r="AF52" i="45"/>
  <c r="AG52" i="45"/>
  <c r="AH52" i="45"/>
  <c r="AI52" i="45"/>
  <c r="AJ52" i="45"/>
  <c r="AK52" i="45"/>
  <c r="AL52" i="45"/>
  <c r="AM52" i="45"/>
  <c r="AN52" i="45"/>
  <c r="AO52" i="45"/>
  <c r="AP52" i="45"/>
  <c r="AQ52" i="45"/>
  <c r="AR52" i="45"/>
  <c r="AS52" i="45"/>
  <c r="AT52" i="45"/>
  <c r="AU52" i="45"/>
  <c r="AV52" i="45"/>
  <c r="AW52" i="45"/>
  <c r="AX52" i="45"/>
  <c r="AY52" i="45"/>
  <c r="AZ52" i="45"/>
  <c r="BA52" i="45"/>
  <c r="BB52" i="45"/>
  <c r="BC52" i="45"/>
  <c r="BD52" i="45"/>
  <c r="BE52" i="45"/>
  <c r="BF52" i="45"/>
  <c r="BG52" i="45"/>
  <c r="BH52" i="45"/>
  <c r="BI52" i="45"/>
  <c r="BJ52" i="45"/>
  <c r="BK52" i="45"/>
  <c r="BL52" i="45"/>
  <c r="BM52" i="45"/>
  <c r="BN52" i="45"/>
  <c r="BO52" i="45"/>
  <c r="BP52" i="45"/>
  <c r="BQ52" i="45"/>
  <c r="BR52" i="45"/>
  <c r="BS52" i="45"/>
  <c r="BT52" i="45"/>
  <c r="BU52" i="45"/>
  <c r="BV52" i="45"/>
  <c r="BW52" i="45"/>
  <c r="BX52" i="45"/>
  <c r="BY52" i="45"/>
  <c r="BZ52" i="45"/>
  <c r="CA52" i="45"/>
  <c r="CB52" i="45"/>
  <c r="CC52" i="45"/>
  <c r="CD52" i="45"/>
  <c r="CE52" i="45"/>
  <c r="CF52" i="45"/>
  <c r="CG52" i="45"/>
  <c r="CH52" i="45"/>
  <c r="CI52" i="45"/>
  <c r="CJ52" i="45"/>
  <c r="CK52" i="45"/>
  <c r="CL52" i="45"/>
  <c r="CM52" i="45"/>
  <c r="CN52" i="45"/>
  <c r="CO52" i="45"/>
  <c r="CP52" i="45"/>
  <c r="CQ52" i="45"/>
  <c r="CR52" i="45"/>
  <c r="CS52" i="45"/>
  <c r="CT52" i="45"/>
  <c r="CU52" i="45"/>
  <c r="CV52" i="45"/>
  <c r="CW52" i="45"/>
  <c r="CX52" i="45"/>
  <c r="CY52" i="45"/>
  <c r="CZ52" i="45"/>
  <c r="DA52" i="45"/>
  <c r="DB52" i="45"/>
  <c r="DC52" i="45"/>
  <c r="DD52" i="45"/>
  <c r="DE52" i="45"/>
  <c r="DF52" i="45"/>
  <c r="DG52" i="45"/>
  <c r="DH52" i="45"/>
  <c r="DI52" i="45"/>
  <c r="DJ52" i="45"/>
  <c r="DK52" i="45"/>
  <c r="DL52" i="45"/>
  <c r="DM52" i="45"/>
  <c r="DN52" i="45"/>
  <c r="DO52" i="45"/>
  <c r="DP52" i="45"/>
  <c r="DQ52" i="45"/>
  <c r="DR52" i="45"/>
  <c r="DS52" i="45"/>
  <c r="DT52" i="45"/>
  <c r="DU52" i="45"/>
  <c r="DV52" i="45"/>
  <c r="DW52" i="45"/>
  <c r="DX52" i="45"/>
  <c r="DY52" i="45"/>
  <c r="DZ52" i="45"/>
  <c r="EA52" i="45"/>
  <c r="EB52" i="45"/>
  <c r="EC52" i="45"/>
  <c r="ED52" i="45"/>
  <c r="EE52" i="45"/>
  <c r="EF52" i="45"/>
  <c r="EG52" i="45"/>
  <c r="EH52" i="45"/>
  <c r="EI52" i="45"/>
  <c r="EJ52" i="45"/>
  <c r="EK52" i="45"/>
  <c r="C51" i="45"/>
  <c r="D12" i="45"/>
  <c r="E12" i="45"/>
  <c r="F12" i="45"/>
  <c r="G12" i="45"/>
  <c r="H12" i="45"/>
  <c r="I12" i="45"/>
  <c r="J12" i="45"/>
  <c r="K12" i="45"/>
  <c r="L12" i="45"/>
  <c r="M12" i="45"/>
  <c r="N12" i="45"/>
  <c r="O12" i="45"/>
  <c r="P12" i="45"/>
  <c r="Q12" i="45"/>
  <c r="R12" i="45"/>
  <c r="S12" i="45"/>
  <c r="T12" i="45"/>
  <c r="U12" i="45"/>
  <c r="V12" i="45"/>
  <c r="W12" i="45"/>
  <c r="X12" i="45"/>
  <c r="Y12" i="45"/>
  <c r="Z12" i="45"/>
  <c r="AA12" i="45"/>
  <c r="AB12" i="45"/>
  <c r="AC12" i="45"/>
  <c r="AD12" i="45"/>
  <c r="AE12" i="45"/>
  <c r="AF12" i="45"/>
  <c r="AG12" i="45"/>
  <c r="AH12" i="45"/>
  <c r="AI12" i="45"/>
  <c r="AJ12" i="45"/>
  <c r="AK12" i="45"/>
  <c r="AL12" i="45"/>
  <c r="AM12" i="45"/>
  <c r="AN12" i="45"/>
  <c r="AO12" i="45"/>
  <c r="AP12" i="45"/>
  <c r="AQ12" i="45"/>
  <c r="AR12" i="45"/>
  <c r="AS12" i="45"/>
  <c r="AT12" i="45"/>
  <c r="AU12" i="45"/>
  <c r="AV12" i="45"/>
  <c r="AW12" i="45"/>
  <c r="AX12" i="45"/>
  <c r="AY12" i="45"/>
  <c r="AZ12" i="45"/>
  <c r="BA12" i="45"/>
  <c r="BB12" i="45"/>
  <c r="BC12" i="45"/>
  <c r="BD12" i="45"/>
  <c r="BE12" i="45"/>
  <c r="BF12" i="45"/>
  <c r="BG12" i="45"/>
  <c r="BH12" i="45"/>
  <c r="BI12" i="45"/>
  <c r="BJ12" i="45"/>
  <c r="BK12" i="45"/>
  <c r="BL12" i="45"/>
  <c r="BM12" i="45"/>
  <c r="BN12" i="45"/>
  <c r="BO12" i="45"/>
  <c r="BP12" i="45"/>
  <c r="BQ12" i="45"/>
  <c r="BR12" i="45"/>
  <c r="BS12" i="45"/>
  <c r="BT12" i="45"/>
  <c r="BU12" i="45"/>
  <c r="BV12" i="45"/>
  <c r="BW12" i="45"/>
  <c r="BX12" i="45"/>
  <c r="BY12" i="45"/>
  <c r="BZ12" i="45"/>
  <c r="CA12" i="45"/>
  <c r="CB12" i="45"/>
  <c r="CC12" i="45"/>
  <c r="CD12" i="45"/>
  <c r="CE12" i="45"/>
  <c r="CF12" i="45"/>
  <c r="CG12" i="45"/>
  <c r="CH12" i="45"/>
  <c r="CI12" i="45"/>
  <c r="CJ12" i="45"/>
  <c r="CK12" i="45"/>
  <c r="CL12" i="45"/>
  <c r="CM12" i="45"/>
  <c r="CN12" i="45"/>
  <c r="CO12" i="45"/>
  <c r="CP12" i="45"/>
  <c r="CQ12" i="45"/>
  <c r="CR12" i="45"/>
  <c r="CS12" i="45"/>
  <c r="CT12" i="45"/>
  <c r="CU12" i="45"/>
  <c r="CV12" i="45"/>
  <c r="CW12" i="45"/>
  <c r="CX12" i="45"/>
  <c r="CY12" i="45"/>
  <c r="CZ12" i="45"/>
  <c r="DA12" i="45"/>
  <c r="DB12" i="45"/>
  <c r="DC12" i="45"/>
  <c r="DD12" i="45"/>
  <c r="DE12" i="45"/>
  <c r="DF12" i="45"/>
  <c r="DG12" i="45"/>
  <c r="DH12" i="45"/>
  <c r="DI12" i="45"/>
  <c r="DJ12" i="45"/>
  <c r="DK12" i="45"/>
  <c r="DL12" i="45"/>
  <c r="DM12" i="45"/>
  <c r="DN12" i="45"/>
  <c r="DO12" i="45"/>
  <c r="DP12" i="45"/>
  <c r="DQ12" i="45"/>
  <c r="DR12" i="45"/>
  <c r="DS12" i="45"/>
  <c r="DT12" i="45"/>
  <c r="DU12" i="45"/>
  <c r="DV12" i="45"/>
  <c r="DW12" i="45"/>
  <c r="DX12" i="45"/>
  <c r="DY12" i="45"/>
  <c r="DZ12" i="45"/>
  <c r="EA12" i="45"/>
  <c r="EB12" i="45"/>
  <c r="EC12" i="45"/>
  <c r="ED12" i="45"/>
  <c r="EE12" i="45"/>
  <c r="EF12" i="45"/>
  <c r="EG12" i="45"/>
  <c r="EH12" i="45"/>
  <c r="EI12" i="45"/>
  <c r="EJ12" i="45"/>
  <c r="EK12" i="45"/>
  <c r="C12" i="45"/>
  <c r="L40" i="22"/>
  <c r="I68" i="21"/>
  <c r="I69" i="21"/>
  <c r="I70" i="21"/>
  <c r="I71" i="21"/>
  <c r="I72" i="21"/>
  <c r="I73" i="21"/>
  <c r="I67" i="21"/>
  <c r="L32" i="22"/>
  <c r="L33" i="22"/>
  <c r="A92" i="55"/>
  <c r="F170" i="30"/>
  <c r="G170" i="30"/>
  <c r="H170" i="30"/>
  <c r="I170" i="30"/>
  <c r="J170" i="30"/>
  <c r="K170" i="30"/>
  <c r="L170" i="30"/>
  <c r="M170" i="30"/>
  <c r="E170" i="30"/>
  <c r="E169" i="30"/>
  <c r="F169" i="30"/>
  <c r="G169" i="30"/>
  <c r="H169" i="30"/>
  <c r="I169" i="30"/>
  <c r="J169" i="30"/>
  <c r="K169" i="30"/>
  <c r="L169" i="30"/>
  <c r="M169" i="30"/>
  <c r="F148" i="30"/>
  <c r="G148" i="30"/>
  <c r="H148" i="30"/>
  <c r="I148" i="30"/>
  <c r="J148" i="30"/>
  <c r="K148" i="30"/>
  <c r="L148" i="30"/>
  <c r="M148" i="30"/>
  <c r="E148" i="30"/>
  <c r="F127" i="30"/>
  <c r="G127" i="30"/>
  <c r="H127" i="30"/>
  <c r="I127" i="30"/>
  <c r="J127" i="30"/>
  <c r="K127" i="30"/>
  <c r="L127" i="30"/>
  <c r="M127" i="30"/>
  <c r="E127" i="30"/>
  <c r="F126" i="30"/>
  <c r="G126" i="30"/>
  <c r="H126" i="30"/>
  <c r="I126" i="30"/>
  <c r="J126" i="30"/>
  <c r="K126" i="30"/>
  <c r="L126" i="30"/>
  <c r="M126" i="30"/>
  <c r="E126" i="30"/>
  <c r="F123" i="30"/>
  <c r="G123" i="30"/>
  <c r="H123" i="30"/>
  <c r="I123" i="30"/>
  <c r="J123" i="30"/>
  <c r="K123" i="30"/>
  <c r="L123" i="30"/>
  <c r="M123" i="30"/>
  <c r="E123" i="30"/>
  <c r="F121" i="30"/>
  <c r="G121" i="30"/>
  <c r="H121" i="30"/>
  <c r="I121" i="30"/>
  <c r="J121" i="30"/>
  <c r="K121" i="30"/>
  <c r="L121" i="30"/>
  <c r="M121" i="30"/>
  <c r="E121" i="30"/>
  <c r="F118" i="30"/>
  <c r="G118" i="30"/>
  <c r="H118" i="30"/>
  <c r="I118" i="30"/>
  <c r="J118" i="30"/>
  <c r="K118" i="30"/>
  <c r="L118" i="30"/>
  <c r="M118" i="30"/>
  <c r="E118" i="30"/>
  <c r="F114" i="30"/>
  <c r="G114" i="30"/>
  <c r="H114" i="30"/>
  <c r="I114" i="30"/>
  <c r="J114" i="30"/>
  <c r="K114" i="30"/>
  <c r="L114" i="30"/>
  <c r="M114" i="30"/>
  <c r="E114" i="30"/>
  <c r="F112" i="30"/>
  <c r="G112" i="30"/>
  <c r="H112" i="30"/>
  <c r="I112" i="30"/>
  <c r="J112" i="30"/>
  <c r="K112" i="30"/>
  <c r="L112" i="30"/>
  <c r="M112" i="30"/>
  <c r="E112" i="30"/>
  <c r="F100" i="30"/>
  <c r="G100" i="30"/>
  <c r="H100" i="30"/>
  <c r="I100" i="30"/>
  <c r="J100" i="30"/>
  <c r="K100" i="30"/>
  <c r="L100" i="30"/>
  <c r="M100" i="30"/>
  <c r="E100" i="30"/>
  <c r="F86" i="30"/>
  <c r="G86" i="30"/>
  <c r="H86" i="30"/>
  <c r="I86" i="30"/>
  <c r="J86" i="30"/>
  <c r="K86" i="30"/>
  <c r="L86" i="30"/>
  <c r="M86" i="30"/>
  <c r="E86" i="30"/>
  <c r="F65" i="30"/>
  <c r="G65" i="30"/>
  <c r="H65" i="30"/>
  <c r="I65" i="30"/>
  <c r="J65" i="30"/>
  <c r="K65" i="30"/>
  <c r="L65" i="30"/>
  <c r="M65" i="30"/>
  <c r="E65" i="30"/>
  <c r="F59" i="30"/>
  <c r="G59" i="30"/>
  <c r="H59" i="30"/>
  <c r="I59" i="30"/>
  <c r="J59" i="30"/>
  <c r="K59" i="30"/>
  <c r="L59" i="30"/>
  <c r="M59" i="30"/>
  <c r="E59" i="30"/>
  <c r="F56" i="30"/>
  <c r="G56" i="30"/>
  <c r="H56" i="30"/>
  <c r="I56" i="30"/>
  <c r="J56" i="30"/>
  <c r="K56" i="30"/>
  <c r="L56" i="30"/>
  <c r="M56" i="30"/>
  <c r="E56" i="30"/>
  <c r="F53" i="30"/>
  <c r="G53" i="30"/>
  <c r="H53" i="30"/>
  <c r="I53" i="30"/>
  <c r="J53" i="30"/>
  <c r="K53" i="30"/>
  <c r="L53" i="30"/>
  <c r="M53" i="30"/>
  <c r="E53" i="30"/>
  <c r="F49" i="30"/>
  <c r="G49" i="30"/>
  <c r="H49" i="30"/>
  <c r="I49" i="30"/>
  <c r="J49" i="30"/>
  <c r="K49" i="30"/>
  <c r="L49" i="30"/>
  <c r="M49" i="30"/>
  <c r="E49" i="30"/>
  <c r="B95" i="33"/>
  <c r="A101" i="33"/>
  <c r="F54" i="33"/>
  <c r="F55" i="33"/>
  <c r="H32" i="33"/>
  <c r="J32" i="33"/>
  <c r="F37" i="33"/>
  <c r="F32" i="33"/>
  <c r="F27" i="33"/>
  <c r="F24" i="33"/>
  <c r="F15" i="33"/>
  <c r="F10" i="33"/>
  <c r="J95" i="33"/>
  <c r="H95" i="33"/>
  <c r="I92" i="33" s="1"/>
  <c r="D95" i="33"/>
  <c r="F57" i="33"/>
  <c r="J55" i="33"/>
  <c r="J57" i="33" s="1"/>
  <c r="H55" i="33"/>
  <c r="H57" i="33" s="1"/>
  <c r="J54" i="33"/>
  <c r="H54" i="33"/>
  <c r="J27" i="33"/>
  <c r="J37" i="33" s="1"/>
  <c r="H27" i="33"/>
  <c r="H37" i="33" s="1"/>
  <c r="J15" i="33"/>
  <c r="H15" i="33"/>
  <c r="J10" i="33"/>
  <c r="J24" i="33" s="1"/>
  <c r="H10" i="33"/>
  <c r="H24" i="33" s="1"/>
  <c r="H88" i="35"/>
  <c r="P88" i="35"/>
  <c r="D52" i="35"/>
  <c r="E52" i="35"/>
  <c r="F52" i="35"/>
  <c r="F88" i="35" s="1"/>
  <c r="G52" i="35"/>
  <c r="H52" i="35"/>
  <c r="I52" i="35"/>
  <c r="J52" i="35"/>
  <c r="J88" i="35" s="1"/>
  <c r="K52" i="35"/>
  <c r="L52" i="35"/>
  <c r="M52" i="35"/>
  <c r="N52" i="35"/>
  <c r="N88" i="35" s="1"/>
  <c r="O52" i="35"/>
  <c r="P52" i="35"/>
  <c r="Q52" i="35"/>
  <c r="C52" i="35"/>
  <c r="D10" i="35"/>
  <c r="D46" i="35" s="1"/>
  <c r="E10" i="35"/>
  <c r="E46" i="35" s="1"/>
  <c r="F10" i="35"/>
  <c r="F46" i="35" s="1"/>
  <c r="G10" i="35"/>
  <c r="G46" i="35" s="1"/>
  <c r="H10" i="35"/>
  <c r="H46" i="35" s="1"/>
  <c r="I10" i="35"/>
  <c r="I46" i="35" s="1"/>
  <c r="J10" i="35"/>
  <c r="J46" i="35" s="1"/>
  <c r="K10" i="35"/>
  <c r="K46" i="35" s="1"/>
  <c r="L10" i="35"/>
  <c r="L46" i="35" s="1"/>
  <c r="M10" i="35"/>
  <c r="M46" i="35" s="1"/>
  <c r="N10" i="35"/>
  <c r="N46" i="35" s="1"/>
  <c r="O10" i="35"/>
  <c r="O46" i="35" s="1"/>
  <c r="P10" i="35"/>
  <c r="P46" i="35" s="1"/>
  <c r="Q10" i="35"/>
  <c r="Q46" i="35" s="1"/>
  <c r="C46" i="35"/>
  <c r="C43" i="64"/>
  <c r="A19" i="64"/>
  <c r="F37" i="63"/>
  <c r="I72" i="33" l="1"/>
  <c r="I70" i="33"/>
  <c r="I95" i="33" s="1"/>
  <c r="I78" i="33"/>
  <c r="I86" i="33"/>
  <c r="I94" i="33"/>
  <c r="I80" i="33"/>
  <c r="I74" i="33"/>
  <c r="I82" i="33"/>
  <c r="I76" i="33"/>
  <c r="I84" i="33"/>
  <c r="I88" i="33"/>
  <c r="M88" i="35"/>
  <c r="E88" i="35"/>
  <c r="L88" i="35"/>
  <c r="D88" i="35"/>
  <c r="Q88" i="35"/>
  <c r="I88" i="35"/>
  <c r="N90" i="35"/>
  <c r="J90" i="35"/>
  <c r="F89" i="35"/>
  <c r="Q89" i="35"/>
  <c r="M89" i="35"/>
  <c r="I89" i="35"/>
  <c r="E89" i="35"/>
  <c r="O88" i="35"/>
  <c r="K88" i="35"/>
  <c r="G88" i="35"/>
  <c r="G90" i="35"/>
  <c r="P89" i="35"/>
  <c r="H89" i="35"/>
  <c r="D89" i="35"/>
  <c r="C88" i="35"/>
  <c r="K89" i="35"/>
  <c r="G89" i="35"/>
  <c r="I90" i="35"/>
  <c r="C90" i="35"/>
  <c r="F90" i="35"/>
  <c r="N89" i="35"/>
  <c r="J89" i="35"/>
  <c r="Q90" i="35"/>
  <c r="M90" i="35"/>
  <c r="E90" i="35"/>
  <c r="P90" i="35"/>
  <c r="L90" i="35"/>
  <c r="H90" i="35"/>
  <c r="C95" i="33"/>
  <c r="C101" i="62" s="1"/>
  <c r="I71" i="33"/>
  <c r="I73" i="33"/>
  <c r="I75" i="33"/>
  <c r="I77" i="33"/>
  <c r="I79" i="33"/>
  <c r="I81" i="33"/>
  <c r="I83" i="33"/>
  <c r="I85" i="33"/>
  <c r="I87" i="33"/>
  <c r="I89" i="33"/>
  <c r="I91" i="33"/>
  <c r="I93" i="33"/>
  <c r="I90" i="33"/>
  <c r="D90" i="35" l="1"/>
  <c r="C89" i="35"/>
  <c r="L89" i="35"/>
  <c r="O90" i="35"/>
  <c r="O89" i="35"/>
  <c r="K90" i="35"/>
  <c r="E159" i="43"/>
  <c r="F159" i="43"/>
  <c r="G159" i="43"/>
  <c r="H159" i="43"/>
  <c r="I159" i="43"/>
  <c r="J159" i="43"/>
  <c r="K159" i="43"/>
  <c r="L159" i="43"/>
  <c r="M159" i="43"/>
  <c r="N159" i="43"/>
  <c r="O159" i="43"/>
  <c r="P159" i="43"/>
  <c r="Q159" i="43"/>
  <c r="R159" i="43"/>
  <c r="S159" i="43"/>
  <c r="T159" i="43"/>
  <c r="U159" i="43"/>
  <c r="V159" i="43"/>
  <c r="W159" i="43"/>
  <c r="X159" i="43"/>
  <c r="Y159" i="43"/>
  <c r="Z159" i="43"/>
  <c r="AA159" i="43"/>
  <c r="AB159" i="43"/>
  <c r="AC159" i="43"/>
  <c r="AD159" i="43"/>
  <c r="AE159" i="43"/>
  <c r="AF159" i="43"/>
  <c r="AG159" i="43"/>
  <c r="AH159" i="43"/>
  <c r="AI159" i="43"/>
  <c r="AJ159" i="43"/>
  <c r="AK159" i="43"/>
  <c r="AL159" i="43"/>
  <c r="AM159" i="43"/>
  <c r="AN159" i="43"/>
  <c r="AO159" i="43"/>
  <c r="AP159" i="43"/>
  <c r="AQ159" i="43"/>
  <c r="AR159" i="43"/>
  <c r="AS159" i="43"/>
  <c r="AT159" i="43"/>
  <c r="E160" i="43"/>
  <c r="F160" i="43"/>
  <c r="G160" i="43"/>
  <c r="H160" i="43"/>
  <c r="I160" i="43"/>
  <c r="J160" i="43"/>
  <c r="K160" i="43"/>
  <c r="L160" i="43"/>
  <c r="M160" i="43"/>
  <c r="N160" i="43"/>
  <c r="O160" i="43"/>
  <c r="P160" i="43"/>
  <c r="Q160" i="43"/>
  <c r="R160" i="43"/>
  <c r="S160" i="43"/>
  <c r="T160" i="43"/>
  <c r="U160" i="43"/>
  <c r="V160" i="43"/>
  <c r="W160" i="43"/>
  <c r="X160" i="43"/>
  <c r="Y160" i="43"/>
  <c r="Z160" i="43"/>
  <c r="AA160" i="43"/>
  <c r="AB160" i="43"/>
  <c r="AC160" i="43"/>
  <c r="AD160" i="43"/>
  <c r="AE160" i="43"/>
  <c r="AF160" i="43"/>
  <c r="AG160" i="43"/>
  <c r="AH160" i="43"/>
  <c r="AI160" i="43"/>
  <c r="AJ160" i="43"/>
  <c r="AK160" i="43"/>
  <c r="AL160" i="43"/>
  <c r="AM160" i="43"/>
  <c r="AN160" i="43"/>
  <c r="AO160" i="43"/>
  <c r="AP160" i="43"/>
  <c r="AQ160" i="43"/>
  <c r="AR160" i="43"/>
  <c r="AS160" i="43"/>
  <c r="AT160" i="43"/>
  <c r="E161" i="43"/>
  <c r="F161" i="43"/>
  <c r="G161" i="43"/>
  <c r="H161" i="43"/>
  <c r="I161" i="43"/>
  <c r="J161" i="43"/>
  <c r="K161" i="43"/>
  <c r="L161" i="43"/>
  <c r="M161" i="43"/>
  <c r="N161" i="43"/>
  <c r="O161" i="43"/>
  <c r="P161" i="43"/>
  <c r="Q161" i="43"/>
  <c r="R161" i="43"/>
  <c r="S161" i="43"/>
  <c r="T161" i="43"/>
  <c r="U161" i="43"/>
  <c r="V161" i="43"/>
  <c r="W161" i="43"/>
  <c r="X161" i="43"/>
  <c r="Y161" i="43"/>
  <c r="Z161" i="43"/>
  <c r="AA161" i="43"/>
  <c r="AB161" i="43"/>
  <c r="AC161" i="43"/>
  <c r="AD161" i="43"/>
  <c r="AE161" i="43"/>
  <c r="AF161" i="43"/>
  <c r="AG161" i="43"/>
  <c r="AH161" i="43"/>
  <c r="AI161" i="43"/>
  <c r="AJ161" i="43"/>
  <c r="AK161" i="43"/>
  <c r="AL161" i="43"/>
  <c r="AM161" i="43"/>
  <c r="AN161" i="43"/>
  <c r="AO161" i="43"/>
  <c r="AP161" i="43"/>
  <c r="AQ161" i="43"/>
  <c r="AR161" i="43"/>
  <c r="AS161" i="43"/>
  <c r="AT161" i="43"/>
  <c r="E162" i="43"/>
  <c r="F162" i="43"/>
  <c r="G162" i="43"/>
  <c r="H162" i="43"/>
  <c r="I162" i="43"/>
  <c r="J162" i="43"/>
  <c r="K162" i="43"/>
  <c r="L162" i="43"/>
  <c r="M162" i="43"/>
  <c r="N162" i="43"/>
  <c r="O162" i="43"/>
  <c r="P162" i="43"/>
  <c r="Q162" i="43"/>
  <c r="R162" i="43"/>
  <c r="S162" i="43"/>
  <c r="T162" i="43"/>
  <c r="U162" i="43"/>
  <c r="V162" i="43"/>
  <c r="W162" i="43"/>
  <c r="X162" i="43"/>
  <c r="Y162" i="43"/>
  <c r="Z162" i="43"/>
  <c r="AA162" i="43"/>
  <c r="AB162" i="43"/>
  <c r="AC162" i="43"/>
  <c r="AD162" i="43"/>
  <c r="AE162" i="43"/>
  <c r="AF162" i="43"/>
  <c r="AG162" i="43"/>
  <c r="AH162" i="43"/>
  <c r="AI162" i="43"/>
  <c r="AJ162" i="43"/>
  <c r="AK162" i="43"/>
  <c r="AL162" i="43"/>
  <c r="AM162" i="43"/>
  <c r="AN162" i="43"/>
  <c r="AO162" i="43"/>
  <c r="AP162" i="43"/>
  <c r="AQ162" i="43"/>
  <c r="AR162" i="43"/>
  <c r="AS162" i="43"/>
  <c r="AT162" i="43"/>
  <c r="E163" i="43"/>
  <c r="F163" i="43"/>
  <c r="G163" i="43"/>
  <c r="H163" i="43"/>
  <c r="I163" i="43"/>
  <c r="J163" i="43"/>
  <c r="K163" i="43"/>
  <c r="L163" i="43"/>
  <c r="M163" i="43"/>
  <c r="N163" i="43"/>
  <c r="O163" i="43"/>
  <c r="P163" i="43"/>
  <c r="Q163" i="43"/>
  <c r="R163" i="43"/>
  <c r="S163" i="43"/>
  <c r="T163" i="43"/>
  <c r="U163" i="43"/>
  <c r="V163" i="43"/>
  <c r="W163" i="43"/>
  <c r="X163" i="43"/>
  <c r="Y163" i="43"/>
  <c r="Z163" i="43"/>
  <c r="AA163" i="43"/>
  <c r="AB163" i="43"/>
  <c r="AC163" i="43"/>
  <c r="AD163" i="43"/>
  <c r="AE163" i="43"/>
  <c r="AF163" i="43"/>
  <c r="AG163" i="43"/>
  <c r="AH163" i="43"/>
  <c r="AI163" i="43"/>
  <c r="AJ163" i="43"/>
  <c r="AK163" i="43"/>
  <c r="AL163" i="43"/>
  <c r="AM163" i="43"/>
  <c r="AN163" i="43"/>
  <c r="AO163" i="43"/>
  <c r="AP163" i="43"/>
  <c r="AQ163" i="43"/>
  <c r="AR163" i="43"/>
  <c r="AS163" i="43"/>
  <c r="AT163" i="43"/>
  <c r="E164" i="43"/>
  <c r="F164" i="43"/>
  <c r="G164" i="43"/>
  <c r="H164" i="43"/>
  <c r="I164" i="43"/>
  <c r="J164" i="43"/>
  <c r="K164" i="43"/>
  <c r="L164" i="43"/>
  <c r="M164" i="43"/>
  <c r="N164" i="43"/>
  <c r="O164" i="43"/>
  <c r="P164" i="43"/>
  <c r="Q164" i="43"/>
  <c r="R164" i="43"/>
  <c r="S164" i="43"/>
  <c r="T164" i="43"/>
  <c r="U164" i="43"/>
  <c r="V164" i="43"/>
  <c r="W164" i="43"/>
  <c r="X164" i="43"/>
  <c r="Y164" i="43"/>
  <c r="Z164" i="43"/>
  <c r="AA164" i="43"/>
  <c r="AB164" i="43"/>
  <c r="AC164" i="43"/>
  <c r="AD164" i="43"/>
  <c r="AE164" i="43"/>
  <c r="AF164" i="43"/>
  <c r="AG164" i="43"/>
  <c r="AH164" i="43"/>
  <c r="AI164" i="43"/>
  <c r="AJ164" i="43"/>
  <c r="AK164" i="43"/>
  <c r="AL164" i="43"/>
  <c r="AM164" i="43"/>
  <c r="AN164" i="43"/>
  <c r="AO164" i="43"/>
  <c r="AP164" i="43"/>
  <c r="AQ164" i="43"/>
  <c r="AR164" i="43"/>
  <c r="AS164" i="43"/>
  <c r="AT164" i="43"/>
  <c r="E165" i="43"/>
  <c r="F165" i="43"/>
  <c r="G165" i="43"/>
  <c r="H165" i="43"/>
  <c r="I165" i="43"/>
  <c r="J165" i="43"/>
  <c r="K165" i="43"/>
  <c r="L165" i="43"/>
  <c r="M165" i="43"/>
  <c r="N165" i="43"/>
  <c r="O165" i="43"/>
  <c r="P165" i="43"/>
  <c r="Q165" i="43"/>
  <c r="R165" i="43"/>
  <c r="S165" i="43"/>
  <c r="T165" i="43"/>
  <c r="U165" i="43"/>
  <c r="V165" i="43"/>
  <c r="W165" i="43"/>
  <c r="X165" i="43"/>
  <c r="Y165" i="43"/>
  <c r="Z165" i="43"/>
  <c r="AA165" i="43"/>
  <c r="AB165" i="43"/>
  <c r="AC165" i="43"/>
  <c r="AD165" i="43"/>
  <c r="AE165" i="43"/>
  <c r="AF165" i="43"/>
  <c r="AG165" i="43"/>
  <c r="AH165" i="43"/>
  <c r="AI165" i="43"/>
  <c r="AJ165" i="43"/>
  <c r="AK165" i="43"/>
  <c r="AL165" i="43"/>
  <c r="AM165" i="43"/>
  <c r="AN165" i="43"/>
  <c r="AO165" i="43"/>
  <c r="AP165" i="43"/>
  <c r="AQ165" i="43"/>
  <c r="AR165" i="43"/>
  <c r="AS165" i="43"/>
  <c r="AT165" i="43"/>
  <c r="E166" i="43"/>
  <c r="F166" i="43"/>
  <c r="G166" i="43"/>
  <c r="H166" i="43"/>
  <c r="I166" i="43"/>
  <c r="J166" i="43"/>
  <c r="K166" i="43"/>
  <c r="L166" i="43"/>
  <c r="M166" i="43"/>
  <c r="N166" i="43"/>
  <c r="O166" i="43"/>
  <c r="P166" i="43"/>
  <c r="Q166" i="43"/>
  <c r="R166" i="43"/>
  <c r="S166" i="43"/>
  <c r="T166" i="43"/>
  <c r="U166" i="43"/>
  <c r="V166" i="43"/>
  <c r="W166" i="43"/>
  <c r="X166" i="43"/>
  <c r="Y166" i="43"/>
  <c r="Z166" i="43"/>
  <c r="AA166" i="43"/>
  <c r="AB166" i="43"/>
  <c r="AC166" i="43"/>
  <c r="AD166" i="43"/>
  <c r="AE166" i="43"/>
  <c r="AF166" i="43"/>
  <c r="AG166" i="43"/>
  <c r="AH166" i="43"/>
  <c r="AI166" i="43"/>
  <c r="AJ166" i="43"/>
  <c r="AK166" i="43"/>
  <c r="AL166" i="43"/>
  <c r="AM166" i="43"/>
  <c r="AN166" i="43"/>
  <c r="AO166" i="43"/>
  <c r="AP166" i="43"/>
  <c r="AQ166" i="43"/>
  <c r="AR166" i="43"/>
  <c r="AS166" i="43"/>
  <c r="AT166" i="43"/>
  <c r="E167" i="43"/>
  <c r="F167" i="43"/>
  <c r="G167" i="43"/>
  <c r="H167" i="43"/>
  <c r="I167" i="43"/>
  <c r="J167" i="43"/>
  <c r="K167" i="43"/>
  <c r="L167" i="43"/>
  <c r="M167" i="43"/>
  <c r="N167" i="43"/>
  <c r="O167" i="43"/>
  <c r="P167" i="43"/>
  <c r="Q167" i="43"/>
  <c r="R167" i="43"/>
  <c r="S167" i="43"/>
  <c r="T167" i="43"/>
  <c r="U167" i="43"/>
  <c r="V167" i="43"/>
  <c r="W167" i="43"/>
  <c r="X167" i="43"/>
  <c r="Y167" i="43"/>
  <c r="Z167" i="43"/>
  <c r="AA167" i="43"/>
  <c r="AB167" i="43"/>
  <c r="AC167" i="43"/>
  <c r="AD167" i="43"/>
  <c r="AE167" i="43"/>
  <c r="AF167" i="43"/>
  <c r="AG167" i="43"/>
  <c r="AH167" i="43"/>
  <c r="AI167" i="43"/>
  <c r="AJ167" i="43"/>
  <c r="AK167" i="43"/>
  <c r="AL167" i="43"/>
  <c r="AM167" i="43"/>
  <c r="AN167" i="43"/>
  <c r="AO167" i="43"/>
  <c r="AP167" i="43"/>
  <c r="AQ167" i="43"/>
  <c r="AR167" i="43"/>
  <c r="AS167" i="43"/>
  <c r="AT167" i="43"/>
  <c r="E168" i="43"/>
  <c r="F168" i="43"/>
  <c r="G168" i="43"/>
  <c r="H168" i="43"/>
  <c r="I168" i="43"/>
  <c r="J168" i="43"/>
  <c r="K168" i="43"/>
  <c r="L168" i="43"/>
  <c r="M168" i="43"/>
  <c r="N168" i="43"/>
  <c r="O168" i="43"/>
  <c r="P168" i="43"/>
  <c r="Q168" i="43"/>
  <c r="R168" i="43"/>
  <c r="S168" i="43"/>
  <c r="T168" i="43"/>
  <c r="U168" i="43"/>
  <c r="V168" i="43"/>
  <c r="W168" i="43"/>
  <c r="X168" i="43"/>
  <c r="Y168" i="43"/>
  <c r="Z168" i="43"/>
  <c r="AA168" i="43"/>
  <c r="AB168" i="43"/>
  <c r="AC168" i="43"/>
  <c r="AD168" i="43"/>
  <c r="AE168" i="43"/>
  <c r="AF168" i="43"/>
  <c r="AG168" i="43"/>
  <c r="AH168" i="43"/>
  <c r="AI168" i="43"/>
  <c r="AJ168" i="43"/>
  <c r="AK168" i="43"/>
  <c r="AL168" i="43"/>
  <c r="AM168" i="43"/>
  <c r="AN168" i="43"/>
  <c r="AO168" i="43"/>
  <c r="AP168" i="43"/>
  <c r="AQ168" i="43"/>
  <c r="AR168" i="43"/>
  <c r="AS168" i="43"/>
  <c r="AT168" i="43"/>
  <c r="E169" i="43"/>
  <c r="F169" i="43"/>
  <c r="G169" i="43"/>
  <c r="H169" i="43"/>
  <c r="I169" i="43"/>
  <c r="J169" i="43"/>
  <c r="K169" i="43"/>
  <c r="L169" i="43"/>
  <c r="M169" i="43"/>
  <c r="N169" i="43"/>
  <c r="O169" i="43"/>
  <c r="P169" i="43"/>
  <c r="Q169" i="43"/>
  <c r="R169" i="43"/>
  <c r="S169" i="43"/>
  <c r="T169" i="43"/>
  <c r="U169" i="43"/>
  <c r="V169" i="43"/>
  <c r="W169" i="43"/>
  <c r="X169" i="43"/>
  <c r="Y169" i="43"/>
  <c r="Z169" i="43"/>
  <c r="AA169" i="43"/>
  <c r="AB169" i="43"/>
  <c r="AC169" i="43"/>
  <c r="AD169" i="43"/>
  <c r="AE169" i="43"/>
  <c r="AF169" i="43"/>
  <c r="AG169" i="43"/>
  <c r="AH169" i="43"/>
  <c r="AI169" i="43"/>
  <c r="AJ169" i="43"/>
  <c r="AK169" i="43"/>
  <c r="AL169" i="43"/>
  <c r="AM169" i="43"/>
  <c r="AN169" i="43"/>
  <c r="AO169" i="43"/>
  <c r="AP169" i="43"/>
  <c r="AQ169" i="43"/>
  <c r="AR169" i="43"/>
  <c r="AS169" i="43"/>
  <c r="AT169" i="43"/>
  <c r="E170" i="43"/>
  <c r="F170" i="43"/>
  <c r="G170" i="43"/>
  <c r="H170" i="43"/>
  <c r="I170" i="43"/>
  <c r="J170" i="43"/>
  <c r="K170" i="43"/>
  <c r="L170" i="43"/>
  <c r="M170" i="43"/>
  <c r="N170" i="43"/>
  <c r="O170" i="43"/>
  <c r="P170" i="43"/>
  <c r="Q170" i="43"/>
  <c r="R170" i="43"/>
  <c r="S170" i="43"/>
  <c r="T170" i="43"/>
  <c r="U170" i="43"/>
  <c r="V170" i="43"/>
  <c r="W170" i="43"/>
  <c r="X170" i="43"/>
  <c r="Y170" i="43"/>
  <c r="Z170" i="43"/>
  <c r="AA170" i="43"/>
  <c r="AB170" i="43"/>
  <c r="AC170" i="43"/>
  <c r="AD170" i="43"/>
  <c r="AE170" i="43"/>
  <c r="AF170" i="43"/>
  <c r="AG170" i="43"/>
  <c r="AH170" i="43"/>
  <c r="AI170" i="43"/>
  <c r="AJ170" i="43"/>
  <c r="AK170" i="43"/>
  <c r="AL170" i="43"/>
  <c r="AM170" i="43"/>
  <c r="AN170" i="43"/>
  <c r="AO170" i="43"/>
  <c r="AP170" i="43"/>
  <c r="AQ170" i="43"/>
  <c r="AR170" i="43"/>
  <c r="AS170" i="43"/>
  <c r="AT170" i="43"/>
  <c r="E171" i="43"/>
  <c r="F171" i="43"/>
  <c r="G171" i="43"/>
  <c r="H171" i="43"/>
  <c r="I171" i="43"/>
  <c r="J171" i="43"/>
  <c r="K171" i="43"/>
  <c r="L171" i="43"/>
  <c r="M171" i="43"/>
  <c r="N171" i="43"/>
  <c r="O171" i="43"/>
  <c r="P171" i="43"/>
  <c r="Q171" i="43"/>
  <c r="R171" i="43"/>
  <c r="S171" i="43"/>
  <c r="T171" i="43"/>
  <c r="U171" i="43"/>
  <c r="V171" i="43"/>
  <c r="W171" i="43"/>
  <c r="X171" i="43"/>
  <c r="Y171" i="43"/>
  <c r="Z171" i="43"/>
  <c r="AA171" i="43"/>
  <c r="AB171" i="43"/>
  <c r="AC171" i="43"/>
  <c r="AD171" i="43"/>
  <c r="AE171" i="43"/>
  <c r="AF171" i="43"/>
  <c r="AG171" i="43"/>
  <c r="AH171" i="43"/>
  <c r="AI171" i="43"/>
  <c r="AJ171" i="43"/>
  <c r="AK171" i="43"/>
  <c r="AL171" i="43"/>
  <c r="AM171" i="43"/>
  <c r="AN171" i="43"/>
  <c r="AO171" i="43"/>
  <c r="AP171" i="43"/>
  <c r="AQ171" i="43"/>
  <c r="AR171" i="43"/>
  <c r="AS171" i="43"/>
  <c r="AT171" i="43"/>
  <c r="E172" i="43"/>
  <c r="F172" i="43"/>
  <c r="G172" i="43"/>
  <c r="H172" i="43"/>
  <c r="I172" i="43"/>
  <c r="J172" i="43"/>
  <c r="K172" i="43"/>
  <c r="L172" i="43"/>
  <c r="M172" i="43"/>
  <c r="N172" i="43"/>
  <c r="O172" i="43"/>
  <c r="P172" i="43"/>
  <c r="Q172" i="43"/>
  <c r="R172" i="43"/>
  <c r="S172" i="43"/>
  <c r="T172" i="43"/>
  <c r="U172" i="43"/>
  <c r="V172" i="43"/>
  <c r="W172" i="43"/>
  <c r="X172" i="43"/>
  <c r="Y172" i="43"/>
  <c r="Z172" i="43"/>
  <c r="AA172" i="43"/>
  <c r="AB172" i="43"/>
  <c r="AC172" i="43"/>
  <c r="AD172" i="43"/>
  <c r="AE172" i="43"/>
  <c r="AF172" i="43"/>
  <c r="AG172" i="43"/>
  <c r="AH172" i="43"/>
  <c r="AI172" i="43"/>
  <c r="AJ172" i="43"/>
  <c r="AK172" i="43"/>
  <c r="AL172" i="43"/>
  <c r="AM172" i="43"/>
  <c r="AN172" i="43"/>
  <c r="AO172" i="43"/>
  <c r="AP172" i="43"/>
  <c r="AQ172" i="43"/>
  <c r="AR172" i="43"/>
  <c r="AS172" i="43"/>
  <c r="AT172" i="43"/>
  <c r="E173" i="43"/>
  <c r="F173" i="43"/>
  <c r="G173" i="43"/>
  <c r="H173" i="43"/>
  <c r="I173" i="43"/>
  <c r="J173" i="43"/>
  <c r="K173" i="43"/>
  <c r="L173" i="43"/>
  <c r="M173" i="43"/>
  <c r="N173" i="43"/>
  <c r="O173" i="43"/>
  <c r="P173" i="43"/>
  <c r="Q173" i="43"/>
  <c r="R173" i="43"/>
  <c r="S173" i="43"/>
  <c r="T173" i="43"/>
  <c r="U173" i="43"/>
  <c r="V173" i="43"/>
  <c r="W173" i="43"/>
  <c r="X173" i="43"/>
  <c r="Y173" i="43"/>
  <c r="Z173" i="43"/>
  <c r="AA173" i="43"/>
  <c r="AB173" i="43"/>
  <c r="AC173" i="43"/>
  <c r="AD173" i="43"/>
  <c r="AE173" i="43"/>
  <c r="AF173" i="43"/>
  <c r="AG173" i="43"/>
  <c r="AH173" i="43"/>
  <c r="AI173" i="43"/>
  <c r="AJ173" i="43"/>
  <c r="AK173" i="43"/>
  <c r="AL173" i="43"/>
  <c r="AM173" i="43"/>
  <c r="AN173" i="43"/>
  <c r="AO173" i="43"/>
  <c r="AP173" i="43"/>
  <c r="AQ173" i="43"/>
  <c r="AR173" i="43"/>
  <c r="AS173" i="43"/>
  <c r="AT173" i="43"/>
  <c r="E174" i="43"/>
  <c r="F174" i="43"/>
  <c r="G174" i="43"/>
  <c r="H174" i="43"/>
  <c r="I174" i="43"/>
  <c r="J174" i="43"/>
  <c r="K174" i="43"/>
  <c r="L174" i="43"/>
  <c r="M174" i="43"/>
  <c r="N174" i="43"/>
  <c r="O174" i="43"/>
  <c r="P174" i="43"/>
  <c r="Q174" i="43"/>
  <c r="R174" i="43"/>
  <c r="S174" i="43"/>
  <c r="T174" i="43"/>
  <c r="U174" i="43"/>
  <c r="V174" i="43"/>
  <c r="W174" i="43"/>
  <c r="X174" i="43"/>
  <c r="Y174" i="43"/>
  <c r="Z174" i="43"/>
  <c r="AA174" i="43"/>
  <c r="AB174" i="43"/>
  <c r="AC174" i="43"/>
  <c r="AD174" i="43"/>
  <c r="AE174" i="43"/>
  <c r="AF174" i="43"/>
  <c r="AG174" i="43"/>
  <c r="AH174" i="43"/>
  <c r="AI174" i="43"/>
  <c r="AJ174" i="43"/>
  <c r="AK174" i="43"/>
  <c r="AL174" i="43"/>
  <c r="AM174" i="43"/>
  <c r="AN174" i="43"/>
  <c r="AO174" i="43"/>
  <c r="AP174" i="43"/>
  <c r="AQ174" i="43"/>
  <c r="AR174" i="43"/>
  <c r="AS174" i="43"/>
  <c r="AT174" i="43"/>
  <c r="E175" i="43"/>
  <c r="F175" i="43"/>
  <c r="G175" i="43"/>
  <c r="H175" i="43"/>
  <c r="I175" i="43"/>
  <c r="J175" i="43"/>
  <c r="K175" i="43"/>
  <c r="L175" i="43"/>
  <c r="M175" i="43"/>
  <c r="N175" i="43"/>
  <c r="O175" i="43"/>
  <c r="P175" i="43"/>
  <c r="Q175" i="43"/>
  <c r="R175" i="43"/>
  <c r="S175" i="43"/>
  <c r="T175" i="43"/>
  <c r="U175" i="43"/>
  <c r="V175" i="43"/>
  <c r="W175" i="43"/>
  <c r="X175" i="43"/>
  <c r="Y175" i="43"/>
  <c r="Z175" i="43"/>
  <c r="AA175" i="43"/>
  <c r="AB175" i="43"/>
  <c r="AC175" i="43"/>
  <c r="AD175" i="43"/>
  <c r="AE175" i="43"/>
  <c r="AF175" i="43"/>
  <c r="AG175" i="43"/>
  <c r="AH175" i="43"/>
  <c r="AI175" i="43"/>
  <c r="AJ175" i="43"/>
  <c r="AK175" i="43"/>
  <c r="AL175" i="43"/>
  <c r="AM175" i="43"/>
  <c r="AN175" i="43"/>
  <c r="AO175" i="43"/>
  <c r="AP175" i="43"/>
  <c r="AQ175" i="43"/>
  <c r="AR175" i="43"/>
  <c r="AS175" i="43"/>
  <c r="AT175" i="43"/>
  <c r="E176" i="43"/>
  <c r="F176" i="43"/>
  <c r="G176" i="43"/>
  <c r="H176" i="43"/>
  <c r="I176" i="43"/>
  <c r="J176" i="43"/>
  <c r="K176" i="43"/>
  <c r="L176" i="43"/>
  <c r="M176" i="43"/>
  <c r="N176" i="43"/>
  <c r="O176" i="43"/>
  <c r="P176" i="43"/>
  <c r="Q176" i="43"/>
  <c r="R176" i="43"/>
  <c r="S176" i="43"/>
  <c r="T176" i="43"/>
  <c r="U176" i="43"/>
  <c r="V176" i="43"/>
  <c r="W176" i="43"/>
  <c r="X176" i="43"/>
  <c r="Y176" i="43"/>
  <c r="Z176" i="43"/>
  <c r="AA176" i="43"/>
  <c r="AB176" i="43"/>
  <c r="AC176" i="43"/>
  <c r="AD176" i="43"/>
  <c r="AE176" i="43"/>
  <c r="AF176" i="43"/>
  <c r="AG176" i="43"/>
  <c r="AH176" i="43"/>
  <c r="AI176" i="43"/>
  <c r="AJ176" i="43"/>
  <c r="AK176" i="43"/>
  <c r="AL176" i="43"/>
  <c r="AM176" i="43"/>
  <c r="AN176" i="43"/>
  <c r="AO176" i="43"/>
  <c r="AP176" i="43"/>
  <c r="AQ176" i="43"/>
  <c r="AR176" i="43"/>
  <c r="AS176" i="43"/>
  <c r="AT176" i="43"/>
  <c r="E177" i="43"/>
  <c r="F177" i="43"/>
  <c r="G177" i="43"/>
  <c r="H177" i="43"/>
  <c r="I177" i="43"/>
  <c r="J177" i="43"/>
  <c r="K177" i="43"/>
  <c r="L177" i="43"/>
  <c r="M177" i="43"/>
  <c r="N177" i="43"/>
  <c r="O177" i="43"/>
  <c r="P177" i="43"/>
  <c r="Q177" i="43"/>
  <c r="R177" i="43"/>
  <c r="S177" i="43"/>
  <c r="T177" i="43"/>
  <c r="U177" i="43"/>
  <c r="V177" i="43"/>
  <c r="W177" i="43"/>
  <c r="X177" i="43"/>
  <c r="Y177" i="43"/>
  <c r="Z177" i="43"/>
  <c r="AA177" i="43"/>
  <c r="AB177" i="43"/>
  <c r="AC177" i="43"/>
  <c r="AD177" i="43"/>
  <c r="AE177" i="43"/>
  <c r="AF177" i="43"/>
  <c r="AG177" i="43"/>
  <c r="AH177" i="43"/>
  <c r="AI177" i="43"/>
  <c r="AJ177" i="43"/>
  <c r="AK177" i="43"/>
  <c r="AL177" i="43"/>
  <c r="AM177" i="43"/>
  <c r="AN177" i="43"/>
  <c r="AO177" i="43"/>
  <c r="AP177" i="43"/>
  <c r="AQ177" i="43"/>
  <c r="AR177" i="43"/>
  <c r="AS177" i="43"/>
  <c r="AT177" i="43"/>
  <c r="E178" i="43"/>
  <c r="F178" i="43"/>
  <c r="G178" i="43"/>
  <c r="H178" i="43"/>
  <c r="I178" i="43"/>
  <c r="J178" i="43"/>
  <c r="K178" i="43"/>
  <c r="L178" i="43"/>
  <c r="M178" i="43"/>
  <c r="N178" i="43"/>
  <c r="O178" i="43"/>
  <c r="P178" i="43"/>
  <c r="Q178" i="43"/>
  <c r="R178" i="43"/>
  <c r="S178" i="43"/>
  <c r="T178" i="43"/>
  <c r="U178" i="43"/>
  <c r="V178" i="43"/>
  <c r="W178" i="43"/>
  <c r="X178" i="43"/>
  <c r="Y178" i="43"/>
  <c r="Z178" i="43"/>
  <c r="AA178" i="43"/>
  <c r="AB178" i="43"/>
  <c r="AC178" i="43"/>
  <c r="AD178" i="43"/>
  <c r="AE178" i="43"/>
  <c r="AF178" i="43"/>
  <c r="AG178" i="43"/>
  <c r="AH178" i="43"/>
  <c r="AI178" i="43"/>
  <c r="AJ178" i="43"/>
  <c r="AK178" i="43"/>
  <c r="AL178" i="43"/>
  <c r="AM178" i="43"/>
  <c r="AN178" i="43"/>
  <c r="AO178" i="43"/>
  <c r="AP178" i="43"/>
  <c r="AQ178" i="43"/>
  <c r="AR178" i="43"/>
  <c r="AS178" i="43"/>
  <c r="AT178" i="43"/>
  <c r="E179" i="43"/>
  <c r="F179" i="43"/>
  <c r="G179" i="43"/>
  <c r="H179" i="43"/>
  <c r="I179" i="43"/>
  <c r="J179" i="43"/>
  <c r="K179" i="43"/>
  <c r="L179" i="43"/>
  <c r="M179" i="43"/>
  <c r="N179" i="43"/>
  <c r="O179" i="43"/>
  <c r="P179" i="43"/>
  <c r="Q179" i="43"/>
  <c r="R179" i="43"/>
  <c r="S179" i="43"/>
  <c r="T179" i="43"/>
  <c r="U179" i="43"/>
  <c r="V179" i="43"/>
  <c r="W179" i="43"/>
  <c r="X179" i="43"/>
  <c r="Y179" i="43"/>
  <c r="Z179" i="43"/>
  <c r="AA179" i="43"/>
  <c r="AB179" i="43"/>
  <c r="AC179" i="43"/>
  <c r="AD179" i="43"/>
  <c r="AE179" i="43"/>
  <c r="AF179" i="43"/>
  <c r="AG179" i="43"/>
  <c r="AH179" i="43"/>
  <c r="AI179" i="43"/>
  <c r="AJ179" i="43"/>
  <c r="AK179" i="43"/>
  <c r="AL179" i="43"/>
  <c r="AM179" i="43"/>
  <c r="AN179" i="43"/>
  <c r="AO179" i="43"/>
  <c r="AP179" i="43"/>
  <c r="AQ179" i="43"/>
  <c r="AR179" i="43"/>
  <c r="AS179" i="43"/>
  <c r="AT179" i="43"/>
  <c r="E180" i="43"/>
  <c r="F180" i="43"/>
  <c r="G180" i="43"/>
  <c r="H180" i="43"/>
  <c r="I180" i="43"/>
  <c r="J180" i="43"/>
  <c r="K180" i="43"/>
  <c r="L180" i="43"/>
  <c r="M180" i="43"/>
  <c r="N180" i="43"/>
  <c r="O180" i="43"/>
  <c r="P180" i="43"/>
  <c r="Q180" i="43"/>
  <c r="R180" i="43"/>
  <c r="S180" i="43"/>
  <c r="T180" i="43"/>
  <c r="U180" i="43"/>
  <c r="V180" i="43"/>
  <c r="W180" i="43"/>
  <c r="X180" i="43"/>
  <c r="Y180" i="43"/>
  <c r="Z180" i="43"/>
  <c r="AA180" i="43"/>
  <c r="AB180" i="43"/>
  <c r="AC180" i="43"/>
  <c r="AD180" i="43"/>
  <c r="AE180" i="43"/>
  <c r="AF180" i="43"/>
  <c r="AG180" i="43"/>
  <c r="AH180" i="43"/>
  <c r="AI180" i="43"/>
  <c r="AJ180" i="43"/>
  <c r="AK180" i="43"/>
  <c r="AL180" i="43"/>
  <c r="AM180" i="43"/>
  <c r="AN180" i="43"/>
  <c r="AO180" i="43"/>
  <c r="AP180" i="43"/>
  <c r="AQ180" i="43"/>
  <c r="AR180" i="43"/>
  <c r="AS180" i="43"/>
  <c r="AT180" i="43"/>
  <c r="E181" i="43"/>
  <c r="F181" i="43"/>
  <c r="G181" i="43"/>
  <c r="H181" i="43"/>
  <c r="I181" i="43"/>
  <c r="J181" i="43"/>
  <c r="K181" i="43"/>
  <c r="L181" i="43"/>
  <c r="M181" i="43"/>
  <c r="N181" i="43"/>
  <c r="O181" i="43"/>
  <c r="P181" i="43"/>
  <c r="Q181" i="43"/>
  <c r="R181" i="43"/>
  <c r="S181" i="43"/>
  <c r="T181" i="43"/>
  <c r="U181" i="43"/>
  <c r="V181" i="43"/>
  <c r="W181" i="43"/>
  <c r="X181" i="43"/>
  <c r="Y181" i="43"/>
  <c r="Z181" i="43"/>
  <c r="AA181" i="43"/>
  <c r="AB181" i="43"/>
  <c r="AC181" i="43"/>
  <c r="AD181" i="43"/>
  <c r="AE181" i="43"/>
  <c r="AF181" i="43"/>
  <c r="AG181" i="43"/>
  <c r="AH181" i="43"/>
  <c r="AI181" i="43"/>
  <c r="AJ181" i="43"/>
  <c r="AK181" i="43"/>
  <c r="AL181" i="43"/>
  <c r="AM181" i="43"/>
  <c r="AN181" i="43"/>
  <c r="AO181" i="43"/>
  <c r="AP181" i="43"/>
  <c r="AQ181" i="43"/>
  <c r="AR181" i="43"/>
  <c r="AS181" i="43"/>
  <c r="AT181" i="43"/>
  <c r="E182" i="43"/>
  <c r="F182" i="43"/>
  <c r="G182" i="43"/>
  <c r="H182" i="43"/>
  <c r="I182" i="43"/>
  <c r="J182" i="43"/>
  <c r="K182" i="43"/>
  <c r="L182" i="43"/>
  <c r="M182" i="43"/>
  <c r="N182" i="43"/>
  <c r="O182" i="43"/>
  <c r="P182" i="43"/>
  <c r="Q182" i="43"/>
  <c r="R182" i="43"/>
  <c r="S182" i="43"/>
  <c r="T182" i="43"/>
  <c r="U182" i="43"/>
  <c r="V182" i="43"/>
  <c r="W182" i="43"/>
  <c r="X182" i="43"/>
  <c r="Y182" i="43"/>
  <c r="Z182" i="43"/>
  <c r="AA182" i="43"/>
  <c r="AB182" i="43"/>
  <c r="AC182" i="43"/>
  <c r="AD182" i="43"/>
  <c r="AE182" i="43"/>
  <c r="AF182" i="43"/>
  <c r="AG182" i="43"/>
  <c r="AH182" i="43"/>
  <c r="AI182" i="43"/>
  <c r="AJ182" i="43"/>
  <c r="AK182" i="43"/>
  <c r="AL182" i="43"/>
  <c r="AM182" i="43"/>
  <c r="AN182" i="43"/>
  <c r="AO182" i="43"/>
  <c r="AP182" i="43"/>
  <c r="AQ182" i="43"/>
  <c r="AR182" i="43"/>
  <c r="AS182" i="43"/>
  <c r="AT182" i="43"/>
  <c r="E183" i="43"/>
  <c r="F183" i="43"/>
  <c r="G183" i="43"/>
  <c r="H183" i="43"/>
  <c r="I183" i="43"/>
  <c r="J183" i="43"/>
  <c r="K183" i="43"/>
  <c r="L183" i="43"/>
  <c r="M183" i="43"/>
  <c r="N183" i="43"/>
  <c r="O183" i="43"/>
  <c r="P183" i="43"/>
  <c r="Q183" i="43"/>
  <c r="R183" i="43"/>
  <c r="S183" i="43"/>
  <c r="T183" i="43"/>
  <c r="U183" i="43"/>
  <c r="V183" i="43"/>
  <c r="W183" i="43"/>
  <c r="X183" i="43"/>
  <c r="Y183" i="43"/>
  <c r="Z183" i="43"/>
  <c r="AA183" i="43"/>
  <c r="AB183" i="43"/>
  <c r="AC183" i="43"/>
  <c r="AD183" i="43"/>
  <c r="AE183" i="43"/>
  <c r="AF183" i="43"/>
  <c r="AG183" i="43"/>
  <c r="AH183" i="43"/>
  <c r="AI183" i="43"/>
  <c r="AJ183" i="43"/>
  <c r="AK183" i="43"/>
  <c r="AL183" i="43"/>
  <c r="AM183" i="43"/>
  <c r="AN183" i="43"/>
  <c r="AO183" i="43"/>
  <c r="AP183" i="43"/>
  <c r="AQ183" i="43"/>
  <c r="AR183" i="43"/>
  <c r="AS183" i="43"/>
  <c r="AT183" i="43"/>
  <c r="E184" i="43"/>
  <c r="F184" i="43"/>
  <c r="G184" i="43"/>
  <c r="H184" i="43"/>
  <c r="I184" i="43"/>
  <c r="J184" i="43"/>
  <c r="K184" i="43"/>
  <c r="L184" i="43"/>
  <c r="M184" i="43"/>
  <c r="N184" i="43"/>
  <c r="O184" i="43"/>
  <c r="P184" i="43"/>
  <c r="Q184" i="43"/>
  <c r="R184" i="43"/>
  <c r="S184" i="43"/>
  <c r="T184" i="43"/>
  <c r="U184" i="43"/>
  <c r="V184" i="43"/>
  <c r="W184" i="43"/>
  <c r="X184" i="43"/>
  <c r="Y184" i="43"/>
  <c r="Z184" i="43"/>
  <c r="AA184" i="43"/>
  <c r="AB184" i="43"/>
  <c r="AC184" i="43"/>
  <c r="AD184" i="43"/>
  <c r="AE184" i="43"/>
  <c r="AF184" i="43"/>
  <c r="AG184" i="43"/>
  <c r="AH184" i="43"/>
  <c r="AI184" i="43"/>
  <c r="AJ184" i="43"/>
  <c r="AK184" i="43"/>
  <c r="AL184" i="43"/>
  <c r="AM184" i="43"/>
  <c r="AN184" i="43"/>
  <c r="AO184" i="43"/>
  <c r="AP184" i="43"/>
  <c r="AQ184" i="43"/>
  <c r="AR184" i="43"/>
  <c r="AS184" i="43"/>
  <c r="AT184" i="43"/>
  <c r="E185" i="43"/>
  <c r="F185" i="43"/>
  <c r="G185" i="43"/>
  <c r="H185" i="43"/>
  <c r="I185" i="43"/>
  <c r="J185" i="43"/>
  <c r="K185" i="43"/>
  <c r="L185" i="43"/>
  <c r="M185" i="43"/>
  <c r="N185" i="43"/>
  <c r="O185" i="43"/>
  <c r="P185" i="43"/>
  <c r="Q185" i="43"/>
  <c r="R185" i="43"/>
  <c r="S185" i="43"/>
  <c r="T185" i="43"/>
  <c r="U185" i="43"/>
  <c r="V185" i="43"/>
  <c r="W185" i="43"/>
  <c r="X185" i="43"/>
  <c r="Y185" i="43"/>
  <c r="Z185" i="43"/>
  <c r="AA185" i="43"/>
  <c r="AB185" i="43"/>
  <c r="AC185" i="43"/>
  <c r="AD185" i="43"/>
  <c r="AE185" i="43"/>
  <c r="AF185" i="43"/>
  <c r="AG185" i="43"/>
  <c r="AH185" i="43"/>
  <c r="AI185" i="43"/>
  <c r="AJ185" i="43"/>
  <c r="AK185" i="43"/>
  <c r="AL185" i="43"/>
  <c r="AM185" i="43"/>
  <c r="AN185" i="43"/>
  <c r="AO185" i="43"/>
  <c r="AP185" i="43"/>
  <c r="AQ185" i="43"/>
  <c r="AR185" i="43"/>
  <c r="AS185" i="43"/>
  <c r="AT185" i="43"/>
  <c r="E186" i="43"/>
  <c r="F186" i="43"/>
  <c r="G186" i="43"/>
  <c r="H186" i="43"/>
  <c r="I186" i="43"/>
  <c r="J186" i="43"/>
  <c r="K186" i="43"/>
  <c r="L186" i="43"/>
  <c r="M186" i="43"/>
  <c r="N186" i="43"/>
  <c r="O186" i="43"/>
  <c r="P186" i="43"/>
  <c r="Q186" i="43"/>
  <c r="R186" i="43"/>
  <c r="S186" i="43"/>
  <c r="T186" i="43"/>
  <c r="U186" i="43"/>
  <c r="V186" i="43"/>
  <c r="W186" i="43"/>
  <c r="X186" i="43"/>
  <c r="Y186" i="43"/>
  <c r="Z186" i="43"/>
  <c r="AA186" i="43"/>
  <c r="AB186" i="43"/>
  <c r="AC186" i="43"/>
  <c r="AD186" i="43"/>
  <c r="AE186" i="43"/>
  <c r="AF186" i="43"/>
  <c r="AG186" i="43"/>
  <c r="AH186" i="43"/>
  <c r="AI186" i="43"/>
  <c r="AJ186" i="43"/>
  <c r="AK186" i="43"/>
  <c r="AL186" i="43"/>
  <c r="AM186" i="43"/>
  <c r="AN186" i="43"/>
  <c r="AO186" i="43"/>
  <c r="AP186" i="43"/>
  <c r="AQ186" i="43"/>
  <c r="AR186" i="43"/>
  <c r="AS186" i="43"/>
  <c r="AT186" i="43"/>
  <c r="D184" i="48"/>
  <c r="H184" i="48"/>
  <c r="I184" i="48"/>
  <c r="J184" i="48"/>
  <c r="K184" i="48"/>
  <c r="L184" i="48"/>
  <c r="M184" i="48"/>
  <c r="N184" i="48"/>
  <c r="O184" i="48"/>
  <c r="P184" i="48"/>
  <c r="Q184" i="48"/>
  <c r="R184" i="48"/>
  <c r="S184" i="48"/>
  <c r="T184" i="48"/>
  <c r="U184" i="48"/>
  <c r="V184" i="48"/>
  <c r="W184" i="48"/>
  <c r="X184" i="48"/>
  <c r="Y184" i="48"/>
  <c r="Z184" i="48"/>
  <c r="AA184" i="48"/>
  <c r="AB184" i="48"/>
  <c r="AC184" i="48"/>
  <c r="AD184" i="48"/>
  <c r="D186" i="43"/>
  <c r="E183" i="48"/>
  <c r="E184" i="48" s="1"/>
  <c r="F183" i="48"/>
  <c r="F184" i="48" s="1"/>
  <c r="G183" i="48"/>
  <c r="G184" i="48" s="1"/>
  <c r="H183" i="48"/>
  <c r="I183" i="48"/>
  <c r="J183" i="48"/>
  <c r="K183" i="48"/>
  <c r="L183" i="48"/>
  <c r="M183" i="48"/>
  <c r="N183" i="48"/>
  <c r="O183" i="48"/>
  <c r="P183" i="48"/>
  <c r="Q183" i="48"/>
  <c r="R183" i="48"/>
  <c r="S183" i="48"/>
  <c r="T183" i="48"/>
  <c r="U183" i="48"/>
  <c r="V183" i="48"/>
  <c r="W183" i="48"/>
  <c r="X183" i="48"/>
  <c r="Y183" i="48"/>
  <c r="Z183" i="48"/>
  <c r="AA183" i="48"/>
  <c r="AB183" i="48"/>
  <c r="AC183" i="48"/>
  <c r="AD183" i="48"/>
  <c r="D183" i="48"/>
  <c r="E173" i="48"/>
  <c r="F173" i="48"/>
  <c r="G173" i="48"/>
  <c r="H173" i="48"/>
  <c r="I173" i="48"/>
  <c r="J173" i="48"/>
  <c r="K173" i="48"/>
  <c r="L173" i="48"/>
  <c r="M173" i="48"/>
  <c r="N173" i="48"/>
  <c r="O173" i="48"/>
  <c r="P173" i="48"/>
  <c r="Q173" i="48"/>
  <c r="R173" i="48"/>
  <c r="S173" i="48"/>
  <c r="T173" i="48"/>
  <c r="U173" i="48"/>
  <c r="V173" i="48"/>
  <c r="W173" i="48"/>
  <c r="X173" i="48"/>
  <c r="Y173" i="48"/>
  <c r="Z173" i="48"/>
  <c r="AA173" i="48"/>
  <c r="AB173" i="48"/>
  <c r="AC173" i="48"/>
  <c r="AD173" i="48"/>
  <c r="D173" i="48"/>
  <c r="E172" i="48"/>
  <c r="F172" i="48"/>
  <c r="G172" i="48"/>
  <c r="H172" i="48"/>
  <c r="I172" i="48"/>
  <c r="J172" i="48"/>
  <c r="K172" i="48"/>
  <c r="L172" i="48"/>
  <c r="M172" i="48"/>
  <c r="N172" i="48"/>
  <c r="O172" i="48"/>
  <c r="P172" i="48"/>
  <c r="Q172" i="48"/>
  <c r="R172" i="48"/>
  <c r="S172" i="48"/>
  <c r="T172" i="48"/>
  <c r="U172" i="48"/>
  <c r="V172" i="48"/>
  <c r="W172" i="48"/>
  <c r="X172" i="48"/>
  <c r="Y172" i="48"/>
  <c r="Z172" i="48"/>
  <c r="AA172" i="48"/>
  <c r="AB172" i="48"/>
  <c r="AC172" i="48"/>
  <c r="AD172" i="48"/>
  <c r="D172" i="48"/>
  <c r="E168" i="48"/>
  <c r="F168" i="48"/>
  <c r="G168" i="48"/>
  <c r="H168" i="48"/>
  <c r="I168" i="48"/>
  <c r="J168" i="48"/>
  <c r="K168" i="48"/>
  <c r="L168" i="48"/>
  <c r="M168" i="48"/>
  <c r="N168" i="48"/>
  <c r="O168" i="48"/>
  <c r="P168" i="48"/>
  <c r="Q168" i="48"/>
  <c r="R168" i="48"/>
  <c r="S168" i="48"/>
  <c r="T168" i="48"/>
  <c r="U168" i="48"/>
  <c r="V168" i="48"/>
  <c r="W168" i="48"/>
  <c r="X168" i="48"/>
  <c r="Y168" i="48"/>
  <c r="Z168" i="48"/>
  <c r="AA168" i="48"/>
  <c r="AB168" i="48"/>
  <c r="AC168" i="48"/>
  <c r="AD168" i="48"/>
  <c r="D168" i="48"/>
  <c r="E164" i="48"/>
  <c r="F164" i="48"/>
  <c r="G164" i="48"/>
  <c r="H164" i="48"/>
  <c r="I164" i="48"/>
  <c r="J164" i="48"/>
  <c r="K164" i="48"/>
  <c r="L164" i="48"/>
  <c r="M164" i="48"/>
  <c r="N164" i="48"/>
  <c r="O164" i="48"/>
  <c r="P164" i="48"/>
  <c r="Q164" i="48"/>
  <c r="R164" i="48"/>
  <c r="S164" i="48"/>
  <c r="T164" i="48"/>
  <c r="U164" i="48"/>
  <c r="V164" i="48"/>
  <c r="W164" i="48"/>
  <c r="X164" i="48"/>
  <c r="Y164" i="48"/>
  <c r="Z164" i="48"/>
  <c r="AA164" i="48"/>
  <c r="AB164" i="48"/>
  <c r="AC164" i="48"/>
  <c r="AD164" i="48"/>
  <c r="D164" i="48"/>
  <c r="E160" i="48"/>
  <c r="F160" i="48"/>
  <c r="G160" i="48"/>
  <c r="H160" i="48"/>
  <c r="I160" i="48"/>
  <c r="J160" i="48"/>
  <c r="K160" i="48"/>
  <c r="L160" i="48"/>
  <c r="M160" i="48"/>
  <c r="N160" i="48"/>
  <c r="O160" i="48"/>
  <c r="P160" i="48"/>
  <c r="Q160" i="48"/>
  <c r="R160" i="48"/>
  <c r="S160" i="48"/>
  <c r="T160" i="48"/>
  <c r="U160" i="48"/>
  <c r="V160" i="48"/>
  <c r="W160" i="48"/>
  <c r="X160" i="48"/>
  <c r="Y160" i="48"/>
  <c r="Z160" i="48"/>
  <c r="AA160" i="48"/>
  <c r="AB160" i="48"/>
  <c r="AC160" i="48"/>
  <c r="AD160" i="48"/>
  <c r="D160" i="48"/>
  <c r="D160" i="43"/>
  <c r="D161" i="43"/>
  <c r="D162" i="43"/>
  <c r="D163" i="43"/>
  <c r="D164" i="43"/>
  <c r="D165" i="43"/>
  <c r="D166" i="43"/>
  <c r="D167" i="43"/>
  <c r="D168" i="43"/>
  <c r="D169" i="43"/>
  <c r="D170" i="43"/>
  <c r="D171" i="43"/>
  <c r="D172" i="43"/>
  <c r="D173" i="43"/>
  <c r="D174" i="43"/>
  <c r="D175" i="43"/>
  <c r="D176" i="43"/>
  <c r="D177" i="43"/>
  <c r="D178" i="43"/>
  <c r="D179" i="43"/>
  <c r="D180" i="43"/>
  <c r="D181" i="43"/>
  <c r="D182" i="43"/>
  <c r="D183" i="43"/>
  <c r="D184" i="43"/>
  <c r="D185" i="43"/>
  <c r="E158" i="43"/>
  <c r="F158" i="43"/>
  <c r="G158" i="43"/>
  <c r="H158" i="43"/>
  <c r="I158" i="43"/>
  <c r="J158" i="43"/>
  <c r="K158" i="43"/>
  <c r="L158" i="43"/>
  <c r="M158" i="43"/>
  <c r="N158" i="43"/>
  <c r="O158" i="43"/>
  <c r="P158" i="43"/>
  <c r="Q158" i="43"/>
  <c r="R158" i="43"/>
  <c r="S158" i="43"/>
  <c r="T158" i="43"/>
  <c r="U158" i="43"/>
  <c r="V158" i="43"/>
  <c r="W158" i="43"/>
  <c r="X158" i="43"/>
  <c r="Y158" i="43"/>
  <c r="Z158" i="43"/>
  <c r="AA158" i="43"/>
  <c r="AB158" i="43"/>
  <c r="AC158" i="43"/>
  <c r="AD158" i="43"/>
  <c r="D159" i="43"/>
  <c r="D158"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59" i="43"/>
  <c r="A160" i="43"/>
  <c r="A161" i="43"/>
  <c r="A162" i="43"/>
  <c r="A163" i="43"/>
  <c r="A164" i="43"/>
  <c r="A165" i="43"/>
  <c r="A166" i="43"/>
  <c r="A167" i="43"/>
  <c r="A168" i="43"/>
  <c r="A169" i="43"/>
  <c r="A170" i="43"/>
  <c r="A171" i="43"/>
  <c r="A172" i="43"/>
  <c r="A173" i="43"/>
  <c r="A174" i="43"/>
  <c r="A175" i="43"/>
  <c r="A176" i="43"/>
  <c r="A177" i="43"/>
  <c r="A178" i="43"/>
  <c r="A179" i="43"/>
  <c r="A180" i="43"/>
  <c r="A181" i="43"/>
  <c r="A182" i="43"/>
  <c r="A183" i="43"/>
  <c r="A184" i="43"/>
  <c r="A185" i="43"/>
  <c r="A186" i="43"/>
  <c r="A159" i="43"/>
  <c r="V154" i="43"/>
  <c r="V141" i="43"/>
  <c r="V142" i="43"/>
  <c r="V143" i="43"/>
  <c r="V144" i="43"/>
  <c r="V145" i="43"/>
  <c r="V146" i="43"/>
  <c r="V147" i="43"/>
  <c r="V148" i="43"/>
  <c r="V149" i="43"/>
  <c r="V150" i="43"/>
  <c r="V151" i="43"/>
  <c r="V152" i="43"/>
  <c r="V153" i="43"/>
  <c r="R141" i="43"/>
  <c r="T141" i="43"/>
  <c r="R142" i="43"/>
  <c r="T142" i="43"/>
  <c r="R143" i="43"/>
  <c r="T143" i="43"/>
  <c r="R144" i="43"/>
  <c r="T144" i="43"/>
  <c r="R145" i="43"/>
  <c r="T145" i="43"/>
  <c r="R146" i="43"/>
  <c r="T146" i="43"/>
  <c r="R147" i="43"/>
  <c r="T147" i="43"/>
  <c r="R148" i="43"/>
  <c r="T148" i="43"/>
  <c r="R149" i="43"/>
  <c r="T149" i="43"/>
  <c r="R150" i="43"/>
  <c r="T150" i="43"/>
  <c r="R151" i="43"/>
  <c r="T151" i="43"/>
  <c r="R152" i="43"/>
  <c r="T152" i="43"/>
  <c r="R153" i="43"/>
  <c r="T153" i="43"/>
  <c r="O141" i="43"/>
  <c r="O142" i="43"/>
  <c r="O143" i="43"/>
  <c r="O144" i="43"/>
  <c r="O145" i="43"/>
  <c r="O146" i="43"/>
  <c r="O147" i="43"/>
  <c r="O148" i="43"/>
  <c r="O149" i="43"/>
  <c r="O150" i="43"/>
  <c r="O151" i="43"/>
  <c r="O152" i="43"/>
  <c r="O153" i="43"/>
  <c r="I141" i="43"/>
  <c r="I142" i="43"/>
  <c r="I143" i="43"/>
  <c r="I144" i="43"/>
  <c r="I145" i="43"/>
  <c r="I146" i="43"/>
  <c r="I147" i="43"/>
  <c r="I148" i="43"/>
  <c r="I149" i="43"/>
  <c r="I150" i="43"/>
  <c r="I151" i="43"/>
  <c r="I152" i="43"/>
  <c r="I153" i="43"/>
  <c r="A141" i="43"/>
  <c r="A142" i="43"/>
  <c r="A143" i="43"/>
  <c r="A144" i="43"/>
  <c r="A145" i="43"/>
  <c r="A146" i="43"/>
  <c r="A147" i="43"/>
  <c r="A148" i="43"/>
  <c r="A149" i="43"/>
  <c r="A150" i="43"/>
  <c r="A151" i="43"/>
  <c r="A152" i="43"/>
  <c r="A153" i="43"/>
  <c r="V140" i="43"/>
  <c r="T140" i="43"/>
  <c r="R140" i="43"/>
  <c r="O140" i="43"/>
  <c r="I140" i="43"/>
  <c r="A140" i="43"/>
  <c r="U131" i="43"/>
  <c r="U132" i="43"/>
  <c r="U133" i="43"/>
  <c r="S131" i="43"/>
  <c r="S132" i="43"/>
  <c r="S133" i="43"/>
  <c r="Q131" i="43"/>
  <c r="Q132" i="43"/>
  <c r="Q133" i="43"/>
  <c r="O131" i="43"/>
  <c r="O132" i="43"/>
  <c r="O133" i="43"/>
  <c r="M131" i="43"/>
  <c r="M132" i="43"/>
  <c r="M133" i="43"/>
  <c r="J131" i="43"/>
  <c r="J132" i="43"/>
  <c r="J133" i="43"/>
  <c r="H131" i="43"/>
  <c r="H132" i="43"/>
  <c r="H133" i="43"/>
  <c r="G131" i="43"/>
  <c r="G132" i="43"/>
  <c r="G133" i="43"/>
  <c r="A131" i="43"/>
  <c r="A132" i="43"/>
  <c r="A133" i="43"/>
  <c r="U130" i="43"/>
  <c r="S130" i="43"/>
  <c r="Q130" i="43"/>
  <c r="O130" i="43"/>
  <c r="M130" i="43"/>
  <c r="J130" i="43"/>
  <c r="H130" i="43"/>
  <c r="G130" i="43"/>
  <c r="A130" i="43"/>
  <c r="W112" i="43"/>
  <c r="W113" i="43"/>
  <c r="W114" i="43"/>
  <c r="W115" i="43"/>
  <c r="W116" i="43"/>
  <c r="W117" i="43"/>
  <c r="W118" i="43"/>
  <c r="W119" i="43"/>
  <c r="W120" i="43"/>
  <c r="W121" i="43"/>
  <c r="W122" i="43"/>
  <c r="W123" i="43"/>
  <c r="W124" i="43"/>
  <c r="W125" i="43"/>
  <c r="W111" i="43"/>
  <c r="Q112" i="43"/>
  <c r="S112" i="43"/>
  <c r="U112" i="43"/>
  <c r="Q113" i="43"/>
  <c r="S113" i="43"/>
  <c r="U113" i="43"/>
  <c r="Q114" i="43"/>
  <c r="S114" i="43"/>
  <c r="S126" i="43" s="1"/>
  <c r="U114" i="43"/>
  <c r="Q115" i="43"/>
  <c r="S115" i="43"/>
  <c r="U115" i="43"/>
  <c r="Q116" i="43"/>
  <c r="S116" i="43"/>
  <c r="U116" i="43"/>
  <c r="Q117" i="43"/>
  <c r="S117" i="43"/>
  <c r="U117" i="43"/>
  <c r="Q118" i="43"/>
  <c r="S118" i="43"/>
  <c r="U118" i="43"/>
  <c r="Q119" i="43"/>
  <c r="S119" i="43"/>
  <c r="U119" i="43"/>
  <c r="Q120" i="43"/>
  <c r="S120" i="43"/>
  <c r="U120" i="43"/>
  <c r="Q121" i="43"/>
  <c r="S121" i="43"/>
  <c r="U121" i="43"/>
  <c r="Q122" i="43"/>
  <c r="S122" i="43"/>
  <c r="U122" i="43"/>
  <c r="Q123" i="43"/>
  <c r="S123" i="43"/>
  <c r="U123" i="43"/>
  <c r="Q124" i="43"/>
  <c r="S124" i="43"/>
  <c r="U124" i="43"/>
  <c r="Q125" i="43"/>
  <c r="S125" i="43"/>
  <c r="U125" i="43"/>
  <c r="S111" i="43"/>
  <c r="U111" i="43"/>
  <c r="Q111" i="43"/>
  <c r="O112" i="43"/>
  <c r="O113" i="43"/>
  <c r="O114" i="43"/>
  <c r="O115" i="43"/>
  <c r="O116" i="43"/>
  <c r="O117" i="43"/>
  <c r="O118" i="43"/>
  <c r="O119" i="43"/>
  <c r="O120" i="43"/>
  <c r="O121" i="43"/>
  <c r="O122" i="43"/>
  <c r="O123" i="43"/>
  <c r="O124" i="43"/>
  <c r="O125" i="43"/>
  <c r="O111" i="43"/>
  <c r="M112" i="43"/>
  <c r="M113" i="43"/>
  <c r="M114" i="43"/>
  <c r="M115" i="43"/>
  <c r="M116" i="43"/>
  <c r="M117" i="43"/>
  <c r="M118" i="43"/>
  <c r="M119" i="43"/>
  <c r="M120" i="43"/>
  <c r="M121" i="43"/>
  <c r="M122" i="43"/>
  <c r="M123" i="43"/>
  <c r="M124" i="43"/>
  <c r="M125" i="43"/>
  <c r="M111" i="43"/>
  <c r="J112" i="43"/>
  <c r="J113" i="43"/>
  <c r="J114" i="43"/>
  <c r="J115" i="43"/>
  <c r="J116" i="43"/>
  <c r="J117" i="43"/>
  <c r="J118" i="43"/>
  <c r="J119" i="43"/>
  <c r="J120" i="43"/>
  <c r="J121" i="43"/>
  <c r="J122" i="43"/>
  <c r="J123" i="43"/>
  <c r="J124" i="43"/>
  <c r="J125" i="43"/>
  <c r="J111" i="43"/>
  <c r="H112" i="43"/>
  <c r="H113" i="43"/>
  <c r="H114" i="43"/>
  <c r="H115" i="43"/>
  <c r="H116" i="43"/>
  <c r="H117" i="43"/>
  <c r="H118" i="43"/>
  <c r="H119" i="43"/>
  <c r="H120" i="43"/>
  <c r="H121" i="43"/>
  <c r="H122" i="43"/>
  <c r="H123" i="43"/>
  <c r="H124" i="43"/>
  <c r="H125" i="43"/>
  <c r="H111" i="43"/>
  <c r="G112" i="43"/>
  <c r="G113" i="43"/>
  <c r="G114" i="43"/>
  <c r="G115" i="43"/>
  <c r="G116" i="43"/>
  <c r="G117" i="43"/>
  <c r="G118" i="43"/>
  <c r="G119" i="43"/>
  <c r="G120" i="43"/>
  <c r="G121" i="43"/>
  <c r="G122" i="43"/>
  <c r="G123" i="43"/>
  <c r="G124" i="43"/>
  <c r="G125" i="43"/>
  <c r="G111" i="43"/>
  <c r="A112" i="43"/>
  <c r="A113" i="43"/>
  <c r="A114" i="43"/>
  <c r="A115" i="43"/>
  <c r="A116" i="43"/>
  <c r="A117" i="43"/>
  <c r="A118" i="43"/>
  <c r="A119" i="43"/>
  <c r="A120" i="43"/>
  <c r="A121" i="43"/>
  <c r="A122" i="43"/>
  <c r="A123" i="43"/>
  <c r="A124" i="43"/>
  <c r="A125" i="43"/>
  <c r="A111" i="43"/>
  <c r="W94" i="43"/>
  <c r="W95" i="43"/>
  <c r="W96" i="43"/>
  <c r="W97" i="43"/>
  <c r="W98" i="43"/>
  <c r="W99" i="43"/>
  <c r="W100" i="43"/>
  <c r="W101" i="43"/>
  <c r="W102" i="43"/>
  <c r="W103" i="43"/>
  <c r="W104" i="43"/>
  <c r="W105" i="43"/>
  <c r="W106" i="43"/>
  <c r="W107" i="43"/>
  <c r="W93" i="43"/>
  <c r="U94" i="43"/>
  <c r="U95" i="43"/>
  <c r="U96" i="43"/>
  <c r="U97" i="43"/>
  <c r="U98" i="43"/>
  <c r="U99" i="43"/>
  <c r="U100" i="43"/>
  <c r="U101" i="43"/>
  <c r="U102" i="43"/>
  <c r="U103" i="43"/>
  <c r="U104" i="43"/>
  <c r="U105" i="43"/>
  <c r="U106" i="43"/>
  <c r="U107" i="43"/>
  <c r="U93" i="43"/>
  <c r="S94" i="43"/>
  <c r="S95" i="43"/>
  <c r="S96" i="43"/>
  <c r="S97" i="43"/>
  <c r="S108" i="43" s="1"/>
  <c r="S98" i="43"/>
  <c r="S99" i="43"/>
  <c r="S100" i="43"/>
  <c r="S101" i="43"/>
  <c r="S102" i="43"/>
  <c r="S103" i="43"/>
  <c r="S104" i="43"/>
  <c r="S105" i="43"/>
  <c r="S106" i="43"/>
  <c r="S107" i="43"/>
  <c r="S93" i="43"/>
  <c r="Q94" i="43"/>
  <c r="Q95" i="43"/>
  <c r="Q96" i="43"/>
  <c r="Q97" i="43"/>
  <c r="Q98" i="43"/>
  <c r="Q99" i="43"/>
  <c r="Q100" i="43"/>
  <c r="Q101" i="43"/>
  <c r="Q102" i="43"/>
  <c r="Q103" i="43"/>
  <c r="Q104" i="43"/>
  <c r="Q105" i="43"/>
  <c r="Q106" i="43"/>
  <c r="Q107" i="43"/>
  <c r="Q93" i="43"/>
  <c r="O94" i="43"/>
  <c r="O95" i="43"/>
  <c r="O96" i="43"/>
  <c r="O97" i="43"/>
  <c r="O98" i="43"/>
  <c r="O99" i="43"/>
  <c r="O100" i="43"/>
  <c r="O101" i="43"/>
  <c r="O102" i="43"/>
  <c r="O103" i="43"/>
  <c r="O104" i="43"/>
  <c r="O105" i="43"/>
  <c r="O106" i="43"/>
  <c r="O107" i="43"/>
  <c r="O93" i="43"/>
  <c r="M94" i="43"/>
  <c r="M95" i="43"/>
  <c r="M96" i="43"/>
  <c r="M97" i="43"/>
  <c r="M98" i="43"/>
  <c r="M99" i="43"/>
  <c r="M100" i="43"/>
  <c r="M101" i="43"/>
  <c r="M102" i="43"/>
  <c r="M103" i="43"/>
  <c r="M104" i="43"/>
  <c r="M105" i="43"/>
  <c r="M106" i="43"/>
  <c r="M107" i="43"/>
  <c r="M93" i="43"/>
  <c r="J94" i="43"/>
  <c r="J95" i="43"/>
  <c r="J96" i="43"/>
  <c r="J97" i="43"/>
  <c r="J98" i="43"/>
  <c r="J99" i="43"/>
  <c r="J100" i="43"/>
  <c r="J101" i="43"/>
  <c r="J102" i="43"/>
  <c r="J103" i="43"/>
  <c r="J104" i="43"/>
  <c r="J105" i="43"/>
  <c r="J106" i="43"/>
  <c r="J107" i="43"/>
  <c r="J93" i="43"/>
  <c r="H94" i="43"/>
  <c r="H95" i="43"/>
  <c r="H96" i="43"/>
  <c r="H97" i="43"/>
  <c r="H98" i="43"/>
  <c r="H99" i="43"/>
  <c r="H100" i="43"/>
  <c r="H101" i="43"/>
  <c r="H102" i="43"/>
  <c r="H103" i="43"/>
  <c r="H104" i="43"/>
  <c r="H105" i="43"/>
  <c r="H106" i="43"/>
  <c r="H107" i="43"/>
  <c r="H93" i="43"/>
  <c r="G94" i="43"/>
  <c r="G95" i="43"/>
  <c r="G96" i="43"/>
  <c r="G97" i="43"/>
  <c r="G98" i="43"/>
  <c r="G99" i="43"/>
  <c r="G100" i="43"/>
  <c r="G101" i="43"/>
  <c r="G102" i="43"/>
  <c r="G103" i="43"/>
  <c r="G104" i="43"/>
  <c r="G105" i="43"/>
  <c r="G106" i="43"/>
  <c r="G107" i="43"/>
  <c r="G93" i="43"/>
  <c r="A94" i="43"/>
  <c r="A95" i="43"/>
  <c r="A96" i="43"/>
  <c r="A97" i="43"/>
  <c r="A98" i="43"/>
  <c r="A99" i="43"/>
  <c r="A100" i="43"/>
  <c r="A101" i="43"/>
  <c r="A102" i="43"/>
  <c r="A103" i="43"/>
  <c r="A104" i="43"/>
  <c r="A105" i="43"/>
  <c r="A106" i="43"/>
  <c r="A107" i="43"/>
  <c r="A93" i="43"/>
  <c r="N63" i="43"/>
  <c r="J67" i="43"/>
  <c r="R60" i="48"/>
  <c r="R59" i="48"/>
  <c r="N60" i="48"/>
  <c r="N61" i="48"/>
  <c r="N62" i="48"/>
  <c r="N63" i="48"/>
  <c r="N59" i="48"/>
  <c r="J60" i="48"/>
  <c r="J61" i="48"/>
  <c r="J62" i="48"/>
  <c r="J63" i="48"/>
  <c r="J64" i="48"/>
  <c r="J65" i="48"/>
  <c r="J66" i="48"/>
  <c r="J67" i="48"/>
  <c r="J59" i="48"/>
  <c r="E59" i="48"/>
  <c r="E60" i="48"/>
  <c r="E61" i="48"/>
  <c r="E62" i="48"/>
  <c r="E63" i="48"/>
  <c r="E64" i="48"/>
  <c r="E65" i="48"/>
  <c r="E66" i="48"/>
  <c r="E67" i="48"/>
  <c r="E68" i="48"/>
  <c r="E69" i="48"/>
  <c r="E70" i="48"/>
  <c r="E71" i="48"/>
  <c r="E72" i="48"/>
  <c r="E73" i="48"/>
  <c r="E74" i="48"/>
  <c r="E75" i="48"/>
  <c r="E76" i="48"/>
  <c r="E77" i="48"/>
  <c r="E78" i="48"/>
  <c r="E79" i="48"/>
  <c r="E80" i="48"/>
  <c r="E81" i="48"/>
  <c r="E82" i="48"/>
  <c r="E83" i="48"/>
  <c r="E84" i="48"/>
  <c r="Q62" i="43"/>
  <c r="Q61" i="43"/>
  <c r="M66" i="43"/>
  <c r="N62" i="43" s="1"/>
  <c r="N64" i="43"/>
  <c r="N65" i="43"/>
  <c r="N61" i="43"/>
  <c r="N66" i="43" s="1"/>
  <c r="M62" i="43"/>
  <c r="M63" i="43"/>
  <c r="M64" i="43"/>
  <c r="M65" i="43"/>
  <c r="M61" i="43"/>
  <c r="J70" i="43"/>
  <c r="J62" i="43"/>
  <c r="J63" i="43"/>
  <c r="J64" i="43"/>
  <c r="J65" i="43"/>
  <c r="J66" i="43"/>
  <c r="J68" i="43"/>
  <c r="J69" i="43"/>
  <c r="J61" i="43"/>
  <c r="I62" i="43"/>
  <c r="I63" i="43"/>
  <c r="I64" i="43"/>
  <c r="I65" i="43"/>
  <c r="I66" i="43"/>
  <c r="I67" i="43"/>
  <c r="I68" i="43"/>
  <c r="I69" i="43"/>
  <c r="I61" i="43"/>
  <c r="G62" i="43"/>
  <c r="G63" i="43"/>
  <c r="G64" i="43"/>
  <c r="G65" i="43"/>
  <c r="G66" i="43"/>
  <c r="G67" i="43"/>
  <c r="G68" i="43"/>
  <c r="G69" i="43"/>
  <c r="G61" i="43"/>
  <c r="E63" i="43"/>
  <c r="E68" i="43"/>
  <c r="E72" i="43"/>
  <c r="E76" i="43"/>
  <c r="E80" i="43"/>
  <c r="E82" i="43"/>
  <c r="E84" i="43"/>
  <c r="E86" i="43"/>
  <c r="D62" i="43"/>
  <c r="D63" i="43"/>
  <c r="D64" i="43"/>
  <c r="D65" i="43"/>
  <c r="D87" i="43" s="1"/>
  <c r="E65" i="43" s="1"/>
  <c r="D66" i="43"/>
  <c r="D67" i="43"/>
  <c r="D68" i="43"/>
  <c r="D69" i="43"/>
  <c r="D70" i="43"/>
  <c r="D71" i="43"/>
  <c r="D72" i="43"/>
  <c r="D73" i="43"/>
  <c r="D74" i="43"/>
  <c r="D75" i="43"/>
  <c r="D76" i="43"/>
  <c r="D77" i="43"/>
  <c r="D78" i="43"/>
  <c r="D79" i="43"/>
  <c r="D80" i="43"/>
  <c r="D81" i="43"/>
  <c r="D82" i="43"/>
  <c r="D83" i="43"/>
  <c r="D84" i="43"/>
  <c r="D85" i="43"/>
  <c r="D86" i="43"/>
  <c r="D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61" i="43"/>
  <c r="Q22" i="43"/>
  <c r="R22" i="43"/>
  <c r="S22" i="43"/>
  <c r="T22" i="43"/>
  <c r="U22" i="43"/>
  <c r="V22" i="43"/>
  <c r="W22" i="43"/>
  <c r="X22" i="43"/>
  <c r="Y22" i="43"/>
  <c r="Q23" i="43"/>
  <c r="R23" i="43"/>
  <c r="S23" i="43"/>
  <c r="T23" i="43"/>
  <c r="U23" i="43"/>
  <c r="V23" i="43"/>
  <c r="W23" i="43"/>
  <c r="X23" i="43"/>
  <c r="Y23" i="43"/>
  <c r="Q24" i="43"/>
  <c r="R24" i="43"/>
  <c r="S24" i="43"/>
  <c r="T24" i="43"/>
  <c r="U24" i="43"/>
  <c r="V24" i="43"/>
  <c r="W24" i="43"/>
  <c r="X24" i="43"/>
  <c r="Y24" i="43"/>
  <c r="Q25" i="43"/>
  <c r="R25" i="43"/>
  <c r="S25" i="43"/>
  <c r="T25" i="43"/>
  <c r="U25" i="43"/>
  <c r="V25" i="43"/>
  <c r="W25" i="43"/>
  <c r="X25" i="43"/>
  <c r="Y25" i="43"/>
  <c r="Q26" i="43"/>
  <c r="R26" i="43"/>
  <c r="S26" i="43"/>
  <c r="T26" i="43"/>
  <c r="U26" i="43"/>
  <c r="V26" i="43"/>
  <c r="W26" i="43"/>
  <c r="X26" i="43"/>
  <c r="Y26" i="43"/>
  <c r="Q27" i="43"/>
  <c r="R27" i="43"/>
  <c r="S27" i="43"/>
  <c r="T27" i="43"/>
  <c r="U27" i="43"/>
  <c r="V27" i="43"/>
  <c r="W27" i="43"/>
  <c r="X27" i="43"/>
  <c r="Y27" i="43"/>
  <c r="Q28" i="43"/>
  <c r="R28" i="43"/>
  <c r="S28" i="43"/>
  <c r="T28" i="43"/>
  <c r="U28" i="43"/>
  <c r="V28" i="43"/>
  <c r="W28" i="43"/>
  <c r="X28" i="43"/>
  <c r="Y28" i="43"/>
  <c r="Q29" i="43"/>
  <c r="R29" i="43"/>
  <c r="S29" i="43"/>
  <c r="T29" i="43"/>
  <c r="U29" i="43"/>
  <c r="V29" i="43"/>
  <c r="W29" i="43"/>
  <c r="X29" i="43"/>
  <c r="Y29" i="43"/>
  <c r="Q30" i="43"/>
  <c r="R30" i="43"/>
  <c r="S30" i="43"/>
  <c r="T30" i="43"/>
  <c r="U30" i="43"/>
  <c r="V30" i="43"/>
  <c r="W30" i="43"/>
  <c r="X30" i="43"/>
  <c r="Y30" i="43"/>
  <c r="Q31" i="43"/>
  <c r="R31" i="43"/>
  <c r="S31" i="43"/>
  <c r="T31" i="43"/>
  <c r="U31" i="43"/>
  <c r="V31" i="43"/>
  <c r="W31" i="43"/>
  <c r="X31" i="43"/>
  <c r="Y31" i="43"/>
  <c r="Q32" i="43"/>
  <c r="R32" i="43"/>
  <c r="S32" i="43"/>
  <c r="T32" i="43"/>
  <c r="U32" i="43"/>
  <c r="V32" i="43"/>
  <c r="W32" i="43"/>
  <c r="X32" i="43"/>
  <c r="Y32" i="43"/>
  <c r="Q33" i="43"/>
  <c r="R33" i="43"/>
  <c r="S33" i="43"/>
  <c r="T33" i="43"/>
  <c r="U33" i="43"/>
  <c r="V33" i="43"/>
  <c r="W33" i="43"/>
  <c r="X33" i="43"/>
  <c r="Y33" i="43"/>
  <c r="Q34" i="43"/>
  <c r="R34" i="43"/>
  <c r="S34" i="43"/>
  <c r="T34" i="43"/>
  <c r="U34" i="43"/>
  <c r="V34" i="43"/>
  <c r="W34" i="43"/>
  <c r="X34" i="43"/>
  <c r="Y34" i="43"/>
  <c r="Q35" i="43"/>
  <c r="R35" i="43"/>
  <c r="S35" i="43"/>
  <c r="T35" i="43"/>
  <c r="U35" i="43"/>
  <c r="V35" i="43"/>
  <c r="W35" i="43"/>
  <c r="X35" i="43"/>
  <c r="Y35" i="43"/>
  <c r="Q36" i="43"/>
  <c r="R36" i="43"/>
  <c r="S36" i="43"/>
  <c r="T36" i="43"/>
  <c r="U36" i="43"/>
  <c r="V36" i="43"/>
  <c r="W36" i="43"/>
  <c r="X36" i="43"/>
  <c r="Y36" i="43"/>
  <c r="Q37" i="43"/>
  <c r="R37" i="43"/>
  <c r="S37" i="43"/>
  <c r="T37" i="43"/>
  <c r="U37" i="43"/>
  <c r="V37" i="43"/>
  <c r="W37" i="43"/>
  <c r="X37" i="43"/>
  <c r="Y37" i="43"/>
  <c r="Q38" i="43"/>
  <c r="R38" i="43"/>
  <c r="S38" i="43"/>
  <c r="T38" i="43"/>
  <c r="U38" i="43"/>
  <c r="V38" i="43"/>
  <c r="W38" i="43"/>
  <c r="X38" i="43"/>
  <c r="Y38" i="43"/>
  <c r="Q39" i="43"/>
  <c r="R39" i="43"/>
  <c r="S39" i="43"/>
  <c r="T39" i="43"/>
  <c r="U39" i="43"/>
  <c r="V39" i="43"/>
  <c r="W39" i="43"/>
  <c r="X39" i="43"/>
  <c r="Y39" i="43"/>
  <c r="Q40" i="43"/>
  <c r="R40" i="43"/>
  <c r="S40" i="43"/>
  <c r="T40" i="43"/>
  <c r="U40" i="43"/>
  <c r="V40" i="43"/>
  <c r="W40" i="43"/>
  <c r="X40" i="43"/>
  <c r="Y40" i="43"/>
  <c r="Q41" i="43"/>
  <c r="R41" i="43"/>
  <c r="S41" i="43"/>
  <c r="T41" i="43"/>
  <c r="U41" i="43"/>
  <c r="V41" i="43"/>
  <c r="W41" i="43"/>
  <c r="X41" i="43"/>
  <c r="Y41" i="43"/>
  <c r="Q42" i="43"/>
  <c r="R42" i="43"/>
  <c r="S42" i="43"/>
  <c r="T42" i="43"/>
  <c r="U42" i="43"/>
  <c r="V42" i="43"/>
  <c r="W42" i="43"/>
  <c r="X42" i="43"/>
  <c r="Y42" i="43"/>
  <c r="Q43" i="43"/>
  <c r="R43" i="43"/>
  <c r="S43" i="43"/>
  <c r="T43" i="43"/>
  <c r="U43" i="43"/>
  <c r="V43" i="43"/>
  <c r="W43" i="43"/>
  <c r="X43" i="43"/>
  <c r="Y43" i="43"/>
  <c r="Q44" i="43"/>
  <c r="R44" i="43"/>
  <c r="S44" i="43"/>
  <c r="T44" i="43"/>
  <c r="U44" i="43"/>
  <c r="V44" i="43"/>
  <c r="W44" i="43"/>
  <c r="X44" i="43"/>
  <c r="Y44" i="43"/>
  <c r="Q45" i="43"/>
  <c r="R45" i="43"/>
  <c r="S45" i="43"/>
  <c r="T45" i="43"/>
  <c r="U45" i="43"/>
  <c r="V45" i="43"/>
  <c r="W45" i="43"/>
  <c r="X45" i="43"/>
  <c r="Y45" i="43"/>
  <c r="Q46" i="43"/>
  <c r="R46" i="43"/>
  <c r="S46" i="43"/>
  <c r="T46" i="43"/>
  <c r="U46" i="43"/>
  <c r="V46" i="43"/>
  <c r="W46" i="43"/>
  <c r="X46" i="43"/>
  <c r="Y46" i="43"/>
  <c r="Q47" i="43"/>
  <c r="R47" i="43"/>
  <c r="S47" i="43"/>
  <c r="T47" i="43"/>
  <c r="U47" i="43"/>
  <c r="V47" i="43"/>
  <c r="W47" i="43"/>
  <c r="X47" i="43"/>
  <c r="Y47" i="43"/>
  <c r="Q48" i="43"/>
  <c r="R48" i="43"/>
  <c r="S48" i="43"/>
  <c r="T48" i="43"/>
  <c r="U48" i="43"/>
  <c r="V48" i="43"/>
  <c r="W48" i="43"/>
  <c r="X48" i="43"/>
  <c r="Y48" i="43"/>
  <c r="Q49" i="43"/>
  <c r="R49" i="43"/>
  <c r="S49" i="43"/>
  <c r="T49" i="43"/>
  <c r="U49" i="43"/>
  <c r="V49" i="43"/>
  <c r="W49" i="43"/>
  <c r="X49" i="43"/>
  <c r="Y49" i="43"/>
  <c r="Q50" i="43"/>
  <c r="R50" i="43"/>
  <c r="S50" i="43"/>
  <c r="T50" i="43"/>
  <c r="U50" i="43"/>
  <c r="V50" i="43"/>
  <c r="W50" i="43"/>
  <c r="X50" i="43"/>
  <c r="Y50" i="43"/>
  <c r="Q51" i="43"/>
  <c r="R51" i="43"/>
  <c r="S51" i="43"/>
  <c r="T51" i="43"/>
  <c r="U51" i="43"/>
  <c r="V51" i="43"/>
  <c r="W51" i="43"/>
  <c r="X51" i="43"/>
  <c r="Y51" i="43"/>
  <c r="Q52" i="43"/>
  <c r="R52" i="43"/>
  <c r="S52" i="43"/>
  <c r="T52" i="43"/>
  <c r="U52" i="43"/>
  <c r="V52" i="43"/>
  <c r="W52" i="43"/>
  <c r="X52" i="43"/>
  <c r="Y52" i="43"/>
  <c r="Q53" i="43"/>
  <c r="R53" i="43"/>
  <c r="S53" i="43"/>
  <c r="T53" i="43"/>
  <c r="U53" i="43"/>
  <c r="V53" i="43"/>
  <c r="W53" i="43"/>
  <c r="X53" i="43"/>
  <c r="Y53" i="43"/>
  <c r="Q54" i="43"/>
  <c r="R54" i="43"/>
  <c r="S54" i="43"/>
  <c r="T54" i="43"/>
  <c r="U54" i="43"/>
  <c r="V54" i="43"/>
  <c r="W54" i="43"/>
  <c r="X54" i="43"/>
  <c r="Y54" i="43"/>
  <c r="Q55" i="43"/>
  <c r="R55" i="43"/>
  <c r="S55" i="43"/>
  <c r="T55" i="43"/>
  <c r="U55" i="43"/>
  <c r="V55" i="43"/>
  <c r="W55" i="43"/>
  <c r="X55" i="43"/>
  <c r="Y55" i="43"/>
  <c r="Q56" i="43"/>
  <c r="R56" i="43"/>
  <c r="S56" i="43"/>
  <c r="T56" i="43"/>
  <c r="U56" i="43"/>
  <c r="V56" i="43"/>
  <c r="W56" i="43"/>
  <c r="X56" i="43"/>
  <c r="Y56" i="43"/>
  <c r="R21" i="43"/>
  <c r="S21" i="43"/>
  <c r="T21" i="43"/>
  <c r="U21" i="43"/>
  <c r="V21" i="43"/>
  <c r="W21" i="43"/>
  <c r="X21" i="43"/>
  <c r="Y21" i="43"/>
  <c r="Q21" i="43"/>
  <c r="O22" i="43"/>
  <c r="O23" i="43"/>
  <c r="O24" i="43"/>
  <c r="O25" i="43"/>
  <c r="O26" i="43"/>
  <c r="O27" i="43"/>
  <c r="O28" i="43"/>
  <c r="O29" i="43"/>
  <c r="O30" i="43"/>
  <c r="O31" i="43"/>
  <c r="O32" i="43"/>
  <c r="O33" i="43"/>
  <c r="O34" i="43"/>
  <c r="O35" i="43"/>
  <c r="O36" i="43"/>
  <c r="O37" i="43"/>
  <c r="O38" i="43"/>
  <c r="O39" i="43"/>
  <c r="O40" i="43"/>
  <c r="O41" i="43"/>
  <c r="O42" i="43"/>
  <c r="O43" i="43"/>
  <c r="O44" i="43"/>
  <c r="O45" i="43"/>
  <c r="O46" i="43"/>
  <c r="O47" i="43"/>
  <c r="O48" i="43"/>
  <c r="O49" i="43"/>
  <c r="O50" i="43"/>
  <c r="O51" i="43"/>
  <c r="O52" i="43"/>
  <c r="O53" i="43"/>
  <c r="O54" i="43"/>
  <c r="O55" i="43"/>
  <c r="O56" i="43"/>
  <c r="O21" i="43"/>
  <c r="L22" i="43"/>
  <c r="M22" i="43"/>
  <c r="N22" i="43"/>
  <c r="L23" i="43"/>
  <c r="M23" i="43"/>
  <c r="N23" i="43"/>
  <c r="L24" i="43"/>
  <c r="M24" i="43"/>
  <c r="N24" i="43"/>
  <c r="L25" i="43"/>
  <c r="M25" i="43"/>
  <c r="N25" i="43"/>
  <c r="L26" i="43"/>
  <c r="M26" i="43"/>
  <c r="N26" i="43"/>
  <c r="L27" i="43"/>
  <c r="M27" i="43"/>
  <c r="N27" i="43"/>
  <c r="L28" i="43"/>
  <c r="M28" i="43"/>
  <c r="N28" i="43"/>
  <c r="L29" i="43"/>
  <c r="M29" i="43"/>
  <c r="N29" i="43"/>
  <c r="L30" i="43"/>
  <c r="M30" i="43"/>
  <c r="N30" i="43"/>
  <c r="L31" i="43"/>
  <c r="M31" i="43"/>
  <c r="N31" i="43"/>
  <c r="L32" i="43"/>
  <c r="M32" i="43"/>
  <c r="N32" i="43"/>
  <c r="L33" i="43"/>
  <c r="M33" i="43"/>
  <c r="N33" i="43"/>
  <c r="L34" i="43"/>
  <c r="M34" i="43"/>
  <c r="N34" i="43"/>
  <c r="L35" i="43"/>
  <c r="M35" i="43"/>
  <c r="N35" i="43"/>
  <c r="L36" i="43"/>
  <c r="M36" i="43"/>
  <c r="N36" i="43"/>
  <c r="L37" i="43"/>
  <c r="M37" i="43"/>
  <c r="N37" i="43"/>
  <c r="L38" i="43"/>
  <c r="M38" i="43"/>
  <c r="N38" i="43"/>
  <c r="L39" i="43"/>
  <c r="M39" i="43"/>
  <c r="N39" i="43"/>
  <c r="L40" i="43"/>
  <c r="M40" i="43"/>
  <c r="N40" i="43"/>
  <c r="L41" i="43"/>
  <c r="M41" i="43"/>
  <c r="N41" i="43"/>
  <c r="L42" i="43"/>
  <c r="M42" i="43"/>
  <c r="N42" i="43"/>
  <c r="L43" i="43"/>
  <c r="M43" i="43"/>
  <c r="N43" i="43"/>
  <c r="L44" i="43"/>
  <c r="M44" i="43"/>
  <c r="N44" i="43"/>
  <c r="L45" i="43"/>
  <c r="M45" i="43"/>
  <c r="N45" i="43"/>
  <c r="L46" i="43"/>
  <c r="M46" i="43"/>
  <c r="N46" i="43"/>
  <c r="L47" i="43"/>
  <c r="M47" i="43"/>
  <c r="N47" i="43"/>
  <c r="L48" i="43"/>
  <c r="M48" i="43"/>
  <c r="N48" i="43"/>
  <c r="L49" i="43"/>
  <c r="M49" i="43"/>
  <c r="N49" i="43"/>
  <c r="L50" i="43"/>
  <c r="M50" i="43"/>
  <c r="N50" i="43"/>
  <c r="L51" i="43"/>
  <c r="M51" i="43"/>
  <c r="N51" i="43"/>
  <c r="L52" i="43"/>
  <c r="M52" i="43"/>
  <c r="N52" i="43"/>
  <c r="L53" i="43"/>
  <c r="M53" i="43"/>
  <c r="N53" i="43"/>
  <c r="L54" i="43"/>
  <c r="M54" i="43"/>
  <c r="N54" i="43"/>
  <c r="L55" i="43"/>
  <c r="M55" i="43"/>
  <c r="N55" i="43"/>
  <c r="L56" i="43"/>
  <c r="M56" i="43"/>
  <c r="N56" i="43"/>
  <c r="M21" i="43"/>
  <c r="N21" i="43"/>
  <c r="L21" i="43"/>
  <c r="G22" i="43"/>
  <c r="H22" i="43"/>
  <c r="I22" i="43"/>
  <c r="G23" i="43"/>
  <c r="H23" i="43"/>
  <c r="I23" i="43"/>
  <c r="G24" i="43"/>
  <c r="H24" i="43"/>
  <c r="I24" i="43"/>
  <c r="G25" i="43"/>
  <c r="H25" i="43"/>
  <c r="I25" i="43"/>
  <c r="G26" i="43"/>
  <c r="H26" i="43"/>
  <c r="I26" i="43"/>
  <c r="G27" i="43"/>
  <c r="H27" i="43"/>
  <c r="I27" i="43"/>
  <c r="G28" i="43"/>
  <c r="H28" i="43"/>
  <c r="I28" i="43"/>
  <c r="G29" i="43"/>
  <c r="H29" i="43"/>
  <c r="I29" i="43"/>
  <c r="G30" i="43"/>
  <c r="H30" i="43"/>
  <c r="I30" i="43"/>
  <c r="G31" i="43"/>
  <c r="H31" i="43"/>
  <c r="I31" i="43"/>
  <c r="G32" i="43"/>
  <c r="H32" i="43"/>
  <c r="I32" i="43"/>
  <c r="G33" i="43"/>
  <c r="H33" i="43"/>
  <c r="I33" i="43"/>
  <c r="G34" i="43"/>
  <c r="H34" i="43"/>
  <c r="I34" i="43"/>
  <c r="G35" i="43"/>
  <c r="H35" i="43"/>
  <c r="I35" i="43"/>
  <c r="G36" i="43"/>
  <c r="H36" i="43"/>
  <c r="I36" i="43"/>
  <c r="G37" i="43"/>
  <c r="H37" i="43"/>
  <c r="I37" i="43"/>
  <c r="G38" i="43"/>
  <c r="H38" i="43"/>
  <c r="I38" i="43"/>
  <c r="G39" i="43"/>
  <c r="H39" i="43"/>
  <c r="I39" i="43"/>
  <c r="G40" i="43"/>
  <c r="H40" i="43"/>
  <c r="I40" i="43"/>
  <c r="G41" i="43"/>
  <c r="H41" i="43"/>
  <c r="I41" i="43"/>
  <c r="G42" i="43"/>
  <c r="H42" i="43"/>
  <c r="I42" i="43"/>
  <c r="G43" i="43"/>
  <c r="H43" i="43"/>
  <c r="I43" i="43"/>
  <c r="G44" i="43"/>
  <c r="H44" i="43"/>
  <c r="I44" i="43"/>
  <c r="G45" i="43"/>
  <c r="H45" i="43"/>
  <c r="I45" i="43"/>
  <c r="G46" i="43"/>
  <c r="H46" i="43"/>
  <c r="I46" i="43"/>
  <c r="G47" i="43"/>
  <c r="H47" i="43"/>
  <c r="I47" i="43"/>
  <c r="G48" i="43"/>
  <c r="H48" i="43"/>
  <c r="I48" i="43"/>
  <c r="G49" i="43"/>
  <c r="H49" i="43"/>
  <c r="I49" i="43"/>
  <c r="G50" i="43"/>
  <c r="H50" i="43"/>
  <c r="I50" i="43"/>
  <c r="G51" i="43"/>
  <c r="H51" i="43"/>
  <c r="I51" i="43"/>
  <c r="G52" i="43"/>
  <c r="H52" i="43"/>
  <c r="I52" i="43"/>
  <c r="G53" i="43"/>
  <c r="H53" i="43"/>
  <c r="I53" i="43"/>
  <c r="G54" i="43"/>
  <c r="H54" i="43"/>
  <c r="I54" i="43"/>
  <c r="G55" i="43"/>
  <c r="H55" i="43"/>
  <c r="I55" i="43"/>
  <c r="G56" i="43"/>
  <c r="H56" i="43"/>
  <c r="I56" i="43"/>
  <c r="H21" i="43"/>
  <c r="I21" i="43"/>
  <c r="G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21" i="43"/>
  <c r="C22" i="43"/>
  <c r="D22" i="43"/>
  <c r="C23" i="43"/>
  <c r="D23" i="43"/>
  <c r="C24" i="43"/>
  <c r="D24" i="43"/>
  <c r="C25" i="43"/>
  <c r="D25" i="43"/>
  <c r="C26" i="43"/>
  <c r="D26" i="43"/>
  <c r="C27" i="43"/>
  <c r="D27" i="43"/>
  <c r="C28" i="43"/>
  <c r="D28" i="43"/>
  <c r="C29" i="43"/>
  <c r="D29" i="43"/>
  <c r="C30" i="43"/>
  <c r="D30" i="43"/>
  <c r="C31" i="43"/>
  <c r="D31" i="43"/>
  <c r="C32" i="43"/>
  <c r="D32" i="43"/>
  <c r="C33" i="43"/>
  <c r="D33" i="43"/>
  <c r="C34" i="43"/>
  <c r="D34" i="43"/>
  <c r="C35" i="43"/>
  <c r="D35" i="43"/>
  <c r="C36" i="43"/>
  <c r="D36" i="43"/>
  <c r="C37" i="43"/>
  <c r="D37" i="43"/>
  <c r="C38" i="43"/>
  <c r="D38" i="43"/>
  <c r="C39" i="43"/>
  <c r="D39" i="43"/>
  <c r="C40" i="43"/>
  <c r="D40" i="43"/>
  <c r="C41" i="43"/>
  <c r="D41" i="43"/>
  <c r="C42" i="43"/>
  <c r="D42" i="43"/>
  <c r="C43" i="43"/>
  <c r="D43" i="43"/>
  <c r="C44" i="43"/>
  <c r="D44" i="43"/>
  <c r="C45" i="43"/>
  <c r="D45" i="43"/>
  <c r="C46" i="43"/>
  <c r="D46" i="43"/>
  <c r="C47" i="43"/>
  <c r="D47" i="43"/>
  <c r="C48" i="43"/>
  <c r="D48" i="43"/>
  <c r="C49" i="43"/>
  <c r="D49" i="43"/>
  <c r="C50" i="43"/>
  <c r="D50" i="43"/>
  <c r="C51" i="43"/>
  <c r="D51" i="43"/>
  <c r="C52" i="43"/>
  <c r="D52" i="43"/>
  <c r="C53" i="43"/>
  <c r="D53" i="43"/>
  <c r="C54" i="43"/>
  <c r="D54" i="43"/>
  <c r="C55" i="43"/>
  <c r="D55" i="43"/>
  <c r="C56" i="43"/>
  <c r="D56" i="43"/>
  <c r="D21" i="43"/>
  <c r="C21" i="43"/>
  <c r="A22" i="43"/>
  <c r="A23" i="43"/>
  <c r="A24" i="43"/>
  <c r="J24" i="43" s="1"/>
  <c r="A25" i="43"/>
  <c r="J25" i="43" s="1"/>
  <c r="A26" i="43"/>
  <c r="A27" i="43"/>
  <c r="A28" i="43"/>
  <c r="J28" i="43" s="1"/>
  <c r="A29" i="43"/>
  <c r="J29" i="43" s="1"/>
  <c r="A30" i="43"/>
  <c r="A31" i="43"/>
  <c r="A32" i="43"/>
  <c r="J32" i="43" s="1"/>
  <c r="A33" i="43"/>
  <c r="J33" i="43" s="1"/>
  <c r="A34" i="43"/>
  <c r="A35" i="43"/>
  <c r="A36" i="43"/>
  <c r="A37" i="43"/>
  <c r="J37" i="43" s="1"/>
  <c r="A38" i="43"/>
  <c r="A39" i="43"/>
  <c r="A40" i="43"/>
  <c r="J40" i="43" s="1"/>
  <c r="A41" i="43"/>
  <c r="J41" i="43" s="1"/>
  <c r="A42" i="43"/>
  <c r="A43" i="43"/>
  <c r="A44" i="43"/>
  <c r="J44" i="43" s="1"/>
  <c r="A45" i="43"/>
  <c r="J45" i="43" s="1"/>
  <c r="A46" i="43"/>
  <c r="A47" i="43"/>
  <c r="A48" i="43"/>
  <c r="J48" i="43" s="1"/>
  <c r="A49" i="43"/>
  <c r="J49" i="43" s="1"/>
  <c r="A50" i="43"/>
  <c r="A51" i="43"/>
  <c r="A52" i="43"/>
  <c r="A53" i="43"/>
  <c r="J53" i="43" s="1"/>
  <c r="A54" i="43"/>
  <c r="A55" i="43"/>
  <c r="A56" i="43"/>
  <c r="J56" i="43" s="1"/>
  <c r="A21" i="43"/>
  <c r="S134" i="43"/>
  <c r="Q134" i="43"/>
  <c r="U126" i="43"/>
  <c r="U108" i="43"/>
  <c r="Q63" i="43"/>
  <c r="R62" i="43" s="1"/>
  <c r="J55" i="43"/>
  <c r="J54" i="43"/>
  <c r="J52" i="43"/>
  <c r="J51" i="43"/>
  <c r="J50" i="43"/>
  <c r="J47" i="43"/>
  <c r="J46" i="43"/>
  <c r="J43" i="43"/>
  <c r="J42" i="43"/>
  <c r="J39" i="43"/>
  <c r="J38" i="43"/>
  <c r="J36" i="43"/>
  <c r="J35" i="43"/>
  <c r="J34" i="43"/>
  <c r="J31" i="43"/>
  <c r="J30" i="43"/>
  <c r="J27" i="43"/>
  <c r="J26" i="43"/>
  <c r="J23" i="43"/>
  <c r="J22" i="43"/>
  <c r="J21" i="43"/>
  <c r="J19" i="48"/>
  <c r="E61" i="43" l="1"/>
  <c r="E87" i="43" s="1"/>
  <c r="E83" i="43"/>
  <c r="E79" i="43"/>
  <c r="E75" i="43"/>
  <c r="E71" i="43"/>
  <c r="E67" i="43"/>
  <c r="E62" i="43"/>
  <c r="E64" i="43"/>
  <c r="E78" i="43"/>
  <c r="E74" i="43"/>
  <c r="E70" i="43"/>
  <c r="E66" i="43"/>
  <c r="E85" i="43"/>
  <c r="E81" i="43"/>
  <c r="E77" i="43"/>
  <c r="E73" i="43"/>
  <c r="E69" i="43"/>
  <c r="R61" i="43"/>
  <c r="R63" i="43" s="1"/>
  <c r="I70" i="43"/>
  <c r="F11" i="12"/>
  <c r="G12" i="12"/>
  <c r="A16" i="12" l="1"/>
  <c r="E13" i="12"/>
  <c r="V100" i="66" l="1"/>
  <c r="T100" i="66"/>
  <c r="R100" i="66"/>
  <c r="P100" i="66"/>
  <c r="N100" i="66"/>
  <c r="L100" i="66"/>
  <c r="J100" i="66"/>
  <c r="H100" i="66"/>
  <c r="F100" i="66"/>
  <c r="B209" i="21" l="1"/>
  <c r="B346" i="21"/>
  <c r="J357" i="21" l="1"/>
  <c r="J346" i="21"/>
  <c r="L23" i="22" s="1"/>
  <c r="I151" i="21"/>
  <c r="I60" i="55"/>
  <c r="H60" i="55"/>
  <c r="G60" i="55"/>
  <c r="F60" i="55"/>
  <c r="E60" i="55"/>
  <c r="D60" i="55"/>
  <c r="L26" i="22"/>
  <c r="L28" i="22"/>
  <c r="L27" i="22"/>
  <c r="L24" i="22"/>
  <c r="A23" i="22"/>
  <c r="V39" i="22"/>
  <c r="L39" i="22"/>
  <c r="A26" i="22"/>
  <c r="A22" i="22"/>
  <c r="A20" i="22"/>
  <c r="N346" i="21"/>
  <c r="B343" i="21"/>
  <c r="K8" i="55"/>
  <c r="K285" i="21"/>
  <c r="L285" i="21"/>
  <c r="M285" i="21"/>
  <c r="N285" i="21"/>
  <c r="O285" i="21"/>
  <c r="K286" i="21"/>
  <c r="L286" i="21"/>
  <c r="M286" i="21"/>
  <c r="N286" i="21"/>
  <c r="O286" i="21"/>
  <c r="K287" i="21"/>
  <c r="L287" i="21"/>
  <c r="M287" i="21"/>
  <c r="N287" i="21"/>
  <c r="O287" i="21"/>
  <c r="K288" i="21"/>
  <c r="L288" i="21"/>
  <c r="M288" i="21"/>
  <c r="N288" i="21"/>
  <c r="O288" i="21"/>
  <c r="K289" i="21"/>
  <c r="L289" i="21"/>
  <c r="M289" i="21"/>
  <c r="N289" i="21"/>
  <c r="O289" i="21"/>
  <c r="K290" i="21"/>
  <c r="L290" i="21"/>
  <c r="M290" i="21"/>
  <c r="N290" i="21"/>
  <c r="O290" i="21"/>
  <c r="K291" i="21"/>
  <c r="L291" i="21"/>
  <c r="M291" i="21"/>
  <c r="N291" i="21"/>
  <c r="O291" i="21"/>
  <c r="K292" i="21"/>
  <c r="L292" i="21"/>
  <c r="M292" i="21"/>
  <c r="N292" i="21"/>
  <c r="O292" i="21"/>
  <c r="K293" i="21"/>
  <c r="L293" i="21"/>
  <c r="M293" i="21"/>
  <c r="N293" i="21"/>
  <c r="O293" i="21"/>
  <c r="K294" i="21"/>
  <c r="L294" i="21"/>
  <c r="M294" i="21"/>
  <c r="N294" i="21"/>
  <c r="O294" i="21"/>
  <c r="K295" i="21"/>
  <c r="L295" i="21"/>
  <c r="M295" i="21"/>
  <c r="N295" i="21"/>
  <c r="O295" i="21"/>
  <c r="K296" i="21"/>
  <c r="L296" i="21"/>
  <c r="M296" i="21"/>
  <c r="N296" i="21"/>
  <c r="O296" i="21"/>
  <c r="K297" i="21"/>
  <c r="L297" i="21"/>
  <c r="M297" i="21"/>
  <c r="N297" i="21"/>
  <c r="O297" i="21"/>
  <c r="K298" i="21"/>
  <c r="L298" i="21"/>
  <c r="M298" i="21"/>
  <c r="N298" i="21"/>
  <c r="O298" i="21"/>
  <c r="K299" i="21"/>
  <c r="L299" i="21"/>
  <c r="M299" i="21"/>
  <c r="N299" i="21"/>
  <c r="O299" i="21"/>
  <c r="K300" i="21"/>
  <c r="L300" i="21"/>
  <c r="M300" i="21"/>
  <c r="N300" i="21"/>
  <c r="O300" i="21"/>
  <c r="K301" i="21"/>
  <c r="L301" i="21"/>
  <c r="M301" i="21"/>
  <c r="N301" i="21"/>
  <c r="O301" i="21"/>
  <c r="K302" i="21"/>
  <c r="L302" i="21"/>
  <c r="M302" i="21"/>
  <c r="N302" i="21"/>
  <c r="O302" i="21"/>
  <c r="K303" i="21"/>
  <c r="L303" i="21"/>
  <c r="M303" i="21"/>
  <c r="N303" i="21"/>
  <c r="O303" i="21"/>
  <c r="K304" i="21"/>
  <c r="L304" i="21"/>
  <c r="M304" i="21"/>
  <c r="N304" i="21"/>
  <c r="O304" i="21"/>
  <c r="K305" i="21"/>
  <c r="L305" i="21"/>
  <c r="M305" i="21"/>
  <c r="N305" i="21"/>
  <c r="O305" i="21"/>
  <c r="K306" i="21"/>
  <c r="L306" i="21"/>
  <c r="M306" i="21"/>
  <c r="N306" i="21"/>
  <c r="O306" i="21"/>
  <c r="K307" i="21"/>
  <c r="L307" i="21"/>
  <c r="M307" i="21"/>
  <c r="N307" i="21"/>
  <c r="O307" i="21"/>
  <c r="K308" i="21"/>
  <c r="L308" i="21"/>
  <c r="M308" i="21"/>
  <c r="N308" i="21"/>
  <c r="O308" i="21"/>
  <c r="K309" i="21"/>
  <c r="L309" i="21"/>
  <c r="M309" i="21"/>
  <c r="N309" i="21"/>
  <c r="O309" i="21"/>
  <c r="K310" i="21"/>
  <c r="L310" i="21"/>
  <c r="M310" i="21"/>
  <c r="N310" i="21"/>
  <c r="O310" i="21"/>
  <c r="K311" i="21"/>
  <c r="L311" i="21"/>
  <c r="M311" i="21"/>
  <c r="N311" i="21"/>
  <c r="O311" i="21"/>
  <c r="K312" i="21"/>
  <c r="L312" i="21"/>
  <c r="M312" i="21"/>
  <c r="N312" i="21"/>
  <c r="O312" i="21"/>
  <c r="K313" i="21"/>
  <c r="L313" i="21"/>
  <c r="M313" i="21"/>
  <c r="N313" i="21"/>
  <c r="O313" i="21"/>
  <c r="K314" i="21"/>
  <c r="L314" i="21"/>
  <c r="M314" i="21"/>
  <c r="N314" i="21"/>
  <c r="O314" i="21"/>
  <c r="K315" i="21"/>
  <c r="L315" i="21"/>
  <c r="M315" i="21"/>
  <c r="N315" i="21"/>
  <c r="O315" i="21"/>
  <c r="K316" i="21"/>
  <c r="L316" i="21"/>
  <c r="M316" i="21"/>
  <c r="N316" i="21"/>
  <c r="O316" i="21"/>
  <c r="K317" i="21"/>
  <c r="L317" i="21"/>
  <c r="M317" i="21"/>
  <c r="N317" i="21"/>
  <c r="O317" i="21"/>
  <c r="K318" i="21"/>
  <c r="L318" i="21"/>
  <c r="M318" i="21"/>
  <c r="N318" i="21"/>
  <c r="O318" i="21"/>
  <c r="K319" i="21"/>
  <c r="L319" i="21"/>
  <c r="M319" i="21"/>
  <c r="N319" i="21"/>
  <c r="O319" i="21"/>
  <c r="K320" i="21"/>
  <c r="L320" i="21"/>
  <c r="M320" i="21"/>
  <c r="N320" i="21"/>
  <c r="O320" i="21"/>
  <c r="K321" i="21"/>
  <c r="L321" i="21"/>
  <c r="M321" i="21"/>
  <c r="N321" i="21"/>
  <c r="O321" i="21"/>
  <c r="K322" i="21"/>
  <c r="L322" i="21"/>
  <c r="M322" i="21"/>
  <c r="N322" i="21"/>
  <c r="O322" i="21"/>
  <c r="K323" i="21"/>
  <c r="L323" i="21"/>
  <c r="M323" i="21"/>
  <c r="N323" i="21"/>
  <c r="O323" i="21"/>
  <c r="K324" i="21"/>
  <c r="L324" i="21"/>
  <c r="M324" i="21"/>
  <c r="N324" i="21"/>
  <c r="O324" i="21"/>
  <c r="K325" i="21"/>
  <c r="L325" i="21"/>
  <c r="M325" i="21"/>
  <c r="N325" i="21"/>
  <c r="O325" i="21"/>
  <c r="K326" i="21"/>
  <c r="L326" i="21"/>
  <c r="M326" i="21"/>
  <c r="N326" i="21"/>
  <c r="O326"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C326"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279" i="21"/>
  <c r="H326" i="21"/>
  <c r="H321" i="21"/>
  <c r="H322" i="21"/>
  <c r="H323" i="21"/>
  <c r="H324" i="21"/>
  <c r="H325" i="21"/>
  <c r="H285" i="21"/>
  <c r="H286" i="21"/>
  <c r="H287" i="21"/>
  <c r="H288" i="21"/>
  <c r="H289" i="21"/>
  <c r="H290" i="21"/>
  <c r="H291" i="21"/>
  <c r="H292" i="21"/>
  <c r="H293" i="21"/>
  <c r="H294" i="21"/>
  <c r="H295" i="21"/>
  <c r="H296" i="21"/>
  <c r="H297" i="21"/>
  <c r="H298" i="21"/>
  <c r="H299" i="21"/>
  <c r="H300" i="21"/>
  <c r="H301" i="21"/>
  <c r="Q301" i="21" s="1"/>
  <c r="H302" i="21"/>
  <c r="H303" i="21"/>
  <c r="H304" i="21"/>
  <c r="H305" i="21"/>
  <c r="Q305" i="21" s="1"/>
  <c r="H306" i="21"/>
  <c r="H307" i="21"/>
  <c r="H308" i="21"/>
  <c r="H309" i="21"/>
  <c r="H310" i="21"/>
  <c r="H311" i="21"/>
  <c r="H312" i="21"/>
  <c r="H313" i="21"/>
  <c r="H314" i="21"/>
  <c r="H315" i="21"/>
  <c r="H316" i="21"/>
  <c r="H317" i="21"/>
  <c r="Q317" i="21" s="1"/>
  <c r="H318" i="21"/>
  <c r="H319" i="21"/>
  <c r="H320" i="21"/>
  <c r="L107" i="22"/>
  <c r="L103" i="22"/>
  <c r="L101" i="22"/>
  <c r="I135" i="21"/>
  <c r="L99" i="22" s="1"/>
  <c r="V84" i="22"/>
  <c r="V85" i="22"/>
  <c r="V83" i="22"/>
  <c r="L84" i="22"/>
  <c r="L85" i="22"/>
  <c r="L83" i="22"/>
  <c r="V78" i="22"/>
  <c r="V82" i="22"/>
  <c r="V74" i="22"/>
  <c r="L77" i="22"/>
  <c r="V75" i="22"/>
  <c r="V76" i="22"/>
  <c r="V77" i="22"/>
  <c r="V79" i="22"/>
  <c r="V80" i="22"/>
  <c r="V81" i="22"/>
  <c r="V73" i="22"/>
  <c r="L74" i="22"/>
  <c r="L75" i="22"/>
  <c r="L76" i="22"/>
  <c r="L78" i="22"/>
  <c r="L79" i="22"/>
  <c r="L80" i="22"/>
  <c r="L81" i="22"/>
  <c r="L82" i="22"/>
  <c r="L73" i="22"/>
  <c r="V68" i="22"/>
  <c r="V62" i="22"/>
  <c r="V63" i="22"/>
  <c r="V64" i="22"/>
  <c r="V65" i="22"/>
  <c r="V66" i="22"/>
  <c r="V67" i="22"/>
  <c r="V69" i="22"/>
  <c r="V70" i="22"/>
  <c r="V71" i="22"/>
  <c r="V61" i="22"/>
  <c r="L71" i="22"/>
  <c r="L68" i="22"/>
  <c r="L62" i="22"/>
  <c r="L63" i="22"/>
  <c r="L64" i="22"/>
  <c r="L65" i="22"/>
  <c r="L66" i="22"/>
  <c r="L67" i="22"/>
  <c r="L69" i="22"/>
  <c r="L70" i="22"/>
  <c r="L61" i="22"/>
  <c r="V51" i="22"/>
  <c r="L51" i="22"/>
  <c r="V56" i="22"/>
  <c r="V53" i="22"/>
  <c r="V54" i="22"/>
  <c r="V55" i="22"/>
  <c r="V57" i="22"/>
  <c r="V58" i="22"/>
  <c r="V59" i="22"/>
  <c r="V52" i="22"/>
  <c r="L53" i="22"/>
  <c r="L54" i="22"/>
  <c r="L55" i="22"/>
  <c r="L56" i="22"/>
  <c r="L57" i="22"/>
  <c r="L58" i="22"/>
  <c r="L59" i="22"/>
  <c r="L52" i="22"/>
  <c r="V45" i="22"/>
  <c r="V49" i="22"/>
  <c r="L47" i="22"/>
  <c r="J369" i="21"/>
  <c r="J368" i="21"/>
  <c r="J367" i="21"/>
  <c r="J366" i="21"/>
  <c r="J365" i="21"/>
  <c r="J355" i="21"/>
  <c r="B342" i="21"/>
  <c r="J352" i="21"/>
  <c r="H341" i="21"/>
  <c r="K5" i="3"/>
  <c r="K4" i="3"/>
  <c r="G17" i="3"/>
  <c r="G16" i="3"/>
  <c r="H11" i="3"/>
  <c r="G12" i="3"/>
  <c r="G13" i="3"/>
  <c r="N6" i="12"/>
  <c r="N5" i="12"/>
  <c r="N2" i="12"/>
  <c r="N3" i="12"/>
  <c r="E10" i="12"/>
  <c r="K182" i="21"/>
  <c r="L115" i="22" s="1"/>
  <c r="K183" i="21"/>
  <c r="L116" i="22" s="1"/>
  <c r="K181" i="21"/>
  <c r="L114" i="22" s="1"/>
  <c r="H182" i="21"/>
  <c r="H183" i="21"/>
  <c r="H181" i="21"/>
  <c r="N178" i="21"/>
  <c r="K178" i="21"/>
  <c r="H178" i="21"/>
  <c r="P172" i="21"/>
  <c r="P173" i="21"/>
  <c r="P174" i="21"/>
  <c r="P175" i="21"/>
  <c r="P176" i="21"/>
  <c r="P171" i="21"/>
  <c r="H172" i="21"/>
  <c r="H173" i="21"/>
  <c r="H174" i="21"/>
  <c r="H175" i="21"/>
  <c r="H176" i="21"/>
  <c r="H171" i="21"/>
  <c r="H168" i="21"/>
  <c r="L162" i="21"/>
  <c r="L163" i="21"/>
  <c r="L164" i="21"/>
  <c r="L165" i="21"/>
  <c r="L166" i="21"/>
  <c r="L167" i="21"/>
  <c r="L161" i="21"/>
  <c r="I160" i="21"/>
  <c r="I159" i="21"/>
  <c r="I158" i="21"/>
  <c r="I157" i="21"/>
  <c r="I156" i="21"/>
  <c r="I155" i="21"/>
  <c r="I154" i="21"/>
  <c r="I153" i="21"/>
  <c r="I149" i="21"/>
  <c r="L100" i="22" s="1"/>
  <c r="I144" i="21"/>
  <c r="L102" i="22" s="1"/>
  <c r="O135" i="21"/>
  <c r="W99" i="22" s="1"/>
  <c r="I133" i="21"/>
  <c r="L98" i="22" s="1"/>
  <c r="I134" i="21"/>
  <c r="Q11" i="22"/>
  <c r="BY1" i="21"/>
  <c r="BX1" i="21"/>
  <c r="V41" i="22"/>
  <c r="V46" i="22"/>
  <c r="V47" i="22"/>
  <c r="V48" i="22"/>
  <c r="V44" i="22"/>
  <c r="V43" i="22"/>
  <c r="V42" i="22"/>
  <c r="V40" i="22"/>
  <c r="L44" i="22"/>
  <c r="L41" i="22"/>
  <c r="L45" i="22"/>
  <c r="L46" i="22"/>
  <c r="L48" i="22"/>
  <c r="L49" i="22"/>
  <c r="L42" i="22"/>
  <c r="L43" i="22"/>
  <c r="AD105" i="22"/>
  <c r="L105" i="22"/>
  <c r="H142" i="21"/>
  <c r="AD104" i="22"/>
  <c r="L104" i="22"/>
  <c r="H141" i="21"/>
  <c r="H139" i="21"/>
  <c r="H134" i="21"/>
  <c r="I132" i="21"/>
  <c r="J371" i="21"/>
  <c r="J372" i="21"/>
  <c r="J356" i="21"/>
  <c r="J351" i="21"/>
  <c r="L25" i="22" s="1"/>
  <c r="J349" i="21"/>
  <c r="J354" i="21"/>
  <c r="J345" i="21"/>
  <c r="L22" i="22" s="1"/>
  <c r="X32" i="22"/>
  <c r="X33" i="22"/>
  <c r="X31" i="22"/>
  <c r="Q32" i="22"/>
  <c r="Q33" i="22"/>
  <c r="Q31" i="22"/>
  <c r="L31" i="22"/>
  <c r="L346" i="21"/>
  <c r="R23" i="22" s="1"/>
  <c r="J344" i="21"/>
  <c r="L21" i="22" s="1"/>
  <c r="J343" i="21"/>
  <c r="L20" i="22" s="1"/>
  <c r="J342" i="21"/>
  <c r="L29" i="22" s="1"/>
  <c r="B17" i="21"/>
  <c r="C280" i="21"/>
  <c r="C281" i="21"/>
  <c r="C282" i="21"/>
  <c r="C283" i="21"/>
  <c r="C284" i="21"/>
  <c r="C279" i="21"/>
  <c r="O280" i="21"/>
  <c r="O281" i="21"/>
  <c r="O282" i="21"/>
  <c r="O283" i="21"/>
  <c r="O284" i="21"/>
  <c r="O279" i="21"/>
  <c r="K280" i="21"/>
  <c r="L280" i="21"/>
  <c r="M280" i="21"/>
  <c r="N280" i="21"/>
  <c r="K281" i="21"/>
  <c r="L281" i="21"/>
  <c r="M281" i="21"/>
  <c r="N281" i="21"/>
  <c r="K282" i="21"/>
  <c r="L282" i="21"/>
  <c r="M282" i="21"/>
  <c r="N282" i="21"/>
  <c r="K283" i="21"/>
  <c r="L283" i="21"/>
  <c r="M283" i="21"/>
  <c r="N283" i="21"/>
  <c r="K284" i="21"/>
  <c r="L284" i="21"/>
  <c r="M284" i="21"/>
  <c r="N284" i="21"/>
  <c r="L279" i="21"/>
  <c r="M279" i="21"/>
  <c r="N279" i="21"/>
  <c r="K279" i="21"/>
  <c r="H280" i="21"/>
  <c r="H281" i="21"/>
  <c r="H282" i="21"/>
  <c r="H283" i="21"/>
  <c r="H284" i="21"/>
  <c r="H279" i="21"/>
  <c r="AD106" i="22"/>
  <c r="L106" i="22"/>
  <c r="J59" i="62"/>
  <c r="H59" i="62"/>
  <c r="F59" i="62"/>
  <c r="J61" i="55"/>
  <c r="J56" i="55"/>
  <c r="O327" i="21" s="1"/>
  <c r="I56" i="55"/>
  <c r="N327" i="21" s="1"/>
  <c r="H56" i="55"/>
  <c r="M327" i="21" s="1"/>
  <c r="G56" i="55"/>
  <c r="L327" i="21" s="1"/>
  <c r="F56" i="55"/>
  <c r="K327" i="21" s="1"/>
  <c r="E56" i="55"/>
  <c r="H327" i="21" s="1"/>
  <c r="K55" i="55"/>
  <c r="K54" i="55"/>
  <c r="K53" i="55"/>
  <c r="K52" i="55"/>
  <c r="K51" i="55"/>
  <c r="K50" i="55"/>
  <c r="K49" i="55"/>
  <c r="K48" i="55"/>
  <c r="K47" i="55"/>
  <c r="K46" i="55"/>
  <c r="K45" i="55"/>
  <c r="K44" i="55"/>
  <c r="K43" i="55"/>
  <c r="K42" i="55"/>
  <c r="K41" i="55"/>
  <c r="K40" i="55"/>
  <c r="K39" i="55"/>
  <c r="K38" i="55"/>
  <c r="K37" i="55"/>
  <c r="K36" i="55"/>
  <c r="K35" i="55"/>
  <c r="K34" i="55"/>
  <c r="K33" i="55"/>
  <c r="K32" i="55"/>
  <c r="K31" i="55"/>
  <c r="K30" i="55"/>
  <c r="K29" i="55"/>
  <c r="K28" i="55"/>
  <c r="K27" i="55"/>
  <c r="K26" i="55"/>
  <c r="K25" i="55"/>
  <c r="K24" i="55"/>
  <c r="K23" i="55"/>
  <c r="K22" i="55"/>
  <c r="K21" i="55"/>
  <c r="K20" i="55"/>
  <c r="K19" i="55"/>
  <c r="K18" i="55"/>
  <c r="K17" i="55"/>
  <c r="K16" i="55"/>
  <c r="K15" i="55"/>
  <c r="K14" i="55"/>
  <c r="K13" i="55"/>
  <c r="K12" i="55"/>
  <c r="K11" i="55"/>
  <c r="K10" i="55"/>
  <c r="K9" i="55"/>
  <c r="I221" i="21"/>
  <c r="H146" i="21"/>
  <c r="C11" i="45"/>
  <c r="D11" i="45"/>
  <c r="E11" i="45"/>
  <c r="F11" i="45"/>
  <c r="G11" i="45"/>
  <c r="H11" i="45"/>
  <c r="I11" i="45"/>
  <c r="J11" i="45"/>
  <c r="K11" i="45"/>
  <c r="L11" i="45"/>
  <c r="M11" i="45"/>
  <c r="N11" i="45"/>
  <c r="O11" i="45"/>
  <c r="P11" i="45"/>
  <c r="Q11" i="45"/>
  <c r="R11" i="45"/>
  <c r="S11" i="45"/>
  <c r="T11" i="45"/>
  <c r="U11" i="45"/>
  <c r="V11" i="45"/>
  <c r="W11" i="45"/>
  <c r="X11" i="45"/>
  <c r="Y11" i="45"/>
  <c r="Z11" i="45"/>
  <c r="AA11" i="45"/>
  <c r="AB11" i="45"/>
  <c r="AC11" i="45"/>
  <c r="AD11" i="45"/>
  <c r="AE11" i="45"/>
  <c r="AF11" i="45"/>
  <c r="AG11" i="45"/>
  <c r="AH11" i="45"/>
  <c r="AI11" i="45"/>
  <c r="AJ11" i="45"/>
  <c r="AK11" i="45"/>
  <c r="AL11" i="45"/>
  <c r="AM11" i="45"/>
  <c r="AN11" i="45"/>
  <c r="AO11" i="45"/>
  <c r="AP11" i="45"/>
  <c r="AQ11" i="45"/>
  <c r="AR11" i="45"/>
  <c r="AS11" i="45"/>
  <c r="AT11" i="45"/>
  <c r="AU11" i="45"/>
  <c r="AV11" i="45"/>
  <c r="AW11" i="45"/>
  <c r="AX11" i="45"/>
  <c r="AY11" i="45"/>
  <c r="AZ11" i="45"/>
  <c r="BA11" i="45"/>
  <c r="BB11" i="45"/>
  <c r="BC11" i="45"/>
  <c r="BD11" i="45"/>
  <c r="BE11" i="45"/>
  <c r="BF11" i="45"/>
  <c r="BG11" i="45"/>
  <c r="BH11" i="45"/>
  <c r="BI11" i="45"/>
  <c r="BJ11" i="45"/>
  <c r="BK11" i="45"/>
  <c r="BL11" i="45"/>
  <c r="BM11" i="45"/>
  <c r="BN11" i="45"/>
  <c r="BO11" i="45"/>
  <c r="BP11" i="45"/>
  <c r="BQ11" i="45"/>
  <c r="BR11" i="45"/>
  <c r="BS11" i="45"/>
  <c r="BT11" i="45"/>
  <c r="BU11" i="45"/>
  <c r="BV11" i="45"/>
  <c r="BW11" i="45"/>
  <c r="BX11" i="45"/>
  <c r="BY11" i="45"/>
  <c r="BZ11" i="45"/>
  <c r="CA11" i="45"/>
  <c r="CB11" i="45"/>
  <c r="CC11" i="45"/>
  <c r="CD11" i="45"/>
  <c r="CE11" i="45"/>
  <c r="CF11" i="45"/>
  <c r="CG11" i="45"/>
  <c r="CH11" i="45"/>
  <c r="CI11" i="45"/>
  <c r="CJ11" i="45"/>
  <c r="CK11" i="45"/>
  <c r="CL11" i="45"/>
  <c r="CM11" i="45"/>
  <c r="CN11" i="45"/>
  <c r="CO11" i="45"/>
  <c r="CP11" i="45"/>
  <c r="CQ11" i="45"/>
  <c r="CR11" i="45"/>
  <c r="CS11" i="45"/>
  <c r="CT11" i="45"/>
  <c r="CU11" i="45"/>
  <c r="CV11" i="45"/>
  <c r="CW11" i="45"/>
  <c r="CX11" i="45"/>
  <c r="CY11" i="45"/>
  <c r="CZ11" i="45"/>
  <c r="DA11" i="45"/>
  <c r="DB11" i="45"/>
  <c r="DC11" i="45"/>
  <c r="DD11" i="45"/>
  <c r="DE11" i="45"/>
  <c r="DF11" i="45"/>
  <c r="DG11" i="45"/>
  <c r="DH11" i="45"/>
  <c r="DI11" i="45"/>
  <c r="DJ11" i="45"/>
  <c r="DK11" i="45"/>
  <c r="DL11" i="45"/>
  <c r="DM11" i="45"/>
  <c r="DN11" i="45"/>
  <c r="DO11" i="45"/>
  <c r="DP11" i="45"/>
  <c r="DQ11" i="45"/>
  <c r="DR11" i="45"/>
  <c r="DS11" i="45"/>
  <c r="DT11" i="45"/>
  <c r="DU11" i="45"/>
  <c r="DV11" i="45"/>
  <c r="DW11" i="45"/>
  <c r="DX11" i="45"/>
  <c r="DY11" i="45"/>
  <c r="DZ11" i="45"/>
  <c r="EA11" i="45"/>
  <c r="EB11" i="45"/>
  <c r="EC11" i="45"/>
  <c r="ED11" i="45"/>
  <c r="EE11" i="45"/>
  <c r="EF11" i="45"/>
  <c r="EG11" i="45"/>
  <c r="EH11" i="45"/>
  <c r="EI11" i="45"/>
  <c r="EJ11" i="45"/>
  <c r="EK11" i="45"/>
  <c r="AB31" i="22"/>
  <c r="AB32" i="22"/>
  <c r="AB33" i="22"/>
  <c r="L34" i="22"/>
  <c r="L111" i="22"/>
  <c r="L112" i="22"/>
  <c r="L113" i="22"/>
  <c r="L117" i="22"/>
  <c r="L120" i="22"/>
  <c r="I10" i="26"/>
  <c r="D6" i="21"/>
  <c r="D7" i="21"/>
  <c r="C12" i="21"/>
  <c r="H143" i="21"/>
  <c r="H144" i="21"/>
  <c r="H145" i="21"/>
  <c r="H147" i="21"/>
  <c r="H149" i="21"/>
  <c r="H153" i="21"/>
  <c r="H154" i="21"/>
  <c r="H155" i="21"/>
  <c r="H156" i="21"/>
  <c r="H157" i="21"/>
  <c r="H158" i="21"/>
  <c r="H159" i="21"/>
  <c r="H160" i="21"/>
  <c r="I222" i="21"/>
  <c r="I223" i="21"/>
  <c r="I224" i="21"/>
  <c r="K229" i="21"/>
  <c r="J379" i="21"/>
  <c r="G11" i="3"/>
  <c r="BW1" i="21"/>
  <c r="N1" i="12"/>
  <c r="Q309" i="21"/>
  <c r="Q283" i="21" l="1"/>
  <c r="Q320" i="21"/>
  <c r="Q295" i="21"/>
  <c r="Q294" i="21"/>
  <c r="F61" i="62"/>
  <c r="J62" i="62"/>
  <c r="H60" i="62"/>
  <c r="B9" i="12"/>
  <c r="Q282" i="21"/>
  <c r="Q284" i="21"/>
  <c r="Q279" i="21"/>
  <c r="Q306" i="21"/>
  <c r="Q302" i="21"/>
  <c r="Q298" i="21"/>
  <c r="Q326" i="21"/>
  <c r="Q325" i="21"/>
  <c r="Q321" i="21"/>
  <c r="Q313" i="21"/>
  <c r="Q297" i="21"/>
  <c r="Q300" i="21"/>
  <c r="Q292" i="21"/>
  <c r="Q288" i="21"/>
  <c r="T42" i="21"/>
  <c r="Q324" i="21"/>
  <c r="Q304" i="21"/>
  <c r="Q296" i="21"/>
  <c r="Q293" i="21"/>
  <c r="Q289" i="21"/>
  <c r="Q285" i="21"/>
  <c r="Q316" i="21"/>
  <c r="Q312" i="21"/>
  <c r="Q308" i="21"/>
  <c r="H62" i="62"/>
  <c r="A11" i="21"/>
  <c r="Q9" i="22" s="1"/>
  <c r="Q318" i="21"/>
  <c r="Q314" i="21"/>
  <c r="K56" i="55"/>
  <c r="K61" i="55" s="1"/>
  <c r="F62" i="62"/>
  <c r="J60" i="62"/>
  <c r="J61" i="62"/>
  <c r="Q310" i="21"/>
  <c r="F60" i="62"/>
  <c r="Q311" i="21"/>
  <c r="Q307" i="21"/>
  <c r="Q299" i="21"/>
  <c r="Q281" i="21"/>
  <c r="Q303" i="21"/>
  <c r="Q291" i="21"/>
  <c r="Q287" i="21"/>
  <c r="Q290" i="21"/>
  <c r="Q286" i="21"/>
  <c r="Q323" i="21"/>
  <c r="H61" i="62"/>
  <c r="Q280" i="21"/>
  <c r="Q319" i="21"/>
  <c r="Q315" i="21"/>
  <c r="Q322" i="21"/>
  <c r="Q327" i="21" l="1"/>
</calcChain>
</file>

<file path=xl/sharedStrings.xml><?xml version="1.0" encoding="utf-8"?>
<sst xmlns="http://schemas.openxmlformats.org/spreadsheetml/2006/main" count="3515" uniqueCount="1675">
  <si>
    <t>ОАО «Белагропромбанк»</t>
  </si>
  <si>
    <t>М.П.</t>
  </si>
  <si>
    <t>ОАО "БЕЛАГРОПРОМБАНК"</t>
  </si>
  <si>
    <t>СОГЛАСИЕ</t>
  </si>
  <si>
    <t>на предоставление кредитного отчета</t>
  </si>
  <si>
    <t>Х</t>
  </si>
  <si>
    <t xml:space="preserve">Действующие </t>
  </si>
  <si>
    <t xml:space="preserve">Прежние    </t>
  </si>
  <si>
    <t>Место углового штампа подразделения ОАО «Белагропромбанк»</t>
  </si>
  <si>
    <t>(уникальный номер)</t>
  </si>
  <si>
    <t xml:space="preserve">дата рождения </t>
  </si>
  <si>
    <t xml:space="preserve">идентификационный номер </t>
  </si>
  <si>
    <t xml:space="preserve">Дата </t>
  </si>
  <si>
    <t>ХОДАТАЙСТВО</t>
  </si>
  <si>
    <t>(дата)</t>
  </si>
  <si>
    <t xml:space="preserve">(должность) </t>
  </si>
  <si>
    <t>(подпись)</t>
  </si>
  <si>
    <t>(инициалы, фамилия)</t>
  </si>
  <si>
    <t>Вид активной операции</t>
  </si>
  <si>
    <t>Иные условия</t>
  </si>
  <si>
    <t>____________</t>
  </si>
  <si>
    <t>единовременная выдача</t>
  </si>
  <si>
    <t>невозобновляемая кредитная линия</t>
  </si>
  <si>
    <t>возобновляемая кредитная линия</t>
  </si>
  <si>
    <t>BYN</t>
  </si>
  <si>
    <t>USD</t>
  </si>
  <si>
    <t>EUR</t>
  </si>
  <si>
    <t>RUB</t>
  </si>
  <si>
    <t>(указывается полное наименование юридического лица/Ф.И.О. индивидуального предпринимателя)</t>
  </si>
  <si>
    <t>просит ОАО «Белагропромбанк» рассмотреть вопрос об осуществлении активной операции на следующих условиях:</t>
  </si>
  <si>
    <t>Источник погашения задолженности</t>
  </si>
  <si>
    <t>Краткое обоснование потребности в финансировании, описание финансируемой сделки (при необходимости)</t>
  </si>
  <si>
    <t>Выберите способ предоставления</t>
  </si>
  <si>
    <t>Выберите вид активной операции</t>
  </si>
  <si>
    <t>Факторинг</t>
  </si>
  <si>
    <t>(примерная форма)</t>
  </si>
  <si>
    <t>Заполнению подлежат все строки Анкеты. Если информация отсутствует, в графе указывается “Нет”.</t>
  </si>
  <si>
    <t>резидент</t>
  </si>
  <si>
    <t>нерезидент</t>
  </si>
  <si>
    <t>УНП</t>
  </si>
  <si>
    <t>Форма собственности:</t>
  </si>
  <si>
    <t>Контактные данные:</t>
  </si>
  <si>
    <t>Факс:</t>
  </si>
  <si>
    <t>e-mail</t>
  </si>
  <si>
    <t>Сведения о регистрации</t>
  </si>
  <si>
    <t>Регистрационный номер</t>
  </si>
  <si>
    <t>Дата регистрации</t>
  </si>
  <si>
    <t>Место регистрации</t>
  </si>
  <si>
    <t>Орган регистрации:</t>
  </si>
  <si>
    <t>Ведомственная подчиненность:</t>
  </si>
  <si>
    <t>Остаток задолженности</t>
  </si>
  <si>
    <t>Дата</t>
  </si>
  <si>
    <t>Примерная форма</t>
  </si>
  <si>
    <t>Наименование должника (ов)</t>
  </si>
  <si>
    <t>Наименование товаров (работ, услуг), в отношении которых возникли(возникнут) денежные требования</t>
  </si>
  <si>
    <t>Согласие кредитора на регресс требования и принятия на себя поручительства за должника</t>
  </si>
  <si>
    <t>Приложение к ходатайству</t>
  </si>
  <si>
    <t>документов для рассмотрения вопроса о возможности осуществления активной операции</t>
  </si>
  <si>
    <t xml:space="preserve">ПЕРЕЧЕНЬ </t>
  </si>
  <si>
    <t>Отметка о наличии</t>
  </si>
  <si>
    <t>Параметры активной операции</t>
  </si>
  <si>
    <t>Запрашиваемые условия</t>
  </si>
  <si>
    <t>Вид активной операции:</t>
  </si>
  <si>
    <t>Размер процентов годовых:</t>
  </si>
  <si>
    <t>График погашения / период оборачиваемости:</t>
  </si>
  <si>
    <t>Целевое назначение:</t>
  </si>
  <si>
    <t>Порядок и способ предоставления:</t>
  </si>
  <si>
    <t>Характеристика обеспечения:</t>
  </si>
  <si>
    <t>Дополнительные условия:</t>
  </si>
  <si>
    <t>документов для рассмотрения вопроса о возможности изменения условий осуществления активной операции</t>
  </si>
  <si>
    <t>ОАО "Белагропромбанк"</t>
  </si>
  <si>
    <t>Инсайдер банка</t>
  </si>
  <si>
    <t>Клиет банка</t>
  </si>
  <si>
    <t>Дочернее или зависимое юридическое лицо</t>
  </si>
  <si>
    <t xml:space="preserve">Связь с ОАО "Белагропромбанк":
</t>
  </si>
  <si>
    <t>Укажите взаимосвязь</t>
  </si>
  <si>
    <t>Целевое назначение</t>
  </si>
  <si>
    <t>Выберите:</t>
  </si>
  <si>
    <t>да</t>
  </si>
  <si>
    <r>
      <t>Я</t>
    </r>
    <r>
      <rPr>
        <sz val="15"/>
        <color indexed="8"/>
        <rFont val="Times New Roman"/>
        <family val="1"/>
        <charset val="204"/>
      </rPr>
      <t xml:space="preserve">, </t>
    </r>
  </si>
  <si>
    <t xml:space="preserve">Подразделение ОАО «Белагропромбанк» </t>
  </si>
  <si>
    <t>1. Запрашиваемые условия осуществления активной операции:</t>
  </si>
  <si>
    <t>Сумма кредита /Предельный размер единовременной задолженности:</t>
  </si>
  <si>
    <t>Валюта</t>
  </si>
  <si>
    <t>Статус кредитной операции</t>
  </si>
  <si>
    <t>(указывается при осуществлении кредитной операции по решению Президента и Правительства Республики Беларусь)</t>
  </si>
  <si>
    <t>Инструктирующая сторона</t>
  </si>
  <si>
    <t>Принципал (резидент/нерезидент)</t>
  </si>
  <si>
    <t>Бенефициар (резидент/нерезидент)</t>
  </si>
  <si>
    <t>Обязательства, обеспечиваемые банковской гарантией (дата, номер, сумма договора, контракта, иного документа, содержащего обязательство, исполнение которого должно обеспечиваться банковской гарантией), Описание сделки.</t>
  </si>
  <si>
    <t>Дополнительные данные и инструкции: (форма составления гарантии, порядок направления гарантии бенефициару, кому передается оригинал банковской гарантии и др.)</t>
  </si>
  <si>
    <t>Наименование должника(ов)</t>
  </si>
  <si>
    <t>Совокупная сумма обязательств клиента перед ОАО «Белагропромбанк» (с учетом обязательств банка и запрашиваемой сделки)</t>
  </si>
  <si>
    <t>Достаточность поступлений в иностранной валюте для исполнения обязательств в иностранной валюте (в случае осуществление активной операции в иностранной валюте)</t>
  </si>
  <si>
    <t>Примечание к Разделу 1.</t>
  </si>
  <si>
    <t xml:space="preserve">Дата создания </t>
  </si>
  <si>
    <t>Ведомственная подчиненность</t>
  </si>
  <si>
    <t>Форма собственности</t>
  </si>
  <si>
    <t>Собственники  имущества:</t>
  </si>
  <si>
    <t>-учредитель/участник, % участия</t>
  </si>
  <si>
    <t>Наличие структурных подразделений, филиалов, дочерних предприятия (с указанием наименований и типам взаимосвязи)</t>
  </si>
  <si>
    <t>Размер уставного фонда  (капитала) (тыс. рублей); % его формирования</t>
  </si>
  <si>
    <t>Внутренний рынок</t>
  </si>
  <si>
    <t>Экспорт</t>
  </si>
  <si>
    <t xml:space="preserve">BYN </t>
  </si>
  <si>
    <t>Всего</t>
  </si>
  <si>
    <t>Наличие текущих (расчетных) счетов в белорусских рублях (наименование банков, дата открытия)</t>
  </si>
  <si>
    <t>Наличие текущих (расчетных) счетов в иностранной валюте (наименование банков, дата открытия)</t>
  </si>
  <si>
    <t>Тип связи с ОАО «Белагропромбанк» (нужное отметить)</t>
  </si>
  <si>
    <t>Длительность сотрудничества, в том числе в части кредитования</t>
  </si>
  <si>
    <t xml:space="preserve">Максимальный лимит задолженности на группу продуктов </t>
  </si>
  <si>
    <t>указывается при кредитовании МСБ</t>
  </si>
  <si>
    <t>Перечень услуг банка, используемых клиентом (заявителем)</t>
  </si>
  <si>
    <t>Кредитование</t>
  </si>
  <si>
    <t>Аккредитивы</t>
  </si>
  <si>
    <t>Лизинг</t>
  </si>
  <si>
    <t>Банковские гарантии и поручительства</t>
  </si>
  <si>
    <t xml:space="preserve"> Зарплатное обслуживание</t>
  </si>
  <si>
    <t>Эквайринг</t>
  </si>
  <si>
    <t>Выполнение клиентом ковенантов, предусмотренных заключенными договорами на осуществление АО</t>
  </si>
  <si>
    <t>Дополнительные сведения</t>
  </si>
  <si>
    <t>Коллегиальный орган</t>
  </si>
  <si>
    <t>Дата и номер протокола</t>
  </si>
  <si>
    <t>Краткое описание принятого решения</t>
  </si>
  <si>
    <t>Сумма</t>
  </si>
  <si>
    <t>Уд. вес.</t>
  </si>
  <si>
    <t>Удельный вес</t>
  </si>
  <si>
    <t>Банк 1</t>
  </si>
  <si>
    <t>Банк 2</t>
  </si>
  <si>
    <t>3. Анализ проекта</t>
  </si>
  <si>
    <t>Доля участия собственными средствами (средствами инвесторов)</t>
  </si>
  <si>
    <t>Для расчетов (в обеспечение обязательств) с какими контрагентами запрашивается кредитная операция (данные о наличии заключенных договоров, формах и условиях расчетов)</t>
  </si>
  <si>
    <t>Способ обеспечения</t>
  </si>
  <si>
    <t>Описание предмета обеспечения</t>
  </si>
  <si>
    <t>Показатель</t>
  </si>
  <si>
    <t>Сумма АО</t>
  </si>
  <si>
    <t>%</t>
  </si>
  <si>
    <t>Кредитный рейтинг</t>
  </si>
  <si>
    <t xml:space="preserve">4. Анализ кредитоспособности </t>
  </si>
  <si>
    <t>Кредитный рейтинг корпоративного клиента, динамика изменения кредитного рейтинга</t>
  </si>
  <si>
    <t>__.__.20__</t>
  </si>
  <si>
    <t>Основные причины изменения рейтинга к предыдущему периоду:</t>
  </si>
  <si>
    <t>N</t>
  </si>
  <si>
    <t>1.</t>
  </si>
  <si>
    <t>1.1.</t>
  </si>
  <si>
    <t>1.2.</t>
  </si>
  <si>
    <t>1.3.</t>
  </si>
  <si>
    <t>2.</t>
  </si>
  <si>
    <t>3.</t>
  </si>
  <si>
    <t>Наименование службы</t>
  </si>
  <si>
    <t>Имеется (дата)/Не требуется</t>
  </si>
  <si>
    <t>Краткие выводы заинтересованных служб по итогам рассмортения</t>
  </si>
  <si>
    <t>Юридическая служба</t>
  </si>
  <si>
    <t>Служба риск-менеджмента</t>
  </si>
  <si>
    <t>Служба безопасности и защиты информации</t>
  </si>
  <si>
    <t>Залоговая служба</t>
  </si>
  <si>
    <t>Заключение СИЭ</t>
  </si>
  <si>
    <t>Окончательный срок предоставления кредита</t>
  </si>
  <si>
    <t>Порядок возврата (погашения) кредита, порядок уплаты процентов</t>
  </si>
  <si>
    <t>Наличие просроченной задолженности по основному долгу и/или процентам: 
в ОАО «Белагропромбанк»
в других банках, ОАО «Банк развития Республики Беларусь»</t>
  </si>
  <si>
    <t>в ОАО «Белагропромбанк»</t>
  </si>
  <si>
    <t>в других банках, ОАО «Банк развития Республики Беларусь»</t>
  </si>
  <si>
    <t>Наличие группы взаимосвязанных должников (указать состав группы)</t>
  </si>
  <si>
    <t>№ п.п.</t>
  </si>
  <si>
    <t>Причина</t>
  </si>
  <si>
    <t>Кредитный работник</t>
  </si>
  <si>
    <t>(расшифровка подписи)</t>
  </si>
  <si>
    <t>Руководитель уполномоченной службы</t>
  </si>
  <si>
    <t>подразделения Банка</t>
  </si>
  <si>
    <t>«__» _________ 20 __ года</t>
  </si>
  <si>
    <t>Примечание:</t>
  </si>
  <si>
    <t>«___» _____ 20__ г.</t>
  </si>
  <si>
    <t xml:space="preserve">Председателю  </t>
  </si>
  <si>
    <t xml:space="preserve">Членам </t>
  </si>
  <si>
    <t>АНАЛИТИЧЕСКАЯ ЗАПИСКА</t>
  </si>
  <si>
    <t>Дата составления:</t>
  </si>
  <si>
    <t>Наименование клиента:</t>
  </si>
  <si>
    <t>Инициирующее подразделение Банка:</t>
  </si>
  <si>
    <t>Уполномоченный коллегиальный орган:</t>
  </si>
  <si>
    <t xml:space="preserve">Информация о ходатайстве клиента: </t>
  </si>
  <si>
    <t>Пример структуры активной операции при кредитовании: (1.)</t>
  </si>
  <si>
    <t>Вид кредитования:</t>
  </si>
  <si>
    <t>Пример внесения изменений в условия активной операции при кредитовании:</t>
  </si>
  <si>
    <t>Действующие условия</t>
  </si>
  <si>
    <t>Основание вынесения вопроса (полномочия на осуществление активной операций):</t>
  </si>
  <si>
    <t>Указы, постановления, решения гос. органов,  в рамках которых планируется осуществление активной операции:</t>
  </si>
  <si>
    <t>Источники финансирования активной операции:</t>
  </si>
  <si>
    <t>Характеристика деятельности клиента</t>
  </si>
  <si>
    <t>Дата регистрации:</t>
  </si>
  <si>
    <t>Местонахождение / юр. адрес</t>
  </si>
  <si>
    <t>Основной вид деятельности:</t>
  </si>
  <si>
    <t>Численность работников:</t>
  </si>
  <si>
    <t>Учредители (участники), доля в УФ юридического лица:</t>
  </si>
  <si>
    <t>Доли в УФ иных юр. лиц.:</t>
  </si>
  <si>
    <t>Взаимоотношения с Банком</t>
  </si>
  <si>
    <t>Категория:</t>
  </si>
  <si>
    <t>Статус:</t>
  </si>
  <si>
    <t>Принадлежность к взаимосвязанным должникам Банка:</t>
  </si>
  <si>
    <t>Доля кредитного портфеля Банка в общем объеме кредитного портфеля:</t>
  </si>
  <si>
    <t>Доля поступлений денежных средств на счета в Банке:</t>
  </si>
  <si>
    <t>Кредитная история за последние 12 мес.</t>
  </si>
  <si>
    <t>Аналогичный период предыдущего года</t>
  </si>
  <si>
    <t>На начало года</t>
  </si>
  <si>
    <t>На последнюю отчетную дату</t>
  </si>
  <si>
    <t>Выводы о выполнении установленных ковенантов:</t>
  </si>
  <si>
    <t>Информация о движении денежных средств / наличии текущих (расчетных) банковских счетов:</t>
  </si>
  <si>
    <t>Наличие текущих (расчетных) банковских счетов в бел. руб. и ин.валюте в Банке и иных банках:</t>
  </si>
  <si>
    <t>Наименование банка</t>
  </si>
  <si>
    <t>Доля, %</t>
  </si>
  <si>
    <t>4.</t>
  </si>
  <si>
    <t>Банк</t>
  </si>
  <si>
    <t>Кредиты:</t>
  </si>
  <si>
    <t>в т.ч. в текущую деятельность</t>
  </si>
  <si>
    <t>в т.ч. инвестиционные</t>
  </si>
  <si>
    <t>Гарантии</t>
  </si>
  <si>
    <t>Аккредитивы без представления источников для исполнения</t>
  </si>
  <si>
    <t>Облигационные займы</t>
  </si>
  <si>
    <t>Займы юридических лиц</t>
  </si>
  <si>
    <t>Обеспечение исполнения обязательств третьих лиц (поручительства)</t>
  </si>
  <si>
    <t>Займы предоставленные</t>
  </si>
  <si>
    <t>5.</t>
  </si>
  <si>
    <t>за __ мес. 201_ г.</t>
  </si>
  <si>
    <t>за год</t>
  </si>
  <si>
    <t>выручка от реализации</t>
  </si>
  <si>
    <t>в т.ч. среднемесячная</t>
  </si>
  <si>
    <t>прибыль / убыток от реализации</t>
  </si>
  <si>
    <t>прибыль / убыток от текущей деятельности</t>
  </si>
  <si>
    <t>чистая прибыль / убыток</t>
  </si>
  <si>
    <t>Норматив</t>
  </si>
  <si>
    <t>Кэффициент текущей ликвидности (К1):</t>
  </si>
  <si>
    <t>&gt;=___</t>
  </si>
  <si>
    <t>Коэффициент обеспеченности собственными оборотными средствами (К2):</t>
  </si>
  <si>
    <t>Коэффициент обеспеченности обязательств активами (К3):</t>
  </si>
  <si>
    <t>&lt;0,85</t>
  </si>
  <si>
    <t xml:space="preserve">Чистые активы </t>
  </si>
  <si>
    <t>6.</t>
  </si>
  <si>
    <t>Выводы подразделений по результатам проведенной экспертизы</t>
  </si>
  <si>
    <t>Выводы уполномоченной службы подразделения Банка:</t>
  </si>
  <si>
    <t>1. Считаем возможным осуществить активную операцию на заявленных условиях / 2. Считаем возможным осуществить активную операцию с учетом требований, изложенных ниже / 3. Считаем осуществление активной операции  нецелесообразным по причинам, изложенным ниже</t>
  </si>
  <si>
    <t>Обоснование сделанных выводов</t>
  </si>
  <si>
    <t>Выводы службы залоговой экспертизы и мониторинга обеспечения:</t>
  </si>
  <si>
    <t>Указываются конкретные обоснованные выводы в рамках компетенции СЗЭиМО по результатам рассмотрения представленных документов</t>
  </si>
  <si>
    <t>Выводы службы безопасности и защиты информации:</t>
  </si>
  <si>
    <t>Указываются конкретные обоснованные выводы в рамках компетенции СБиЗИ по результатам рассмотрения представленных документов</t>
  </si>
  <si>
    <t>Выводы службы инвестиционных экспертиз:</t>
  </si>
  <si>
    <t>Указываются конкретные обоснованные выводы в рамках компетенции СИЭ по результатам рассмотрения представленных документов</t>
  </si>
  <si>
    <t>Выводы службы риск-менеджмента:</t>
  </si>
  <si>
    <t>Выводы юридической службы:</t>
  </si>
  <si>
    <t>Указываются конкретные обоснованные выводы в рамках компетенции ЮС по результатам рассмотрения представленных документов</t>
  </si>
  <si>
    <t>Выводы Департамента директивного кредитования / Департамента корпоративного бизнеса:</t>
  </si>
  <si>
    <t>7.</t>
  </si>
  <si>
    <t>Срок расcмотрения условий осуществления активной операции в Банке с момента предоставления Клиентом полного пакета документов (с даты регистрации), до момента рассмотрения уполномоченным коллегиальным органом Банка / уполномоченным должностным лицом</t>
  </si>
  <si>
    <t>Фактический срок рассмотрения, рабочих дней</t>
  </si>
  <si>
    <t>Исполнитель _______________________</t>
  </si>
  <si>
    <t>_____________</t>
  </si>
  <si>
    <t>___________</t>
  </si>
  <si>
    <t>Руководитель _______________________________</t>
  </si>
  <si>
    <t>(1.) Примеры параметров структуры сделки:</t>
  </si>
  <si>
    <t>При выдаче гарантий: Вид активной операции, вид банковской гарантии, сумма, срок действия, валюта, комиссионное вознаграждение, бенефициар, характеристика обеспечения, дополнительные условия, отлагательные условия.</t>
  </si>
  <si>
    <t>При финансировании под уступку денежного требования (факторинг): Вид активной операции, вид факторинга, сумма уступаемых требований, срок финансирования, дисконт / % от суммы уступаемых требований (с указанием % годовых), валюта, дополнительный период финансирования, информация по уступаемым требованиям, пересчет дисконта в случае досрочного погашения, дополнительные условия, отлагательные условия.</t>
  </si>
  <si>
    <t>белорусский рубль</t>
  </si>
  <si>
    <t>доллар США</t>
  </si>
  <si>
    <t>евро</t>
  </si>
  <si>
    <t>Правление Банка</t>
  </si>
  <si>
    <t>китайский юань</t>
  </si>
  <si>
    <t>Кредитный комитет Банка</t>
  </si>
  <si>
    <t>Малый кредитный комитет Банка</t>
  </si>
  <si>
    <t>к Заключению</t>
  </si>
  <si>
    <t>о целесообразности</t>
  </si>
  <si>
    <t>осуществления активной операции</t>
  </si>
  <si>
    <t>Показатели</t>
  </si>
  <si>
    <t>Собственные оборотные средства</t>
  </si>
  <si>
    <t>Долгосрочные кредиты и займы</t>
  </si>
  <si>
    <t>в том числе просроченная</t>
  </si>
  <si>
    <t>Кредиторская задолженность</t>
  </si>
  <si>
    <t>Показатели рентабельности (%)</t>
  </si>
  <si>
    <t>Показатели деловой активности (дн.)</t>
  </si>
  <si>
    <t>Дебиторская задолженность</t>
  </si>
  <si>
    <t>Наименование контрагента</t>
  </si>
  <si>
    <t>Приложение 2</t>
  </si>
  <si>
    <t>Вид активной операции, подверженной кредитному риску</t>
  </si>
  <si>
    <t>Сроки по договору на осуществление активной операции</t>
  </si>
  <si>
    <t>Процентная ставка</t>
  </si>
  <si>
    <t>Дата образования просроченной задолженности (наибольшая по длительности)</t>
  </si>
  <si>
    <t>в валюте договора</t>
  </si>
  <si>
    <t>в эквиваленте BYN</t>
  </si>
  <si>
    <t>Дата заключения</t>
  </si>
  <si>
    <t>Дата окончания</t>
  </si>
  <si>
    <t>Итого</t>
  </si>
  <si>
    <t>Полученные займы</t>
  </si>
  <si>
    <t>Займодатель (займополучатель)</t>
  </si>
  <si>
    <t>Цель</t>
  </si>
  <si>
    <t>Сроки по договору</t>
  </si>
  <si>
    <t>Ставка (при наличии)</t>
  </si>
  <si>
    <t>Дата возврата</t>
  </si>
  <si>
    <t>Сумма в BYN экв</t>
  </si>
  <si>
    <t>в т.ч. проср. BYN экв</t>
  </si>
  <si>
    <t>Кредитор (банк, НКФО, прочие юридические лица)</t>
  </si>
  <si>
    <t>Лицо, исполнение обязательств которого обеспечивается поручительством (имуществом)</t>
  </si>
  <si>
    <t>Договор, исполнение обязательств по которому гарантируется</t>
  </si>
  <si>
    <t>Вид операции</t>
  </si>
  <si>
    <t>Информация о взаимосвязях должников Банка</t>
  </si>
  <si>
    <t>Наименование, УНП корпоративного клиента - должника Банка, взаимосвязанного с Должником</t>
  </si>
  <si>
    <t>Пояснения взаимосвязи на основании наличия и анализа взаимных гарантий и (или) обязательств, наличия общей собственности, правоустанавливающих документов взаимосвязанных должников Банка, данных анкет, предоставленных Сведений[1], иных документов</t>
  </si>
  <si>
    <t>Информация о деловой репутации</t>
  </si>
  <si>
    <t>Взаимосвязанный должник 1</t>
  </si>
  <si>
    <t>Взаимосвязанный должник 2</t>
  </si>
  <si>
    <t xml:space="preserve">УНП </t>
  </si>
  <si>
    <t>Юридический адрес</t>
  </si>
  <si>
    <t>Структура (перечень структурных подразделений, филиалы, дочерние предприятия)</t>
  </si>
  <si>
    <t>Кредитный рейтинг в ОАО "Белагропромбанк"</t>
  </si>
  <si>
    <t>Группа риска, по которой классифицированы активы в ОАО "Белагропромбанк"</t>
  </si>
  <si>
    <t>Кредитная история в ОАО "Белагропромбанк"</t>
  </si>
  <si>
    <t>6.2. Отдельные показатели финансово-хозяйственной деятельности взаимосвязанных должников</t>
  </si>
  <si>
    <t>Таблица 1</t>
  </si>
  <si>
    <t>Коэффициент текущей ликвидности</t>
  </si>
  <si>
    <t>Коэффициент обеспеченности финансовых обязательств активами</t>
  </si>
  <si>
    <t>__________________________</t>
  </si>
  <si>
    <t>Таблица 2</t>
  </si>
  <si>
    <t>Предшествующий сопоставимый период (квартал, полугодие, 9 месяцев, год)</t>
  </si>
  <si>
    <t>Текущий сопоставимый период (квартал, полугодие, 9 месяцев, год)</t>
  </si>
  <si>
    <t xml:space="preserve">Кредитный рейтинг _______
(количество баллов________) </t>
  </si>
  <si>
    <t>Задолженность по активным операциям перед банками, всего, тыс. руб.</t>
  </si>
  <si>
    <t>в том числе в разрезе  банков</t>
  </si>
  <si>
    <t>банк 1 (указать наименование)</t>
  </si>
  <si>
    <t>Удельный вес задолженности по активным операциям в ОАО «Белагропромбанк» по отношению к общей задолженности по активным операциям перед всеми банками, %</t>
  </si>
  <si>
    <t>Поступления денежных средств на текущие (расчетные) банковские счета, всего, тыс. руб.</t>
  </si>
  <si>
    <t>Удельный вес поступлений на счета в ОАО «Белагропромбанк» по отношению к общей сумме поступлений на счета во все банках, %</t>
  </si>
  <si>
    <t>в т.ч. признаки,</t>
  </si>
  <si>
    <t>в т.ч. негативная информация</t>
  </si>
  <si>
    <t>Кредитная история (наличие просрочки уплаты основного долга, процентов)</t>
  </si>
  <si>
    <t>количество просрочек _____________</t>
  </si>
  <si>
    <t>максимальная длительность просрочки (дней)__________</t>
  </si>
  <si>
    <t xml:space="preserve">Доходы от обслуживания за отчетный период, тыс. руб. </t>
  </si>
  <si>
    <t>в т.ч. процентные доходы, тыс. руб.</t>
  </si>
  <si>
    <t>Рентабельность обслуживания, %</t>
  </si>
  <si>
    <t>Сведения об инвестиционном проекте</t>
  </si>
  <si>
    <t>Название инвестиционного проекта</t>
  </si>
  <si>
    <t>Государственная программа (нормативный правовой акт) в соответствии с которой реализовывается проект</t>
  </si>
  <si>
    <t>Название организации – разработчика бизнес-плана. Дата составления бизнес-плана:</t>
  </si>
  <si>
    <t>Соответствие бизнес-плана Правилам, утвержденным постановлением Министерства экономики Республики Беларусь от 31.08.2005 №158</t>
  </si>
  <si>
    <t>Цель проекта</t>
  </si>
  <si>
    <t>Горизонт расчета бизнес-плана</t>
  </si>
  <si>
    <t>Ставка дисконтирования, принятая по бизнес-плану</t>
  </si>
  <si>
    <t>Валюта расчетов по бизнес-плану (курс валют)</t>
  </si>
  <si>
    <t xml:space="preserve">Конкретные мероприятия по реализации проекта с указанием их стоимости, предполагаемых поставщиков, подрядчиков </t>
  </si>
  <si>
    <t>Указываются договоры (контракты)  на поставку оборудования,  строительного подряда на строительство, реконструкцию,  выполнение строительных и иных работ</t>
  </si>
  <si>
    <t>Срок реализации проекта по бизнес-плану</t>
  </si>
  <si>
    <t>Срок освоения затрат</t>
  </si>
  <si>
    <t>Срок выхода на проектную мощность</t>
  </si>
  <si>
    <t>Планируемые меры государственной поддержки</t>
  </si>
  <si>
    <t>Значение чистого дисконтированного дохода</t>
  </si>
  <si>
    <t>Внутренняя норма доходности</t>
  </si>
  <si>
    <t>Индекс доходности</t>
  </si>
  <si>
    <t>Простой срок окупаемости</t>
  </si>
  <si>
    <t>Динамический срок окупаемости</t>
  </si>
  <si>
    <t>Валютная окупаемость</t>
  </si>
  <si>
    <t xml:space="preserve">Таблица 2 </t>
  </si>
  <si>
    <t>Наименование поставщика, подрядчика</t>
  </si>
  <si>
    <t>N и дата договора (контракта)</t>
  </si>
  <si>
    <t>Объект поставки, строительства</t>
  </si>
  <si>
    <t>Объем поставки, выполнения работ</t>
  </si>
  <si>
    <t>Сумма   договора   (контракта), тыс. руб.</t>
  </si>
  <si>
    <t>(тыс.СКВ)</t>
  </si>
  <si>
    <t>Срок поставки, выполнения работ</t>
  </si>
  <si>
    <t xml:space="preserve">С  момента  заключения  договора  (контракта)
поставка, работы осуществлены:
</t>
  </si>
  <si>
    <t>- в объеме</t>
  </si>
  <si>
    <t>- на сумму, тыс.рублей (тыс.СКВ)</t>
  </si>
  <si>
    <t>Условия расчетов</t>
  </si>
  <si>
    <t>Форма расчетов</t>
  </si>
  <si>
    <t>Срок действия договора (контракта)</t>
  </si>
  <si>
    <t xml:space="preserve">Общая сумма договоров (контрактов) тыс.руб. (тыс.СКВ)
(на поставку оборудования, строительного подряда на строительство, реконструкцию, выполнение строительных и иных работ) 
</t>
  </si>
  <si>
    <t>Виды инвестиционных затрат и источников финансирования</t>
  </si>
  <si>
    <t>По годам реализации проекта</t>
  </si>
  <si>
    <t>Всего по проекту</t>
  </si>
  <si>
    <t>t</t>
  </si>
  <si>
    <t>Инвестиционные затраты</t>
  </si>
  <si>
    <t>Капитальные затраты (без НДС)</t>
  </si>
  <si>
    <t>Строительно-монтажные работы</t>
  </si>
  <si>
    <t>Приобретение и монтаж оборудования</t>
  </si>
  <si>
    <t>Другие инвестиционные затраты (указать)</t>
  </si>
  <si>
    <t>Итого капитальные затраты без НДС</t>
  </si>
  <si>
    <t>из них капитальные затраты в СКВ</t>
  </si>
  <si>
    <t>НДС, уплачиваемый при осуществлении капитальных затрат</t>
  </si>
  <si>
    <t>Прирост чистого оборотного капитала</t>
  </si>
  <si>
    <t>Итого общие инвестиционные затраты с НДС</t>
  </si>
  <si>
    <t>Источники финансирования инвестиционных затрат</t>
  </si>
  <si>
    <t>Собственные средства</t>
  </si>
  <si>
    <t xml:space="preserve">Заемные и привлеченные средства - всего </t>
  </si>
  <si>
    <t>В том числе:</t>
  </si>
  <si>
    <t>кредиты в национальной валюте</t>
  </si>
  <si>
    <t>кредиты в иностранной валюте</t>
  </si>
  <si>
    <t>прочие привлеченные средства (указать)</t>
  </si>
  <si>
    <t>государственное участие</t>
  </si>
  <si>
    <t xml:space="preserve">Итого по всем источникам финансирования инвестиционных затрат </t>
  </si>
  <si>
    <t>Таблица 4</t>
  </si>
  <si>
    <t>Расчет погашения долгосрочных кредитов, займов</t>
  </si>
  <si>
    <t>Планируемый кредит</t>
  </si>
  <si>
    <t>Погашение основного долга по планируемому кредиту</t>
  </si>
  <si>
    <t>Погашение процентов по планируемому кредиту</t>
  </si>
  <si>
    <t>Погашение прочих издержек</t>
  </si>
  <si>
    <t>Погашение всего</t>
  </si>
  <si>
    <t>Погашение существующих долговых обязательств</t>
  </si>
  <si>
    <t>Погашение всех долговых обязательств</t>
  </si>
  <si>
    <t>Возмещение из бюджета процентов</t>
  </si>
  <si>
    <t>Чистый доход</t>
  </si>
  <si>
    <t>Объем финансирования за счет собственных средств</t>
  </si>
  <si>
    <t xml:space="preserve">Коэффициент покрытия задолженности </t>
  </si>
  <si>
    <t>Таблица 5</t>
  </si>
  <si>
    <t>Планируемые показатели финансово - хозяйственной деятельности</t>
  </si>
  <si>
    <t>(валюта расчета)</t>
  </si>
  <si>
    <t>Базовый период</t>
  </si>
  <si>
    <t>Выручка от реализации продукции</t>
  </si>
  <si>
    <t xml:space="preserve"> </t>
  </si>
  <si>
    <t>Налоги из выручки</t>
  </si>
  <si>
    <t>Затраты на производство и реализацию продукции</t>
  </si>
  <si>
    <t>Чистая прибыль</t>
  </si>
  <si>
    <t>Погашение обязательств по кредитам, займам</t>
  </si>
  <si>
    <t>Накопительный остаток (дефицит) денежных средств</t>
  </si>
  <si>
    <t>Уровень безубыточности</t>
  </si>
  <si>
    <t>Коэффициент обеспеченности собственными оборотными средствами</t>
  </si>
  <si>
    <t>Рентабельность продаж, %</t>
  </si>
  <si>
    <t>Рентабельность продукции, %</t>
  </si>
  <si>
    <t>Выводы (по всем таблицам).</t>
  </si>
  <si>
    <t xml:space="preserve">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
</t>
  </si>
  <si>
    <t>Комментарии к Заключению по анализу бизнес-плана инвестиционного проекта:
На основании расчетов, изложенных в бизнес-плане (расчете потока денежных средств) инвестиционного проекта необходимо:
проанализировать прогнозируемое финансовое состояние. Рассматриваемый инвестиционный проект может быть признан экономически эффективным только в случае, когда по результатам реализации проекта организация является платежеспособной.
оценить фактическое наличие собственных источников для финансирования проекта, наличие подтверждающих документов о привлечении бюджетных и иных средств, возможность финансирования проекта в планируемые сроки. При недостаточности ресурсов для реализации проекта в определенные бизнес-планом сроки, проект может быть признан нереализуемым.
проанализировать объемы погашения долговых обязательств. Погашение должно быть обеспечено соответствующими источниками в каждом периоде реализации проекта. Кроме этого, погашение планируемых кредитов банка (включая проценты за пользование кредитом) должно быть обеспечено в срок, не превышающий динамический срок окупаемости проекта.
экономическая целесообразность реализации проекта определяется на основании показателей эффективности проекта. В случае несоответствия рассчитанных показателей рекомендуемым значениям, реализация проекта может быть признана экономически нецелесообразной.</t>
  </si>
  <si>
    <t>(указать наименование заявителя)</t>
  </si>
  <si>
    <t xml:space="preserve"> / </t>
  </si>
  <si>
    <r>
      <t>КР</t>
    </r>
    <r>
      <rPr>
        <vertAlign val="superscript"/>
        <sz val="12"/>
        <rFont val="Times New Roman"/>
        <family val="1"/>
        <charset val="204"/>
      </rPr>
      <t>2</t>
    </r>
  </si>
  <si>
    <r>
      <t>ДСО</t>
    </r>
    <r>
      <rPr>
        <vertAlign val="superscript"/>
        <sz val="12"/>
        <rFont val="Times New Roman"/>
        <family val="1"/>
        <charset val="204"/>
      </rPr>
      <t>3</t>
    </r>
  </si>
  <si>
    <t>Целесообразность и дополнительные условия (при наличии) при совершении активной операции</t>
  </si>
  <si>
    <t>Иная информация (при наличии), влияющая на принятие решения о совершении активной операции</t>
  </si>
  <si>
    <t>1.4.</t>
  </si>
  <si>
    <t>1.5.</t>
  </si>
  <si>
    <t>1.6.</t>
  </si>
  <si>
    <t>1.7.</t>
  </si>
  <si>
    <t>1.8.</t>
  </si>
  <si>
    <t>1.9.</t>
  </si>
  <si>
    <t>1.10.</t>
  </si>
  <si>
    <t>1.11.</t>
  </si>
  <si>
    <t>1.12.</t>
  </si>
  <si>
    <t>1.13.</t>
  </si>
  <si>
    <t>1.14.</t>
  </si>
  <si>
    <t>1.15.</t>
  </si>
  <si>
    <t>1.16.</t>
  </si>
  <si>
    <t>1.17.</t>
  </si>
  <si>
    <t xml:space="preserve">Дата регистрации </t>
  </si>
  <si>
    <t>Акционер</t>
  </si>
  <si>
    <t>Основные виды деятельности (с указанием кода ОКЭД)</t>
  </si>
  <si>
    <t>Категория клиента</t>
  </si>
  <si>
    <t>Статус клиента</t>
  </si>
  <si>
    <t xml:space="preserve">        Ковенант 2: Обязательство клиента совершать в Банке все валютно-обменные операции (покупка, продажа, конверсия) за счет денежных средств, предоставленных клиенту в рамках осуществления активных операций Банка в иностранной валюте</t>
  </si>
  <si>
    <t xml:space="preserve">       Прочие (при наличии):</t>
  </si>
  <si>
    <t xml:space="preserve">       Ковенант 3: Обязательство клиента обеспечить уровень охвата зарплатными проектами</t>
  </si>
  <si>
    <t xml:space="preserve">       Ковенант 1: Обязательство клиента обеспечить достаточность поступлений денежных средств на счета клиента, открытые в Банке</t>
  </si>
  <si>
    <t>Наличие решений коллегиальных органов в отношении Заявителя (Инструктирующей стороны, Кредитора) в части индивидуальных условий осуществления активных операций.</t>
  </si>
  <si>
    <t xml:space="preserve">При открытии аккредитива без предоставления источников: вид активной операции, вид аккредитива, способ исполнения, сумма, валюта аккредитива, срок действия аккредитива, номер и дата договора (контракта), в рамках которого открывается аккредитив. </t>
  </si>
  <si>
    <t>D+</t>
  </si>
  <si>
    <t>D-</t>
  </si>
  <si>
    <t>A+</t>
  </si>
  <si>
    <t>A-</t>
  </si>
  <si>
    <t>B+</t>
  </si>
  <si>
    <t>B-</t>
  </si>
  <si>
    <t>C+</t>
  </si>
  <si>
    <t>C-</t>
  </si>
  <si>
    <t>E+</t>
  </si>
  <si>
    <t>E-</t>
  </si>
  <si>
    <t>выбрать</t>
  </si>
  <si>
    <t>Обеспечение исполнения обязательств по запрашиваемой активной операции (ед.валют)</t>
  </si>
  <si>
    <t>Полномочия на принятие решения:</t>
  </si>
  <si>
    <t>Кредитный комитет Региональной дирекции</t>
  </si>
  <si>
    <t>Кредитный комитет Операционного управления</t>
  </si>
  <si>
    <t>Аккредитив</t>
  </si>
  <si>
    <t>Наличие целевого фордирования (источник, срок, стоимость)</t>
  </si>
  <si>
    <t>Информация о предлагаемом обеспечении</t>
  </si>
  <si>
    <t>Оценка (внутренняя/ независимая), документ (акт, справка)</t>
  </si>
  <si>
    <r>
      <t>М.П.</t>
    </r>
    <r>
      <rPr>
        <vertAlign val="superscript"/>
        <sz val="11"/>
        <rFont val="Times New Roman"/>
        <family val="1"/>
        <charset val="204"/>
      </rPr>
      <t>1</t>
    </r>
  </si>
  <si>
    <r>
      <rPr>
        <vertAlign val="superscript"/>
        <sz val="8"/>
        <rFont val="Calibri"/>
        <family val="2"/>
        <charset val="204"/>
      </rPr>
      <t>1</t>
    </r>
    <r>
      <rPr>
        <sz val="8"/>
        <rFont val="Calibri"/>
        <family val="2"/>
        <charset val="204"/>
      </rPr>
      <t xml:space="preserve"> Печать проставляется при наличии у корпоративного клиента</t>
    </r>
  </si>
  <si>
    <t>Совокупная сумма обязательств клиента перед ОАО «Белагропромбанк» по активной операции с учетом обязательств банка перед клиентом, с учетом взаимосвязанных должников</t>
  </si>
  <si>
    <t>Информация о предлагаемом обеспечении по рассматриваемому проекту (способ обеспечения, вид имущества, оценочная стоимость имущества, предлагаемого в залог)</t>
  </si>
  <si>
    <t>Кредитный рейтинг на дату регистрации документов</t>
  </si>
  <si>
    <t>№ п/п</t>
  </si>
  <si>
    <t>Критерий</t>
  </si>
  <si>
    <t>Описание</t>
  </si>
  <si>
    <t>Срок предоставления кредита (возобновляемости кредитной линии)</t>
  </si>
  <si>
    <t>Сведения о наличии фактов реорганизации</t>
  </si>
  <si>
    <t>Срок предоставления кредита/срок возобновляемости кредитной линии</t>
  </si>
  <si>
    <t>Срок полного возврата (погашения) кредита</t>
  </si>
  <si>
    <t>Кредитный комитет Центра банковских услуг</t>
  </si>
  <si>
    <t>Длительность сотрудничества, в том числе в части кредитования:</t>
  </si>
  <si>
    <t>Причина изменения рейтинга с указанием основных факторов, повлиявших на изменение:</t>
  </si>
  <si>
    <t>Краткая информация о производимой продукции (оказываемых услугах),преимущества по сравнению с аналогами, производимыми (оказываемыми) другими предприятиями</t>
  </si>
  <si>
    <t>Рынки сбыта производимой продукции, оказываемых услуг (развивается / находится в равновесии / сокращается), длительность присутствия на рынке(ах), доля на рынке(ах), является ли монополистом</t>
  </si>
  <si>
    <t>Наличие государственного регулирования в части ценообразования</t>
  </si>
  <si>
    <t>Наличие льгот и преференций со стороны Государства (указываются конкретные льготы; НПА, которым они регламентированы и срок их действия)</t>
  </si>
  <si>
    <t>Наличие фактора сезонности (в случае наличия указать периоды)</t>
  </si>
  <si>
    <t>Сведения об основных поставщиках (также указывается регион) с указанием доли в общем объеме приобретаемого сырья (товаров, комплектующих)</t>
  </si>
  <si>
    <t>Удельный вес импорта в общем объеме потребности в сырье (комплектующих)</t>
  </si>
  <si>
    <t>Сведения об основных клиентах (регион сбыта) с указанием доли в общем объеме реализации</t>
  </si>
  <si>
    <t>По рынкам сбыта (%)</t>
  </si>
  <si>
    <t>В разрезе валют (%)</t>
  </si>
  <si>
    <t xml:space="preserve">EUR </t>
  </si>
  <si>
    <t>Наименование основных конкурентов</t>
  </si>
  <si>
    <t xml:space="preserve">Выберите валюту: </t>
  </si>
  <si>
    <t>Выберите Банк</t>
  </si>
  <si>
    <t>ОАО "Белгазпромбанк"</t>
  </si>
  <si>
    <t>ОАО "Белинвестбанк"</t>
  </si>
  <si>
    <t>ОАО "БПС-Сбербанк"</t>
  </si>
  <si>
    <t>ЗАО "БТА Банк"</t>
  </si>
  <si>
    <t>ОАО "СтатусБанк"</t>
  </si>
  <si>
    <t>ЗАО "МТБанк"</t>
  </si>
  <si>
    <t>ОАО "Паритетбанк"</t>
  </si>
  <si>
    <t>ЗАО "ТК Банк"</t>
  </si>
  <si>
    <t>ЗАО "Цептер Банк"</t>
  </si>
  <si>
    <t>Доли в УФ иных юридических лиц</t>
  </si>
  <si>
    <t>Обоснование потребности в сумме запрашиваемой АО (конкретные причины установления запрашиваемых: срока, суммы, графика погашения, оборачиваемости и пр.), при внесении изменений в АО - конкретное обоснование необходимости внесения запрашиваемых изменений</t>
  </si>
  <si>
    <t>российский рубль</t>
  </si>
  <si>
    <t>залог транспортных средств</t>
  </si>
  <si>
    <t>залог транспортных средств 3-х лиц</t>
  </si>
  <si>
    <t>залог недвижимости (ипотека)</t>
  </si>
  <si>
    <t>залог недвижимости (ипотека) 3-х лиц</t>
  </si>
  <si>
    <t>залог оборудования</t>
  </si>
  <si>
    <t>залог товаров в обороте</t>
  </si>
  <si>
    <t>залог товаров в обороте (3-х лиц)</t>
  </si>
  <si>
    <t>залог прав</t>
  </si>
  <si>
    <t>залог прочего имущества</t>
  </si>
  <si>
    <t>залог прочего имущества 3-х лиц</t>
  </si>
  <si>
    <t>поручительство взаимосвязанного с клиентом юридического лица</t>
  </si>
  <si>
    <t>поручительство взаимосвязанного с клиентом физического лица</t>
  </si>
  <si>
    <t>поручительство прочих юридических лиц</t>
  </si>
  <si>
    <t>поручительство прочих физических лиц</t>
  </si>
  <si>
    <t>поручительство юридических лиц-учредителей клиента</t>
  </si>
  <si>
    <t>поручительство физических лиц-учредителей клиента</t>
  </si>
  <si>
    <t>гарантия Правительства РБ</t>
  </si>
  <si>
    <t>гарантия банка</t>
  </si>
  <si>
    <t>гарантия прочих юридических лиц</t>
  </si>
  <si>
    <t>риск невозврата кредита застрахован</t>
  </si>
  <si>
    <t>нет</t>
  </si>
  <si>
    <t>скрытый с правом обратного регресса</t>
  </si>
  <si>
    <t>открытый с правом обратного регресса</t>
  </si>
  <si>
    <t>скрытый без права обратного регресса</t>
  </si>
  <si>
    <t>открытый без права обратного регресса</t>
  </si>
  <si>
    <t>/И.О.Фамилия/</t>
  </si>
  <si>
    <t>2.1.</t>
  </si>
  <si>
    <t>2.2.</t>
  </si>
  <si>
    <t>2.3.</t>
  </si>
  <si>
    <t>2.4.</t>
  </si>
  <si>
    <t>2.5.</t>
  </si>
  <si>
    <t>2.6.</t>
  </si>
  <si>
    <t>2.7.</t>
  </si>
  <si>
    <t>2.8.</t>
  </si>
  <si>
    <t>2.9.</t>
  </si>
  <si>
    <t>2.10.</t>
  </si>
  <si>
    <t>2.11.</t>
  </si>
  <si>
    <t>2.12.</t>
  </si>
  <si>
    <t>2.13.</t>
  </si>
  <si>
    <t>2.14.</t>
  </si>
  <si>
    <t>2.15.</t>
  </si>
  <si>
    <t>2.16.</t>
  </si>
  <si>
    <t>2.17.</t>
  </si>
  <si>
    <t>2.18.</t>
  </si>
  <si>
    <t>2.19.</t>
  </si>
  <si>
    <t>2.20.</t>
  </si>
  <si>
    <t>2.21.</t>
  </si>
  <si>
    <t xml:space="preserve"> /</t>
  </si>
  <si>
    <t>2.22.</t>
  </si>
  <si>
    <t>2.23.</t>
  </si>
  <si>
    <t>2.24.</t>
  </si>
  <si>
    <t>2.26.</t>
  </si>
  <si>
    <t>2.27.</t>
  </si>
  <si>
    <t>2.28.</t>
  </si>
  <si>
    <t>РАСЧЕТ ПОТОКА ДЕНЕЖНЫХ СРЕДСТВ</t>
  </si>
  <si>
    <t>(полное наименование корпоративного клиента)</t>
  </si>
  <si>
    <t xml:space="preserve">Название проекта </t>
  </si>
  <si>
    <t>_______________________________________________________________________________________________________</t>
  </si>
  <si>
    <t>________________________________________________________________________________________________________</t>
  </si>
  <si>
    <t xml:space="preserve">Цель инвестиционного проекта </t>
  </si>
  <si>
    <t>(увеличение объема производства, снижение затрат</t>
  </si>
  <si>
    <t>на производство. повышение качества продукции, социальная направленность и т.п.)</t>
  </si>
  <si>
    <t xml:space="preserve">Описание инвестиционного проекта </t>
  </si>
  <si>
    <t xml:space="preserve">(создание нового производства, </t>
  </si>
  <si>
    <t>расширение действующего, техническое перевооружение, другое)</t>
  </si>
  <si>
    <t xml:space="preserve">Направления использования инвестиций </t>
  </si>
  <si>
    <t>(строительство, реконструкция,</t>
  </si>
  <si>
    <t>подготовка производства, закупка оборудования)</t>
  </si>
  <si>
    <t xml:space="preserve">Место реализации проекта (адрес) </t>
  </si>
  <si>
    <t xml:space="preserve">Срок реализации проекта </t>
  </si>
  <si>
    <t xml:space="preserve">Необходимые разрешения, согласования, заключенные контракты, утвержденные сметы и проектная документация </t>
  </si>
  <si>
    <t>(с указанием их наличия)</t>
  </si>
  <si>
    <t>Общие инвестиционные затраты и источники финансирования по проекту</t>
  </si>
  <si>
    <t>(код валюты)</t>
  </si>
  <si>
    <t xml:space="preserve">№ п/п </t>
  </si>
  <si>
    <t xml:space="preserve">По периодам  реализации проекта &lt;*&gt; </t>
  </si>
  <si>
    <t xml:space="preserve">Всего по проекту </t>
  </si>
  <si>
    <t xml:space="preserve">... </t>
  </si>
  <si>
    <t xml:space="preserve">t </t>
  </si>
  <si>
    <t xml:space="preserve">I. Инвестиционные затраты </t>
  </si>
  <si>
    <t xml:space="preserve">1. </t>
  </si>
  <si>
    <t xml:space="preserve">Капитальные затраты (без налога на добавленную стоимость (далее – НДС)) </t>
  </si>
  <si>
    <t xml:space="preserve">1.1. </t>
  </si>
  <si>
    <t xml:space="preserve">Строительно-монтажные работы </t>
  </si>
  <si>
    <t xml:space="preserve">1.2. </t>
  </si>
  <si>
    <t xml:space="preserve">Приобретение и монтаж оборудования, транспортных средств и прочего имущества </t>
  </si>
  <si>
    <t xml:space="preserve">1.3. </t>
  </si>
  <si>
    <t xml:space="preserve">Другие инвестиционные затраты (указать) </t>
  </si>
  <si>
    <t xml:space="preserve">2. </t>
  </si>
  <si>
    <t xml:space="preserve">Итого капитальные затраты без НДС – стоимость инвестиционного проекта (сумма строк 1.1 – 1.3) </t>
  </si>
  <si>
    <t xml:space="preserve">2.1. </t>
  </si>
  <si>
    <t xml:space="preserve">Из них капитальные затраты в свободно конвертируемой валюте  </t>
  </si>
  <si>
    <t xml:space="preserve">3. </t>
  </si>
  <si>
    <t xml:space="preserve">НДС, уплачиваемый при осуществлении капитальных затрат </t>
  </si>
  <si>
    <t xml:space="preserve">4. </t>
  </si>
  <si>
    <t xml:space="preserve">Прирост чистого оборотного капитала </t>
  </si>
  <si>
    <t xml:space="preserve">5. </t>
  </si>
  <si>
    <t>Итого общие инвестиционные затраты с НДС (стр. 2 + стр. 3 + стр. 4)</t>
  </si>
  <si>
    <t xml:space="preserve">II. Источники финансирования инвестиционных затрат </t>
  </si>
  <si>
    <t xml:space="preserve">Собственные средства, в том числе: </t>
  </si>
  <si>
    <t>6.1.</t>
  </si>
  <si>
    <t xml:space="preserve">за счет деятельности корпоративного клиента </t>
  </si>
  <si>
    <t>6.2.</t>
  </si>
  <si>
    <t xml:space="preserve">прочее (взносы в уставный капитал и т.д.) </t>
  </si>
  <si>
    <t xml:space="preserve">Заемные и привлеченные средства – всего, в том числе: </t>
  </si>
  <si>
    <t>7.1.</t>
  </si>
  <si>
    <t xml:space="preserve">кредиты </t>
  </si>
  <si>
    <t>7.2.</t>
  </si>
  <si>
    <t xml:space="preserve">государственное участие </t>
  </si>
  <si>
    <t xml:space="preserve">7.3. </t>
  </si>
  <si>
    <t xml:space="preserve">финансовая аренда (лизинг) </t>
  </si>
  <si>
    <t xml:space="preserve">7.4. </t>
  </si>
  <si>
    <t xml:space="preserve">займы прочих юридических лиц </t>
  </si>
  <si>
    <t xml:space="preserve">7.5. </t>
  </si>
  <si>
    <t xml:space="preserve">прочие привлеченные средства (указать) </t>
  </si>
  <si>
    <t xml:space="preserve">8. </t>
  </si>
  <si>
    <t xml:space="preserve">Итого по всем источникам финансирования инвестиционных затрат (стр. 6 + стр. 7) </t>
  </si>
  <si>
    <t xml:space="preserve">III. Финансовые издержки по проекту </t>
  </si>
  <si>
    <t>9.</t>
  </si>
  <si>
    <t xml:space="preserve">Плата, связанная с осуществлением инвестиционных затрат по проекту (проценты по кредитам (займам), плата за гарантию Правительства Республики Беларусь, комиссии иностранных банков и другие платежи – указать) </t>
  </si>
  <si>
    <t xml:space="preserve">Наименование показателей </t>
  </si>
  <si>
    <t xml:space="preserve">По периодам  реализации проекта </t>
  </si>
  <si>
    <t xml:space="preserve">I. По проекту </t>
  </si>
  <si>
    <t xml:space="preserve">Сумма получаемого кредита, займа </t>
  </si>
  <si>
    <t xml:space="preserve">Задолженность на начало года </t>
  </si>
  <si>
    <t xml:space="preserve">Сумма основного долга </t>
  </si>
  <si>
    <t xml:space="preserve">Начислено процентов </t>
  </si>
  <si>
    <t xml:space="preserve">Начислено прочих издержек </t>
  </si>
  <si>
    <t xml:space="preserve">6. </t>
  </si>
  <si>
    <t xml:space="preserve">Погашение основного долга </t>
  </si>
  <si>
    <t xml:space="preserve">7. </t>
  </si>
  <si>
    <t xml:space="preserve">Погашение процентов </t>
  </si>
  <si>
    <t xml:space="preserve">7.1. </t>
  </si>
  <si>
    <t xml:space="preserve">из них проценты к уплате, включаемые в соответствии с учетной политикой корпоративного клиента в состав расходов по финансовой деятельности </t>
  </si>
  <si>
    <t xml:space="preserve">Погашение прочих издержек </t>
  </si>
  <si>
    <t xml:space="preserve">9. </t>
  </si>
  <si>
    <t xml:space="preserve">Итого погашение задолженности 
(стр. 6 + стр. 7 + стр. 8) </t>
  </si>
  <si>
    <t xml:space="preserve">10. </t>
  </si>
  <si>
    <t xml:space="preserve">Задолженность на конец года </t>
  </si>
  <si>
    <t>II. Существующие долгосрочные кредиты, займы корпоративного клиента</t>
  </si>
  <si>
    <t xml:space="preserve">11. </t>
  </si>
  <si>
    <t xml:space="preserve">12. </t>
  </si>
  <si>
    <t xml:space="preserve">13. </t>
  </si>
  <si>
    <t xml:space="preserve">Начислено процентов и прочих издержек </t>
  </si>
  <si>
    <t xml:space="preserve">14. </t>
  </si>
  <si>
    <t xml:space="preserve">15. </t>
  </si>
  <si>
    <t xml:space="preserve">Погашение процентов и прочих издержек </t>
  </si>
  <si>
    <t xml:space="preserve">15.1. </t>
  </si>
  <si>
    <t xml:space="preserve">16. </t>
  </si>
  <si>
    <t xml:space="preserve">Итого погашение задолженности </t>
  </si>
  <si>
    <t xml:space="preserve">17. </t>
  </si>
  <si>
    <t xml:space="preserve">18. </t>
  </si>
  <si>
    <t xml:space="preserve">Возмещение из бюджета части процентов </t>
  </si>
  <si>
    <t xml:space="preserve">III. Прочие долгосрочные обязательства </t>
  </si>
  <si>
    <t xml:space="preserve">19. </t>
  </si>
  <si>
    <t xml:space="preserve">Погашение прочих долгосрочных обязательств 
организации (указать) </t>
  </si>
  <si>
    <t xml:space="preserve">20. </t>
  </si>
  <si>
    <t xml:space="preserve">Всего погашение задолженности по кредитам, займам (сумма стр. 9, 16 , 19) </t>
  </si>
  <si>
    <t xml:space="preserve">20.1. </t>
  </si>
  <si>
    <t>Расчет прибыли от реализации</t>
  </si>
  <si>
    <t>Базовый период (указать)</t>
  </si>
  <si>
    <t>Объем производства и реализации товаров, работ, услуг (далее – продукция) в стоимостном выражении</t>
  </si>
  <si>
    <t xml:space="preserve">Налоги, включаемые в выручку от реализации продукции </t>
  </si>
  <si>
    <t xml:space="preserve">Выручка от реализации продукции (за минусом НДС, акцизов и иных обязательных платежей) (стр. 2 – стр. 3) </t>
  </si>
  <si>
    <t>Затраты на производство и реализацию продукции, в том числе: себестоимость реализованной продукции, управленческие расходы, расходы на реализацию</t>
  </si>
  <si>
    <t xml:space="preserve">Прибыль (убыток) от реализации продукции (стр. 4 – стр. 5) </t>
  </si>
  <si>
    <t>Прибыль (убыток) от текущей деятельности (стр. 6 + прочие доходы по текущей деятельности – прочие расходы по текущей деятельности)</t>
  </si>
  <si>
    <t xml:space="preserve">Прибыль (убыток) от инвестиционной и финансовой деятельности </t>
  </si>
  <si>
    <t xml:space="preserve">8.1. </t>
  </si>
  <si>
    <t>в т.ч. погашение процентов по долгосрочным кредитам и займам&lt;*&gt;</t>
  </si>
  <si>
    <t>Прибыль (убыток) до налогообложения (стр. 7 + стр. 8)</t>
  </si>
  <si>
    <t xml:space="preserve">Налоги и сборы, производимые из прибыли </t>
  </si>
  <si>
    <t xml:space="preserve">Расходы и платежи из прибыли </t>
  </si>
  <si>
    <t xml:space="preserve">Чистая прибыль (стр. 9 – стр. 10 – стр. 11) </t>
  </si>
  <si>
    <t xml:space="preserve">Амортизационные отчисления </t>
  </si>
  <si>
    <t xml:space="preserve">Чистый доход (стр. 12 + стр. 13) </t>
  </si>
  <si>
    <t xml:space="preserve">Погашение обязательств по долгосрочным кредитам и займам (основной долг и проценты) </t>
  </si>
  <si>
    <t xml:space="preserve">Погашение обязательств по долгосрочным кредитам и займам (за исключением погашения процентов по долгосрочным кредитам и займам по стр. 8.1) </t>
  </si>
  <si>
    <t xml:space="preserve">Коэффициент покрытия задолженности (стр. 14 / стр. 15.1) </t>
  </si>
  <si>
    <t xml:space="preserve">Рентабельность реализованной продукции ((стр. 6 / стр. 5) х 100)) </t>
  </si>
  <si>
    <t>&lt;*&gt; Если в соответствии с учетной политикой корпоративного клиента данные расходы учитываются в составе расходов по финансовой деятельности.</t>
  </si>
  <si>
    <t>Расчет потока денежных средств по организации</t>
  </si>
  <si>
    <t xml:space="preserve">ПРИТОК ДЕНЕЖНЫХ СРЕДСТВ </t>
  </si>
  <si>
    <t xml:space="preserve">Долгосрочные кредиты, займы и другие привлеченные средства по проекту (указать) </t>
  </si>
  <si>
    <t xml:space="preserve">Существующие долгосрочные кредиты, займы и другие привлеченные средства по корпоративному клиенту&lt;*&gt; </t>
  </si>
  <si>
    <t xml:space="preserve">1.4. </t>
  </si>
  <si>
    <t xml:space="preserve">Краткосрочные кредиты, займы&lt;*&gt; </t>
  </si>
  <si>
    <t xml:space="preserve">1.5. </t>
  </si>
  <si>
    <t xml:space="preserve">Прирост кредиторской задолженности </t>
  </si>
  <si>
    <t xml:space="preserve">1.6. </t>
  </si>
  <si>
    <t xml:space="preserve">Прочие доходы по текущей деятельности </t>
  </si>
  <si>
    <t xml:space="preserve">1.7. </t>
  </si>
  <si>
    <t xml:space="preserve">Доходы по инвестиционной деятельности </t>
  </si>
  <si>
    <t xml:space="preserve">1.8. </t>
  </si>
  <si>
    <t xml:space="preserve">Доходы по финансовой деятельности </t>
  </si>
  <si>
    <t xml:space="preserve">1.9. </t>
  </si>
  <si>
    <t xml:space="preserve">Прочие источники и поступления (указать) </t>
  </si>
  <si>
    <t xml:space="preserve">1.10. </t>
  </si>
  <si>
    <t xml:space="preserve">ИТОГО ПРИТОК ДЕНЕЖНЫХ СРЕДСТВ </t>
  </si>
  <si>
    <t xml:space="preserve">ОТТОК ДЕНЕЖНЫХ СРЕДСТВ </t>
  </si>
  <si>
    <t xml:space="preserve">Капитальные затраты без НДС </t>
  </si>
  <si>
    <t xml:space="preserve">2.2. </t>
  </si>
  <si>
    <t xml:space="preserve">2.3. </t>
  </si>
  <si>
    <t xml:space="preserve">Затраты на производство и реализацию продукции (за вычетом амортизации), в т.ч. </t>
  </si>
  <si>
    <t xml:space="preserve">2.4. </t>
  </si>
  <si>
    <t xml:space="preserve">НДС по приобретенным материальным ресурсам, прочим товарно-материальным ценностям, работам и услугам </t>
  </si>
  <si>
    <t xml:space="preserve">2.5. </t>
  </si>
  <si>
    <t xml:space="preserve">НДС, подлежащий уплате (возврату) </t>
  </si>
  <si>
    <t xml:space="preserve">2.6. </t>
  </si>
  <si>
    <t>Прочие налоги, сборы и платежи, уплачиваемые из выручки (акцизы и др.)</t>
  </si>
  <si>
    <t xml:space="preserve">2.7. </t>
  </si>
  <si>
    <t xml:space="preserve">Налоги, сборы и платежи, уплачиваемые из прибыли (доходов) </t>
  </si>
  <si>
    <t xml:space="preserve">2.8. </t>
  </si>
  <si>
    <t xml:space="preserve">Прирост краткосрочных активов </t>
  </si>
  <si>
    <t xml:space="preserve">2.9. </t>
  </si>
  <si>
    <t xml:space="preserve">2.10. </t>
  </si>
  <si>
    <t xml:space="preserve">Прочие расходы по текущей деятельности </t>
  </si>
  <si>
    <t xml:space="preserve">2.11. </t>
  </si>
  <si>
    <t xml:space="preserve">Расходы по инвестиционной деятельности </t>
  </si>
  <si>
    <t xml:space="preserve">2.12. </t>
  </si>
  <si>
    <t xml:space="preserve">Расходы по финансовой деятельности </t>
  </si>
  <si>
    <t xml:space="preserve">2.13. </t>
  </si>
  <si>
    <t xml:space="preserve">Погашение основного долга по долгосрочным кредитам, займам по проекту </t>
  </si>
  <si>
    <t xml:space="preserve">2.14. </t>
  </si>
  <si>
    <t xml:space="preserve">Погашение процентов и прочих издержек по долгосрочным кредитам, займам по проекту &lt;**&gt; </t>
  </si>
  <si>
    <t xml:space="preserve">2.15. </t>
  </si>
  <si>
    <t xml:space="preserve">Погашение основного долга по существующим долгосрочным кредитам, займам </t>
  </si>
  <si>
    <t xml:space="preserve">2.16. </t>
  </si>
  <si>
    <t>Погашение процентов и прочих издержек по существующим долгосрочным кредитам, займам &lt;**&gt;</t>
  </si>
  <si>
    <t xml:space="preserve">2.17. </t>
  </si>
  <si>
    <t xml:space="preserve">Погашение прочих долгосрочных обязательств корпоративного клиента (финансовая аренда (лизинг) и др.) </t>
  </si>
  <si>
    <t xml:space="preserve">2.18. </t>
  </si>
  <si>
    <t xml:space="preserve">Погашение краткосрочных кредитов, займов </t>
  </si>
  <si>
    <t xml:space="preserve">2.19. </t>
  </si>
  <si>
    <t xml:space="preserve">Прочие расходы в деятельности корпоративного клиента (указать) </t>
  </si>
  <si>
    <t xml:space="preserve">2.20. </t>
  </si>
  <si>
    <t xml:space="preserve">ИТОГО ОТТОК ДЕНЕЖНЫХ СРЕДСТВ </t>
  </si>
  <si>
    <t xml:space="preserve">НАКОПИТЕЛЬНЫЙ ОСТАТОК (ДЕФИЦИТ) ДЕНЕЖНЫХ СРЕДСТВ (по стр. 3) </t>
  </si>
  <si>
    <t>&lt;*&gt; Привлеченные или планируемые к привлечению заемные средства вне рамок финансирования рассматриваемого инвестиционного проекта. 
&lt;**&gt; За исключением процентов к уплате, включаемых в соответствии с учетной политикой организации, в состав расходов по финансовой деятельности.
При сроке окупаемости проекта до двух лет периоды расчета должны составлять не менее 3 месяцев.</t>
  </si>
  <si>
    <t>"___" _______________ 20__ г.</t>
  </si>
  <si>
    <t>Руководитель корпоративного клиента ___________________</t>
  </si>
  <si>
    <t>Главный бухгалтер (при наличии) ___________________</t>
  </si>
  <si>
    <t xml:space="preserve">М.П. [1] </t>
  </si>
  <si>
    <t>[1] Печать проставляется при наличии у корпоративного клиента</t>
  </si>
  <si>
    <t>Заключение по результатам ежеквартального мониторинга финансового состояния</t>
  </si>
  <si>
    <t>________________________________________________________________</t>
  </si>
  <si>
    <t>_____________________________________________________________________________________________________________________________________________</t>
  </si>
  <si>
    <t>Кредитный рейтинг должника, динамика изменения кредитного рейтинга</t>
  </si>
  <si>
    <t>__.__..20__</t>
  </si>
  <si>
    <t>___________________</t>
  </si>
  <si>
    <t xml:space="preserve"> (расшифровка подписи)</t>
  </si>
  <si>
    <t xml:space="preserve">Руководитель уполномоченной службы подразделения Банка </t>
  </si>
  <si>
    <t xml:space="preserve">__________________     </t>
  </si>
  <si>
    <t xml:space="preserve">  (подпись)    </t>
  </si>
  <si>
    <t>8.</t>
  </si>
  <si>
    <t>10.</t>
  </si>
  <si>
    <t>Наименование статьи</t>
  </si>
  <si>
    <t>Номер строки</t>
  </si>
  <si>
    <t>ИМУЩЕСТВО</t>
  </si>
  <si>
    <t>Основные средства и незавершенные капитальные вложения, в т.ч.</t>
  </si>
  <si>
    <t>01</t>
  </si>
  <si>
    <t>Недвижимое и движимое имущество (здания, сооружения, оборудование, автомобили)</t>
  </si>
  <si>
    <t>011</t>
  </si>
  <si>
    <t>Имущество, полученное в лизинг</t>
  </si>
  <si>
    <t>012</t>
  </si>
  <si>
    <t>Амортизация</t>
  </si>
  <si>
    <t>013</t>
  </si>
  <si>
    <t>Вложения в незавершенные капитальные вложения (сумма вложенных средств в различные объекты, не сданные в эксплуатацию, кроме жилого фонда)</t>
  </si>
  <si>
    <t>014</t>
  </si>
  <si>
    <t>Краткосрочные активы</t>
  </si>
  <si>
    <t>02</t>
  </si>
  <si>
    <t>Запасы сырья и материалов</t>
  </si>
  <si>
    <t>021</t>
  </si>
  <si>
    <t>Незавершенное производство</t>
  </si>
  <si>
    <t>022</t>
  </si>
  <si>
    <t>Товары (готовая продукция)</t>
  </si>
  <si>
    <t>023</t>
  </si>
  <si>
    <t>Товары, принятые по договорам комиссии</t>
  </si>
  <si>
    <t>024</t>
  </si>
  <si>
    <t>Товары отгруженные</t>
  </si>
  <si>
    <t>025</t>
  </si>
  <si>
    <t>026</t>
  </si>
  <si>
    <t>Денежные средства на текущем (расчетном) счете</t>
  </si>
  <si>
    <t>027</t>
  </si>
  <si>
    <t>Денежные средства в кассе</t>
  </si>
  <si>
    <t>028</t>
  </si>
  <si>
    <r>
      <t>ИТОГО (</t>
    </r>
    <r>
      <rPr>
        <sz val="12"/>
        <rFont val="Times New Roman"/>
        <family val="1"/>
        <charset val="204"/>
      </rPr>
      <t>стр. 01</t>
    </r>
    <r>
      <rPr>
        <sz val="12"/>
        <color indexed="8"/>
        <rFont val="Times New Roman"/>
        <family val="1"/>
        <charset val="204"/>
      </rPr>
      <t xml:space="preserve"> + </t>
    </r>
    <r>
      <rPr>
        <sz val="12"/>
        <rFont val="Times New Roman"/>
        <family val="1"/>
        <charset val="204"/>
      </rPr>
      <t>стр. 02</t>
    </r>
    <r>
      <rPr>
        <sz val="12"/>
        <color indexed="8"/>
        <rFont val="Times New Roman"/>
        <family val="1"/>
        <charset val="204"/>
      </rPr>
      <t>)</t>
    </r>
  </si>
  <si>
    <t>03</t>
  </si>
  <si>
    <t>ИСТОЧНИКИ ФИНАНСИРОВАНИЯ</t>
  </si>
  <si>
    <t>Собственные накопления</t>
  </si>
  <si>
    <t>04</t>
  </si>
  <si>
    <t>Привлеченные краткосрочные средства, в т.ч.</t>
  </si>
  <si>
    <t>05</t>
  </si>
  <si>
    <t>Кредиторская задолженность (по товарам, полученным с отсрочкой платежа)</t>
  </si>
  <si>
    <t>051</t>
  </si>
  <si>
    <t>Кредиторская задолженность по договорам комиссии</t>
  </si>
  <si>
    <t>052</t>
  </si>
  <si>
    <t>Краткосрочные кредиты банков</t>
  </si>
  <si>
    <t>053</t>
  </si>
  <si>
    <t>Займы (на финансирование оборотного капитала)</t>
  </si>
  <si>
    <t>054</t>
  </si>
  <si>
    <t>Привлеченные долгосрочные средства, в т.ч.</t>
  </si>
  <si>
    <t>06</t>
  </si>
  <si>
    <t>Долгосрочные кредиты банков</t>
  </si>
  <si>
    <t>061</t>
  </si>
  <si>
    <t>Кредиторская задолженность (по договорам лизинга)</t>
  </si>
  <si>
    <t>062</t>
  </si>
  <si>
    <t>Займы (на финансирование основных средств)</t>
  </si>
  <si>
    <t>063</t>
  </si>
  <si>
    <t>Прочие источники</t>
  </si>
  <si>
    <t>07</t>
  </si>
  <si>
    <r>
      <t>ИТОГО (</t>
    </r>
    <r>
      <rPr>
        <sz val="12"/>
        <rFont val="Times New Roman"/>
        <family val="1"/>
        <charset val="204"/>
      </rPr>
      <t>стр. 04</t>
    </r>
    <r>
      <rPr>
        <sz val="12"/>
        <color indexed="8"/>
        <rFont val="Times New Roman"/>
        <family val="1"/>
        <charset val="204"/>
      </rPr>
      <t xml:space="preserve"> + </t>
    </r>
    <r>
      <rPr>
        <sz val="12"/>
        <rFont val="Times New Roman"/>
        <family val="1"/>
        <charset val="204"/>
      </rPr>
      <t>стр. 05</t>
    </r>
    <r>
      <rPr>
        <sz val="12"/>
        <color indexed="8"/>
        <rFont val="Times New Roman"/>
        <family val="1"/>
        <charset val="204"/>
      </rPr>
      <t xml:space="preserve"> + </t>
    </r>
    <r>
      <rPr>
        <sz val="12"/>
        <rFont val="Times New Roman"/>
        <family val="1"/>
        <charset val="204"/>
      </rPr>
      <t>стр. 06</t>
    </r>
    <r>
      <rPr>
        <sz val="12"/>
        <color indexed="8"/>
        <rFont val="Times New Roman"/>
        <family val="1"/>
        <charset val="204"/>
      </rPr>
      <t xml:space="preserve"> + </t>
    </r>
    <r>
      <rPr>
        <sz val="12"/>
        <rFont val="Times New Roman"/>
        <family val="1"/>
        <charset val="204"/>
      </rPr>
      <t>стр. 07</t>
    </r>
    <r>
      <rPr>
        <sz val="12"/>
        <color indexed="8"/>
        <rFont val="Times New Roman"/>
        <family val="1"/>
        <charset val="204"/>
      </rPr>
      <t>)</t>
    </r>
  </si>
  <si>
    <t>08</t>
  </si>
  <si>
    <t>За предыдущий год</t>
  </si>
  <si>
    <t>За аналогичный период предыдущего года</t>
  </si>
  <si>
    <t>1. Валовая выручка всего, в том числе:</t>
  </si>
  <si>
    <t>Выручка от реализации товаров (работ, услуг)</t>
  </si>
  <si>
    <t>Доходы от внереализационных операций</t>
  </si>
  <si>
    <t>Прочие доходы</t>
  </si>
  <si>
    <t>2. Расходы всего, в том числе:</t>
  </si>
  <si>
    <t>приобретение сырья, материалов, товаров</t>
  </si>
  <si>
    <t>заработная плата и обязательные платежи по з/п</t>
  </si>
  <si>
    <t>арендные и другие платежи по эксплуатации (коммунальные, почтовые, телефонные, и т.д.)</t>
  </si>
  <si>
    <t>% по кредитам, лизинговая ставка</t>
  </si>
  <si>
    <t>налоги, сборы (кроме налогов от дохода)</t>
  </si>
  <si>
    <t>прочие расходы</t>
  </si>
  <si>
    <t>(должность, Ф.И.О.) ____________________________</t>
  </si>
  <si>
    <t>М.П.[1]</t>
  </si>
  <si>
    <t>[1] Печать проставляется при наличии</t>
  </si>
  <si>
    <t>11.</t>
  </si>
  <si>
    <t>13.</t>
  </si>
  <si>
    <t>(тыс. рублей)</t>
  </si>
  <si>
    <t>Наименование показателей</t>
  </si>
  <si>
    <t xml:space="preserve">По месяцам (периодам)[1] </t>
  </si>
  <si>
    <t>За год</t>
  </si>
  <si>
    <t>и т.д.</t>
  </si>
  <si>
    <t>Остаток денежных средств на начало периода</t>
  </si>
  <si>
    <t>ПРИТОК ДЕНЕЖНЫХ СРЕДСТВ</t>
  </si>
  <si>
    <t>Авансы</t>
  </si>
  <si>
    <t>Прочие источники и поступления (указать)</t>
  </si>
  <si>
    <t>ИТОГО ПРИТОК ДЕНЕЖНЫХ СРЕДСТВ</t>
  </si>
  <si>
    <t>ОТТОК ДЕНЕЖНЫХ СРЕДСТВ</t>
  </si>
  <si>
    <t>3.1.</t>
  </si>
  <si>
    <t>Приобретение сырья, материалов, товаров</t>
  </si>
  <si>
    <t>3.2.</t>
  </si>
  <si>
    <t>Заработная плата и обязательные платежи по з/пл</t>
  </si>
  <si>
    <t>3.3.</t>
  </si>
  <si>
    <t>Арендные и другие платежи по эксплуатации (коммунальные, почтовые, телефонные и т.д.)</t>
  </si>
  <si>
    <t>3.4.</t>
  </si>
  <si>
    <t>Иные налоги, сборы и платежи</t>
  </si>
  <si>
    <t>3.5.</t>
  </si>
  <si>
    <t>3.6.</t>
  </si>
  <si>
    <t>3.7.</t>
  </si>
  <si>
    <t>Прочие расходы (указать)</t>
  </si>
  <si>
    <t>3.8.</t>
  </si>
  <si>
    <t>ИТОГО ОТТОК ДЕНЕЖНЫХ СРЕДСТВ</t>
  </si>
  <si>
    <r>
      <t>НАКОПИТЕЛЬНЫЙ ОСТАТОК (ДЕФИЦИТ) ДЕНЕЖНЫХ СРЕДСТВ (</t>
    </r>
    <r>
      <rPr>
        <sz val="12"/>
        <rFont val="Times New Roman"/>
        <family val="1"/>
        <charset val="204"/>
      </rPr>
      <t>стр. 1</t>
    </r>
    <r>
      <rPr>
        <sz val="12"/>
        <color indexed="8"/>
        <rFont val="Times New Roman"/>
        <family val="1"/>
        <charset val="204"/>
      </rPr>
      <t xml:space="preserve"> + </t>
    </r>
    <r>
      <rPr>
        <sz val="12"/>
        <rFont val="Times New Roman"/>
        <family val="1"/>
        <charset val="204"/>
      </rPr>
      <t>стр. 2.5</t>
    </r>
    <r>
      <rPr>
        <sz val="12"/>
        <color indexed="8"/>
        <rFont val="Times New Roman"/>
        <family val="1"/>
        <charset val="204"/>
      </rPr>
      <t xml:space="preserve"> - </t>
    </r>
    <r>
      <rPr>
        <sz val="12"/>
        <rFont val="Times New Roman"/>
        <family val="1"/>
        <charset val="204"/>
      </rPr>
      <t>стр. 3.8</t>
    </r>
    <r>
      <rPr>
        <sz val="12"/>
        <color indexed="8"/>
        <rFont val="Times New Roman"/>
        <family val="1"/>
        <charset val="204"/>
      </rPr>
      <t>)</t>
    </r>
  </si>
  <si>
    <t>Руководитель юридического лица (___________________)</t>
  </si>
  <si>
    <t>14.</t>
  </si>
  <si>
    <r>
      <t xml:space="preserve">Наименование корпоративного клиента </t>
    </r>
    <r>
      <rPr>
        <sz val="12"/>
        <color indexed="8"/>
        <rFont val="Symbol"/>
        <family val="1"/>
        <charset val="2"/>
      </rPr>
      <t>-</t>
    </r>
    <r>
      <rPr>
        <sz val="12"/>
        <color indexed="8"/>
        <rFont val="Times New Roman"/>
        <family val="1"/>
        <charset val="204"/>
      </rPr>
      <t xml:space="preserve"> должника Банка, взаимосвязанного с Заявителем </t>
    </r>
  </si>
  <si>
    <t>учредитель/участник, % участия</t>
  </si>
  <si>
    <t>Размер уставного фонда (капитала) (тыс. руб.); % его формирования</t>
  </si>
  <si>
    <t xml:space="preserve">Основные виды деятельности, отрасль экономики </t>
  </si>
  <si>
    <r>
      <t>1.</t>
    </r>
    <r>
      <rPr>
        <sz val="7"/>
        <color indexed="8"/>
        <rFont val="Times New Roman"/>
        <family val="1"/>
        <charset val="204"/>
      </rPr>
      <t xml:space="preserve">       </t>
    </r>
    <r>
      <rPr>
        <sz val="12"/>
        <color indexed="8"/>
        <rFont val="Times New Roman"/>
        <family val="1"/>
        <charset val="204"/>
      </rPr>
      <t>Наименование банка</t>
    </r>
  </si>
  <si>
    <t xml:space="preserve"> дата открытия</t>
  </si>
  <si>
    <r>
      <t>2.</t>
    </r>
    <r>
      <rPr>
        <sz val="7"/>
        <color indexed="8"/>
        <rFont val="Times New Roman"/>
        <family val="1"/>
        <charset val="204"/>
      </rPr>
      <t xml:space="preserve">       </t>
    </r>
    <r>
      <rPr>
        <sz val="12"/>
        <color indexed="8"/>
        <rFont val="Times New Roman"/>
        <family val="1"/>
        <charset val="204"/>
      </rPr>
      <t>Наименование банка</t>
    </r>
  </si>
  <si>
    <t>дата открытия</t>
  </si>
  <si>
    <t>Тип связи с ОАО «Белагропромбанк»</t>
  </si>
  <si>
    <t>Наименование подразделения ОАО «Белагропромбанк», обслуживающего взаимосвязанного должника</t>
  </si>
  <si>
    <t>Взаимосвязанный должник N</t>
  </si>
  <si>
    <t>2.29.</t>
  </si>
  <si>
    <r>
      <t>(</t>
    </r>
    <r>
      <rPr>
        <i/>
        <sz val="12"/>
        <color indexed="8"/>
        <rFont val="Times New Roman"/>
        <family val="1"/>
        <charset val="204"/>
      </rPr>
      <t>если иное, укажите</t>
    </r>
    <r>
      <rPr>
        <sz val="12"/>
        <color indexed="8"/>
        <rFont val="Times New Roman"/>
        <family val="1"/>
        <charset val="204"/>
      </rPr>
      <t>)</t>
    </r>
  </si>
  <si>
    <t>Количество акций (если  бывший, с какого времени
перестал им быть)</t>
  </si>
  <si>
    <t>Стоимость, тыс. руб.</t>
  </si>
  <si>
    <t>Валовая прибыль</t>
  </si>
  <si>
    <t>Срок, мес.*</t>
  </si>
  <si>
    <t>"VIP"</t>
  </si>
  <si>
    <t>"ПРЕМИУМ"</t>
  </si>
  <si>
    <t>"ПРЕСТИЖ"</t>
  </si>
  <si>
    <t>"БИЗНЕС-ПЛЮС"</t>
  </si>
  <si>
    <t>"БИЗНЕС"</t>
  </si>
  <si>
    <t>"МАССОВЫЙ БИЗНЕС"</t>
  </si>
  <si>
    <t>4.2.1. Кредитный рейтинг</t>
  </si>
  <si>
    <t>Расчетно-кассовое обслуживание</t>
  </si>
  <si>
    <t>Система дистанционного банковского обслуживания</t>
  </si>
  <si>
    <t>(указать)</t>
  </si>
  <si>
    <t>Прочее</t>
  </si>
  <si>
    <t xml:space="preserve"> Банковские вклады (депозиты, депозитные сертификаты, облигации ОАО «Белагропромбанк»)</t>
  </si>
  <si>
    <t>Примечание: 
* Для расчета достаточности суммы обеспечения при осуществлении активной операции по  кредитам, указывается срок пользования кредитом с учетом графика погашения (по кредитам, выданным на срок до 12 месяцев), либо 12 месяцев (по кредитам, предоставленным на срок свыше 12 месяцев)</t>
  </si>
  <si>
    <r>
      <rPr>
        <i/>
        <vertAlign val="superscript"/>
        <sz val="10"/>
        <rFont val="Times New Roman"/>
        <family val="1"/>
        <charset val="204"/>
      </rPr>
      <t>3</t>
    </r>
    <r>
      <rPr>
        <i/>
        <sz val="10"/>
        <rFont val="Times New Roman"/>
        <family val="1"/>
        <charset val="204"/>
      </rPr>
      <t xml:space="preserve"> Достаточная сумма обеспечения</t>
    </r>
  </si>
  <si>
    <r>
      <rPr>
        <i/>
        <vertAlign val="superscript"/>
        <sz val="10"/>
        <rFont val="Times New Roman"/>
        <family val="1"/>
        <charset val="204"/>
      </rPr>
      <t>2</t>
    </r>
    <r>
      <rPr>
        <i/>
        <sz val="10"/>
        <rFont val="Times New Roman"/>
        <family val="1"/>
        <charset val="204"/>
      </rPr>
      <t xml:space="preserve"> Коэффициенты риска, применяемые при расчете достаточной суммы обеспечения (определяются в соответствии с Приложением 6 к Инструкции о порядке осуществления с корпоративными клиентами активных операций в системе ОАО «Белагропромбанк»)</t>
    </r>
  </si>
  <si>
    <t>4.2. Анализ финансового состояния клиента</t>
  </si>
  <si>
    <t>Общие выводы по разделу 4.1.</t>
  </si>
  <si>
    <t>На __.__.____ (период прошлого года, соответствующий отчетному периоду текущего года))</t>
  </si>
  <si>
    <t>Согласно приложению 1 к Заключению</t>
  </si>
  <si>
    <t>Показатели ликвидности и финансовой устойчивости</t>
  </si>
  <si>
    <t>Иные банки, НКФО, юридические лица</t>
  </si>
  <si>
    <t>Результаты финансово-хозяйственной деятельности, тыс.руб.</t>
  </si>
  <si>
    <t>Вероятность получения процентного дохода:</t>
  </si>
  <si>
    <t>Выберите статус</t>
  </si>
  <si>
    <t>(уполномоченный коллегиальный орган Банка)</t>
  </si>
  <si>
    <t>Обеспечение (указать какое, достаточно/недостаточно)</t>
  </si>
  <si>
    <t>2. Общие сведения о</t>
  </si>
  <si>
    <t>Численность работников</t>
  </si>
  <si>
    <t>6. Необходимость и наличие заключений заинтересованных служб</t>
  </si>
  <si>
    <t xml:space="preserve">7. Заключение по результатам рассмотрения проекта </t>
  </si>
  <si>
    <t>7.3.</t>
  </si>
  <si>
    <t>7.4.</t>
  </si>
  <si>
    <t>7.5.</t>
  </si>
  <si>
    <t>7.6.</t>
  </si>
  <si>
    <t>7.7.</t>
  </si>
  <si>
    <t>7.9.</t>
  </si>
  <si>
    <t>7.10.</t>
  </si>
  <si>
    <t>7.11.</t>
  </si>
  <si>
    <t>7.8.</t>
  </si>
  <si>
    <t>7.12.</t>
  </si>
  <si>
    <t>7.13.</t>
  </si>
  <si>
    <t>7.14.</t>
  </si>
  <si>
    <t>7.15.</t>
  </si>
  <si>
    <t>7.16.</t>
  </si>
  <si>
    <t>7.17.</t>
  </si>
  <si>
    <t>7.19.</t>
  </si>
  <si>
    <t>7.18.</t>
  </si>
  <si>
    <t>7.20.</t>
  </si>
  <si>
    <t>7.21.</t>
  </si>
  <si>
    <t>7.22.</t>
  </si>
  <si>
    <t>7.23.</t>
  </si>
  <si>
    <t>7.24.</t>
  </si>
  <si>
    <t>7.25.</t>
  </si>
  <si>
    <t>7.26.</t>
  </si>
  <si>
    <t>7.27.</t>
  </si>
  <si>
    <t>7.28.</t>
  </si>
  <si>
    <t>7.29.</t>
  </si>
  <si>
    <t>7.30.</t>
  </si>
  <si>
    <t>Выберите из списка</t>
  </si>
  <si>
    <t>2.30.</t>
  </si>
  <si>
    <t>Дисциплина погашения задолженности по ранее предоставленным активным операциям в течение предшествующих 12 месяцев (при возникновении и/или наличии просроченных долгов (основной долг и (или) проценты) указывается периодичность их возникновения и длительность просрочки)</t>
  </si>
  <si>
    <t>Выручка от реализации продукции (без НДС)</t>
  </si>
  <si>
    <t>ИЗЛИШЕК (ДЕФИЦИТ) ДЕНЕЖНЫХ СРЕДСТВ (стр. 2.5 - стр. 3.8)</t>
  </si>
  <si>
    <t>в том числе</t>
  </si>
  <si>
    <t>в бел. руб.</t>
  </si>
  <si>
    <t>в ин. валюте</t>
  </si>
  <si>
    <t xml:space="preserve">Среднемесячные поступления денежных средств на счета в банках за период ___________ в экв. (тыс.) бел. руб. </t>
  </si>
  <si>
    <t xml:space="preserve">Сумма в экв., (тыс.) бел. руб. </t>
  </si>
  <si>
    <t>Активные операции клиента в эквиваленте (тыс.) бел. руб. по состоянию на ____________:</t>
  </si>
  <si>
    <t>Общая стоимость имущества (валюта баланса)</t>
  </si>
  <si>
    <t>в том числе в ОАО "Белагропромбанк"</t>
  </si>
  <si>
    <t>Краткосрочные кредиты и займы</t>
  </si>
  <si>
    <t>удельный вес</t>
  </si>
  <si>
    <t>Объем запасов</t>
  </si>
  <si>
    <t>Выручка от реализации (за вычетом налогов и сборов, включаемых в выручку)</t>
  </si>
  <si>
    <t>Чистая прибыль (убыток)</t>
  </si>
  <si>
    <t>Показатели закредитованности</t>
  </si>
  <si>
    <t>На __.__.____ (начало прошлого года)</t>
  </si>
  <si>
    <t>На __.__.____ (начало текущего года)</t>
  </si>
  <si>
    <t>На __.__.20__ (отчетный период текущего года)</t>
  </si>
  <si>
    <t>Объем поручительства и (или) имущества, переданного в обеспечение исполнения обязательств третьих лиц</t>
  </si>
  <si>
    <t>Приложение 3</t>
  </si>
  <si>
    <t>Поступление денежных средств по активным операциям и займам (с расшифровкой банков-кредиторов, заимодавцев)</t>
  </si>
  <si>
    <t>Погашение задолженности по активным операциям и займам (с расшифровкой банков-кредиторов, заимодавцев)</t>
  </si>
  <si>
    <t>Структура кредитного портфеля клиента, полученных и предоставленных клиентом займов</t>
  </si>
  <si>
    <t>Согласно приложению 2 к Заключению</t>
  </si>
  <si>
    <t>Предоставленные займы</t>
  </si>
  <si>
    <t>Приложение 4</t>
  </si>
  <si>
    <t>Прогноз движения денежных средств</t>
  </si>
  <si>
    <t>Кредитный работник__________________           ___________________</t>
  </si>
  <si>
    <t>Начальник уполномоченной службы подразделения Банка __________________        ___________________</t>
  </si>
  <si>
    <t>Примечание: при необходимости проставляются визы юридической службы и службы безопасности и защиты информации подразделения Банка.</t>
  </si>
  <si>
    <t>[1]Заключение может быть завизировано работниками служб (их начальниками), участвующих в подготовке заключения.</t>
  </si>
  <si>
    <r>
      <t xml:space="preserve">                                          </t>
    </r>
    <r>
      <rPr>
        <sz val="10"/>
        <rFont val="Times New Roman"/>
        <family val="1"/>
        <charset val="204"/>
      </rPr>
      <t>(подпись)</t>
    </r>
    <r>
      <rPr>
        <sz val="12"/>
        <rFont val="Times New Roman"/>
        <family val="1"/>
        <charset val="204"/>
      </rPr>
      <t xml:space="preserve">                             </t>
    </r>
    <r>
      <rPr>
        <sz val="10"/>
        <rFont val="Times New Roman"/>
        <family val="1"/>
        <charset val="204"/>
      </rPr>
      <t>(расшифровка подписи)</t>
    </r>
  </si>
  <si>
    <r>
      <t xml:space="preserve">                                                           </t>
    </r>
    <r>
      <rPr>
        <sz val="10"/>
        <rFont val="Times New Roman"/>
        <family val="1"/>
        <charset val="204"/>
      </rPr>
      <t>(подпись)                              (расшифровка подписи)</t>
    </r>
  </si>
  <si>
    <t>12.</t>
  </si>
  <si>
    <t>15.</t>
  </si>
  <si>
    <t>16.</t>
  </si>
  <si>
    <t>17.</t>
  </si>
  <si>
    <t>(тыс. руб.)</t>
  </si>
  <si>
    <t>Таблица 3</t>
  </si>
  <si>
    <t>Указывается при наличии какой-либо дополнительной информации, касающейся Заявителя, Инструктирующей стороны, Кредитора, Приказодателя</t>
  </si>
  <si>
    <r>
      <t xml:space="preserve">Рентабельность продаж 
</t>
    </r>
    <r>
      <rPr>
        <i/>
        <sz val="10"/>
        <color indexed="8"/>
        <rFont val="Times New Roman"/>
        <family val="1"/>
        <charset val="204"/>
      </rPr>
      <t>(стр.060 ф.№2 / стр.010 ф.№2)</t>
    </r>
  </si>
  <si>
    <r>
      <t xml:space="preserve">Коэффициент обеспеченности финансовых обязательств активами 
</t>
    </r>
    <r>
      <rPr>
        <i/>
        <sz val="10"/>
        <color indexed="8"/>
        <rFont val="Times New Roman"/>
        <family val="1"/>
        <charset val="204"/>
      </rPr>
      <t>((стр.690+стр.590) / стр.300 ф.№1)</t>
    </r>
    <r>
      <rPr>
        <i/>
        <sz val="10"/>
        <color indexed="10"/>
        <rFont val="Times New Roman"/>
        <family val="1"/>
        <charset val="204"/>
      </rPr>
      <t xml:space="preserve"> </t>
    </r>
  </si>
  <si>
    <r>
      <t xml:space="preserve">Коэффициент текущей ликвидности*
</t>
    </r>
    <r>
      <rPr>
        <i/>
        <sz val="10"/>
        <color indexed="8"/>
        <rFont val="Times New Roman"/>
        <family val="1"/>
        <charset val="204"/>
      </rPr>
      <t>(стр. 290 / стр.690 ф.№1)</t>
    </r>
  </si>
  <si>
    <r>
      <t xml:space="preserve">Коэффициент обеспеченности собственными оборотными средствами 
</t>
    </r>
    <r>
      <rPr>
        <i/>
        <sz val="10"/>
        <color indexed="8"/>
        <rFont val="Times New Roman"/>
        <family val="1"/>
        <charset val="204"/>
      </rPr>
      <t xml:space="preserve">((стр.490+стр.590 - стр.190) / 290 ф.№1) </t>
    </r>
  </si>
  <si>
    <t>сумма погашения основного долга по имеющимся долгам (кредиты, лизинг, займы) перед иными Банками (контрагентами)</t>
  </si>
  <si>
    <t>в т.ч. задолженность по займам полученным</t>
  </si>
  <si>
    <r>
      <t>4. Доход (</t>
    </r>
    <r>
      <rPr>
        <sz val="12"/>
        <rFont val="Times New Roman"/>
        <family val="1"/>
        <charset val="204"/>
      </rPr>
      <t>стр. 1</t>
    </r>
    <r>
      <rPr>
        <sz val="12"/>
        <color indexed="8"/>
        <rFont val="Times New Roman"/>
        <family val="1"/>
        <charset val="204"/>
      </rPr>
      <t xml:space="preserve"> - </t>
    </r>
    <r>
      <rPr>
        <sz val="12"/>
        <rFont val="Times New Roman"/>
        <family val="1"/>
        <charset val="204"/>
      </rPr>
      <t>стр. 2</t>
    </r>
    <r>
      <rPr>
        <sz val="12"/>
        <color indexed="8"/>
        <rFont val="Times New Roman"/>
        <family val="1"/>
        <charset val="204"/>
      </rPr>
      <t>)</t>
    </r>
  </si>
  <si>
    <t>5. Налоги от дохода</t>
  </si>
  <si>
    <r>
      <t>6. Чистый доход, остающийся в распоряжении (</t>
    </r>
    <r>
      <rPr>
        <sz val="12"/>
        <rFont val="Times New Roman"/>
        <family val="1"/>
        <charset val="204"/>
      </rPr>
      <t>стр. 4</t>
    </r>
    <r>
      <rPr>
        <sz val="12"/>
        <color indexed="8"/>
        <rFont val="Times New Roman"/>
        <family val="1"/>
        <charset val="204"/>
      </rPr>
      <t xml:space="preserve"> - </t>
    </r>
    <r>
      <rPr>
        <sz val="12"/>
        <rFont val="Times New Roman"/>
        <family val="1"/>
        <charset val="204"/>
      </rPr>
      <t>стр. 5</t>
    </r>
    <r>
      <rPr>
        <sz val="12"/>
        <color indexed="8"/>
        <rFont val="Times New Roman"/>
        <family val="1"/>
        <charset val="204"/>
      </rPr>
      <t>)</t>
    </r>
  </si>
  <si>
    <t>5. Анализ прогноза движения денежных средств на период осуществления активной операции</t>
  </si>
  <si>
    <t>Примечание к Разделу 5:
Проводится анализ прогноза движения денежных средств предприятия (приложение 3), оценка кредитной нагрузки предприятия в целом во всех банках с целью определения наличия источников погашения задолженности по запрашиваемой сделке. Отражается информация об источниках получения выручки в планируемых объемах. 
Следует обратить внимание на устойчивость денежных потоков организации, наличие фактора сезонности в деятельности предприятия, недопущение клиентом превышения оттока денежных средств над их притоком.
Также оценивается обоснованность установления запрашиваемых сроков погашения, графиков погашения, оборачиваемости с целью снижения риска платежеспособности и недопущения в дальнейшем при сопровождении кредитной операции переноса промежуточных сроков погашения (реструктуризации задолженности).</t>
  </si>
  <si>
    <r>
      <t xml:space="preserve">Рентабельность основной деятельности
</t>
    </r>
    <r>
      <rPr>
        <i/>
        <sz val="10"/>
        <color indexed="8"/>
        <rFont val="Times New Roman"/>
        <family val="1"/>
        <charset val="204"/>
      </rPr>
      <t>(стр.060 ф.№2 / стр.020 ф.№2)) )</t>
    </r>
  </si>
  <si>
    <t>2. Обеспечение исполнения обязательств по активной операции (ед.валют)</t>
  </si>
  <si>
    <t>Приложение 5</t>
  </si>
  <si>
    <t xml:space="preserve">Информация о корпоративных клиентах - должниках Банка, взаимосвязанных с Заявителем </t>
  </si>
  <si>
    <t>3. Расходы, подлежащие оценке при расчете расчетного коэффициента Кд
 (021+022+023+024)</t>
  </si>
  <si>
    <t xml:space="preserve">СОГЛАСИЕ № </t>
  </si>
  <si>
    <t>X</t>
  </si>
  <si>
    <t xml:space="preserve">Уполномоченный специалист/ кредитный работник </t>
  </si>
  <si>
    <t>Овердрафт</t>
  </si>
  <si>
    <t xml:space="preserve">просит ОАО «Белагропромбанк» рассмотреть вопрос об изменении условий активной операции, осуществляемой </t>
  </si>
  <si>
    <t xml:space="preserve"> (указывается название договора на осуществление активной операции)</t>
  </si>
  <si>
    <t xml:space="preserve">от </t>
  </si>
  <si>
    <t xml:space="preserve">__.__.20__ </t>
  </si>
  <si>
    <t>№</t>
  </si>
  <si>
    <t xml:space="preserve"> ____________________</t>
  </si>
  <si>
    <t xml:space="preserve">Действующие условия </t>
  </si>
  <si>
    <t>Осуществление_факторинга</t>
  </si>
  <si>
    <t>Предоставление_кредита</t>
  </si>
  <si>
    <t>без предоставления источников исполнения</t>
  </si>
  <si>
    <t xml:space="preserve"> - </t>
  </si>
  <si>
    <t>Банковская_гарантия</t>
  </si>
  <si>
    <t>платежная гарантия</t>
  </si>
  <si>
    <t>гарантия возврата аванса</t>
  </si>
  <si>
    <t>гарантия надлежащего исполнения договора (далее – гарантия исполнения)</t>
  </si>
  <si>
    <t>тендерная гарантия</t>
  </si>
  <si>
    <t>гарантия обеспечения кредита</t>
  </si>
  <si>
    <t>гарантия уплаты таможенных платежей</t>
  </si>
  <si>
    <t>гарантия в пользу Белорусской ассоциации международных автомобильных перевозчиков (БАМАП)</t>
  </si>
  <si>
    <t>иные банковские гарантии</t>
  </si>
  <si>
    <t>кредитной операции</t>
  </si>
  <si>
    <t>факторинга</t>
  </si>
  <si>
    <t>банковской гарантии</t>
  </si>
  <si>
    <t>открытия аккредитива без покрытия</t>
  </si>
  <si>
    <t>Стоимость, тыс.руб.</t>
  </si>
  <si>
    <t>Финансовый комитет Банка</t>
  </si>
  <si>
    <t xml:space="preserve">1. Запрашиваемые изменения условий </t>
  </si>
  <si>
    <t>овердрафт</t>
  </si>
  <si>
    <t>Удельный вес чистых активов в стоимости имущества (валюте баланса)(п.2/п.1*100)</t>
  </si>
  <si>
    <t>Дебиторская (долгосрочная + краткосрочная) задолженность (стр. 170+ стр. 250)</t>
  </si>
  <si>
    <t xml:space="preserve">Соотношение запасов к среднемесячной сумме выручки </t>
  </si>
  <si>
    <t>Расчетный лимит на клиента (заявителя)*</t>
  </si>
  <si>
    <t>На каких условиях планируется осуществлять кредитную операцию**: 
стандартных (см. примечание),
отличных от стандартных (указать)</t>
  </si>
  <si>
    <t>Заемные средства (сттр. 510+стр.610+стр.620)</t>
  </si>
  <si>
    <t>Страхование</t>
  </si>
  <si>
    <t>4.2.2. Сигналы раннего предупреждения возникновения проблемной задолженности*</t>
  </si>
  <si>
    <t xml:space="preserve">10. Доля неденежной формы расчетов (бартера) в общем объеме выручки* (%) </t>
  </si>
  <si>
    <t>Наименование и назначение</t>
  </si>
  <si>
    <t>Местонахождение</t>
  </si>
  <si>
    <t>Аренда</t>
  </si>
  <si>
    <t>Дата окончания срока аренды</t>
  </si>
  <si>
    <t>Площадь</t>
  </si>
  <si>
    <t>месяц</t>
  </si>
  <si>
    <t>январь</t>
  </si>
  <si>
    <t>февраль</t>
  </si>
  <si>
    <t>март</t>
  </si>
  <si>
    <t>апрель</t>
  </si>
  <si>
    <t>май</t>
  </si>
  <si>
    <t>июль</t>
  </si>
  <si>
    <t>август</t>
  </si>
  <si>
    <t>сентябрь</t>
  </si>
  <si>
    <t>октябрь</t>
  </si>
  <si>
    <t>ноябрь</t>
  </si>
  <si>
    <t>декабрь</t>
  </si>
  <si>
    <t>Итого, тыс.
бел. руб.</t>
  </si>
  <si>
    <t>Заключение о целесообразности осуществления /внесения изменений  в действующие условия</t>
  </si>
  <si>
    <t>белорусские рубли</t>
  </si>
  <si>
    <t>доллары США</t>
  </si>
  <si>
    <t>Евро</t>
  </si>
  <si>
    <t>российские рубли</t>
  </si>
  <si>
    <t>китайские юани</t>
  </si>
  <si>
    <t>Курсы валют на</t>
  </si>
  <si>
    <t>Итого по всем кредитам в текущую деятельность</t>
  </si>
  <si>
    <t>Итого по всем кредитам в инвестиционную деятельность</t>
  </si>
  <si>
    <t>Таблица 1. - Структура кредитного портфеля клиента на дату обращения</t>
  </si>
  <si>
    <t>Вид обеспечения</t>
  </si>
  <si>
    <t>Пояснения по группам очередности</t>
  </si>
  <si>
    <t>Банк 3</t>
  </si>
  <si>
    <t>Причина ареста/приостановления</t>
  </si>
  <si>
    <t>Дата ареста/приостановления</t>
  </si>
  <si>
    <t xml:space="preserve"> июнь</t>
  </si>
  <si>
    <t>4.1. Анализ кредитоспособности</t>
  </si>
  <si>
    <t>Соотношение суммарного поступления ден.средств и выручки-брутто за 6 месяцев, %</t>
  </si>
  <si>
    <t>ВСЕГО:</t>
  </si>
  <si>
    <t>ИТОГО:</t>
  </si>
  <si>
    <t>USD, тыс.
вал.ед.</t>
  </si>
  <si>
    <t>EUR, тыс.
вал.ед.</t>
  </si>
  <si>
    <t>RUB, тыс.
вал.ед.</t>
  </si>
  <si>
    <t>иная валюта (указать), тыс.
вал.ед.</t>
  </si>
  <si>
    <t>3. Операции по счетам в банках приостановлены (в том числе арестованы) по решению уполномоченных органов.
Если "да", заполните таблицу ниже</t>
  </si>
  <si>
    <t>ОАО "АСБ Беларусбанк"</t>
  </si>
  <si>
    <t>ОАО "Банк Москва–Минск"</t>
  </si>
  <si>
    <t>ОАО "Банк БелВЭБ"</t>
  </si>
  <si>
    <t xml:space="preserve">ОАО "Приорбанк" </t>
  </si>
  <si>
    <t>ЗАО "Альфа–Банк"</t>
  </si>
  <si>
    <t>ЗАО Банк ВТБ (Беларусь)</t>
  </si>
  <si>
    <t>ОАО "Технобанк"</t>
  </si>
  <si>
    <t>ОАО "БНБ–Банк"</t>
  </si>
  <si>
    <t xml:space="preserve">ЗАО "Идея Банк" </t>
  </si>
  <si>
    <t>ЗАО "БСБ Банк"</t>
  </si>
  <si>
    <t>ЗАО "РРБ–Банк"</t>
  </si>
  <si>
    <t>ЗАО "Банк "Решение"</t>
  </si>
  <si>
    <t>ЗАО "АБСОЛЮТБАНК"</t>
  </si>
  <si>
    <t xml:space="preserve"> ОАО "Франсабанк"</t>
  </si>
  <si>
    <t>Сведения о поступлениях денежных средств* на текущие (расчетные) счета в банках  (бел. руб. - в тыс.руб, валюта - в тыс. единиц валюты) за последние 6 мес.</t>
  </si>
  <si>
    <t>Чистые активы (собственные средства) (стр. 490 Ф.1)</t>
  </si>
  <si>
    <t>облигации</t>
  </si>
  <si>
    <t>Прибыль (убыток) от реализации товаров, продукции, работ, услуг (стр.060 Ф2)</t>
  </si>
  <si>
    <r>
      <t xml:space="preserve">Коэффициент текущей ликвидности*
</t>
    </r>
    <r>
      <rPr>
        <i/>
        <sz val="10"/>
        <color indexed="8"/>
        <rFont val="Times New Roman"/>
        <family val="1"/>
        <charset val="204"/>
      </rPr>
      <t>(стр. 02 Табл.1 Форма 007 / стр.05 Табл.1 Форма 007)</t>
    </r>
  </si>
  <si>
    <r>
      <t xml:space="preserve">Коэффициент обеспеченности собственными оборотными средствами 
</t>
    </r>
    <r>
      <rPr>
        <i/>
        <sz val="10"/>
        <color indexed="8"/>
        <rFont val="Times New Roman"/>
        <family val="1"/>
        <charset val="204"/>
      </rPr>
      <t xml:space="preserve">((Собственные накопления стр.04 Табл.1 Формы 007+Долгосрочные обязательства стр.06 Табл.1 Формы 007) - Внеоборотные активы стр.01 Табл.1 Формы 007) / краткосрочные активы стр. 02 Табл.1 Формы 007) </t>
    </r>
  </si>
  <si>
    <r>
      <t xml:space="preserve">Коэффициент обеспеченности финансовых обязательств активами 
</t>
    </r>
    <r>
      <rPr>
        <i/>
        <sz val="10"/>
        <color indexed="8"/>
        <rFont val="Times New Roman"/>
        <family val="1"/>
        <charset val="204"/>
      </rPr>
      <t>((Краткосрочные обязательства стр.05 Табл.1 Формы 007 + долгосрочные обязательства стр.06 Табл.1 Формы 007) /  Итого активы стр.03  табл.1 Формы 007)</t>
    </r>
    <r>
      <rPr>
        <i/>
        <sz val="10"/>
        <color indexed="10"/>
        <rFont val="Times New Roman"/>
        <family val="1"/>
        <charset val="204"/>
      </rPr>
      <t xml:space="preserve"> </t>
    </r>
  </si>
  <si>
    <r>
      <t>Оборачиваемость оборотных средств</t>
    </r>
    <r>
      <rPr>
        <i/>
        <sz val="10"/>
        <color indexed="8"/>
        <rFont val="Times New Roman"/>
        <family val="1"/>
        <charset val="204"/>
      </rPr>
      <t xml:space="preserve"> 
(период / (стр.010 ф.№2 / (0,5х(стр.290 ф.№1 + стр.290</t>
    </r>
    <r>
      <rPr>
        <i/>
        <vertAlign val="subscript"/>
        <sz val="10"/>
        <color indexed="8"/>
        <rFont val="Times New Roman"/>
        <family val="1"/>
        <charset val="204"/>
      </rPr>
      <t>пд</t>
    </r>
    <r>
      <rPr>
        <i/>
        <sz val="10"/>
        <color indexed="8"/>
        <rFont val="Times New Roman"/>
        <family val="1"/>
        <charset val="204"/>
      </rPr>
      <t xml:space="preserve"> ф.№1)) )</t>
    </r>
  </si>
  <si>
    <r>
      <t xml:space="preserve">Оборачиваемость запасов 
</t>
    </r>
    <r>
      <rPr>
        <i/>
        <sz val="10"/>
        <color indexed="8"/>
        <rFont val="Times New Roman"/>
        <family val="1"/>
        <charset val="204"/>
      </rPr>
      <t>(период / (стр.020 ф.№2 / ((0,5 х (стр.210 ф.№1 + стр.210</t>
    </r>
    <r>
      <rPr>
        <i/>
        <vertAlign val="subscript"/>
        <sz val="10"/>
        <color indexed="8"/>
        <rFont val="Times New Roman"/>
        <family val="1"/>
        <charset val="204"/>
      </rPr>
      <t>пд</t>
    </r>
    <r>
      <rPr>
        <i/>
        <sz val="10"/>
        <color indexed="8"/>
        <rFont val="Times New Roman"/>
        <family val="1"/>
        <charset val="204"/>
      </rPr>
      <t xml:space="preserve"> ф.№1)))</t>
    </r>
  </si>
  <si>
    <r>
      <t xml:space="preserve">Оборачиваемость готовой продукции </t>
    </r>
    <r>
      <rPr>
        <i/>
        <sz val="10"/>
        <color indexed="8"/>
        <rFont val="Times New Roman"/>
        <family val="1"/>
        <charset val="204"/>
      </rPr>
      <t>(период/(стр.020 ф.№2/ (0,5х(стр.214</t>
    </r>
    <r>
      <rPr>
        <i/>
        <vertAlign val="subscript"/>
        <sz val="10"/>
        <color indexed="8"/>
        <rFont val="Times New Roman"/>
        <family val="1"/>
        <charset val="204"/>
      </rPr>
      <t>нг</t>
    </r>
    <r>
      <rPr>
        <i/>
        <sz val="10"/>
        <color indexed="8"/>
        <rFont val="Times New Roman"/>
        <family val="1"/>
        <charset val="204"/>
      </rPr>
      <t xml:space="preserve"> ф.№1 + стр214</t>
    </r>
    <r>
      <rPr>
        <i/>
        <vertAlign val="subscript"/>
        <sz val="10"/>
        <color indexed="8"/>
        <rFont val="Times New Roman"/>
        <family val="1"/>
        <charset val="204"/>
      </rPr>
      <t>отч.дата</t>
    </r>
    <r>
      <rPr>
        <i/>
        <sz val="10"/>
        <color indexed="8"/>
        <rFont val="Times New Roman"/>
        <family val="1"/>
        <charset val="204"/>
      </rPr>
      <t xml:space="preserve"> ф.№1 )) )</t>
    </r>
  </si>
  <si>
    <r>
      <t xml:space="preserve">Оборачиваемость дебиторской задолженности </t>
    </r>
    <r>
      <rPr>
        <i/>
        <sz val="10"/>
        <color indexed="8"/>
        <rFont val="Times New Roman"/>
        <family val="1"/>
        <charset val="204"/>
      </rPr>
      <t>(период/(стр.010 ф.№2/(0,5 х ((стр.170</t>
    </r>
    <r>
      <rPr>
        <i/>
        <vertAlign val="subscript"/>
        <sz val="10"/>
        <color indexed="8"/>
        <rFont val="Times New Roman"/>
        <family val="1"/>
        <charset val="204"/>
      </rPr>
      <t>нг</t>
    </r>
    <r>
      <rPr>
        <i/>
        <sz val="10"/>
        <color indexed="8"/>
        <rFont val="Times New Roman"/>
        <family val="1"/>
        <charset val="204"/>
      </rPr>
      <t xml:space="preserve"> ф.№1 +стр.250</t>
    </r>
    <r>
      <rPr>
        <i/>
        <vertAlign val="subscript"/>
        <sz val="10"/>
        <color indexed="8"/>
        <rFont val="Times New Roman"/>
        <family val="1"/>
        <charset val="204"/>
      </rPr>
      <t>нг</t>
    </r>
    <r>
      <rPr>
        <i/>
        <sz val="10"/>
        <color indexed="8"/>
        <rFont val="Times New Roman"/>
        <family val="1"/>
        <charset val="204"/>
      </rPr>
      <t>+стр.170</t>
    </r>
    <r>
      <rPr>
        <i/>
        <vertAlign val="subscript"/>
        <sz val="10"/>
        <color indexed="8"/>
        <rFont val="Times New Roman"/>
        <family val="1"/>
        <charset val="204"/>
      </rPr>
      <t>отч.дата</t>
    </r>
    <r>
      <rPr>
        <i/>
        <sz val="10"/>
        <color indexed="8"/>
        <rFont val="Times New Roman"/>
        <family val="1"/>
        <charset val="204"/>
      </rPr>
      <t xml:space="preserve"> ф.№1 + стр.250</t>
    </r>
    <r>
      <rPr>
        <i/>
        <vertAlign val="subscript"/>
        <sz val="10"/>
        <color indexed="8"/>
        <rFont val="Times New Roman"/>
        <family val="1"/>
        <charset val="204"/>
      </rPr>
      <t>отч.дата</t>
    </r>
    <r>
      <rPr>
        <i/>
        <sz val="10"/>
        <color indexed="8"/>
        <rFont val="Times New Roman"/>
        <family val="1"/>
        <charset val="204"/>
      </rPr>
      <t xml:space="preserve"> ф.№1))</t>
    </r>
  </si>
  <si>
    <r>
      <t xml:space="preserve">Оборачиваемость кредиторской задолженности </t>
    </r>
    <r>
      <rPr>
        <i/>
        <sz val="10"/>
        <color indexed="8"/>
        <rFont val="Times New Roman"/>
        <family val="1"/>
        <charset val="204"/>
      </rPr>
      <t>(период / ((стр.020 ф.№2-стр.020 ф.№2пд)/(0,5 х (стр.630 ф.№1+стр.630 ф.№1</t>
    </r>
    <r>
      <rPr>
        <i/>
        <vertAlign val="subscript"/>
        <sz val="10"/>
        <color indexed="8"/>
        <rFont val="Times New Roman"/>
        <family val="1"/>
        <charset val="204"/>
      </rPr>
      <t>пд</t>
    </r>
    <r>
      <rPr>
        <i/>
        <sz val="10"/>
        <color indexed="8"/>
        <rFont val="Times New Roman"/>
        <family val="1"/>
        <charset val="204"/>
      </rPr>
      <t>)) )</t>
    </r>
  </si>
  <si>
    <r>
      <t>Продолжительность операционного цикла (в днях)</t>
    </r>
    <r>
      <rPr>
        <i/>
        <sz val="10"/>
        <color indexed="8"/>
        <rFont val="Times New Roman"/>
        <family val="1"/>
        <charset val="204"/>
      </rPr>
      <t xml:space="preserve"> (в таблице стр.3+стр.5)</t>
    </r>
  </si>
  <si>
    <r>
      <t xml:space="preserve">Продолжительность финансового цикла (в днях) </t>
    </r>
    <r>
      <rPr>
        <i/>
        <sz val="10"/>
        <color indexed="8"/>
        <rFont val="Times New Roman"/>
        <family val="1"/>
        <charset val="204"/>
      </rPr>
      <t>(в таблице стр.7-стр.6)</t>
    </r>
  </si>
  <si>
    <t xml:space="preserve">Рекомендуемое значение зависит от отрасли деятельности </t>
  </si>
  <si>
    <t>Рекомендуемое значение зависит от отрасли  и вида экономической деятельности</t>
  </si>
  <si>
    <t>Примечания:
*Нормативные значения коэффициентов платежеспособности, дифференцированные по видам экономической деятельности, утверждены Постановлением Совета Министров Республики Беларусь 12.12.2017 № 1672
Показатели  №5 , №6, №7  рассчитываются  на основании сведений о доходах и расходах, предоставляемых юридическими лицами, не ведущими бухгалтерский учет в общеустановленном порядке, по форме 007 согласно Альбому форм документов. 
Нормативы финансовых показателей  для юридических лиц, не ведущих бухгалтерский учет в общеустановленном порядке определены в приложении 3 к Инструкции о порядке осуществления с корпоративными клиентами активных операций.</t>
  </si>
  <si>
    <t>_______________________________</t>
  </si>
  <si>
    <t>(наименование подразделения)</t>
  </si>
  <si>
    <t>АНКЕТА ИНДИВИДУАЛЬНОГО ПРЕДПРИНИМАТЕЛЯ</t>
  </si>
  <si>
    <t>1. ОБЩИЕ СВЕДЕНИЯ ОБ ИНДИВИДУАЛЬНОМ ПРЕДПРИНИМАТЕЛЕ:</t>
  </si>
  <si>
    <t>Фамилия, имя, отчество (при наличии) индивидуального предпринимателя</t>
  </si>
  <si>
    <t>Фамилия</t>
  </si>
  <si>
    <t>Имя</t>
  </si>
  <si>
    <t>Отчетство</t>
  </si>
  <si>
    <t>В случае, если меняли фамилию указать прежнюю фамилию</t>
  </si>
  <si>
    <t>Дата рождения</t>
  </si>
  <si>
    <t>Адрес регистрации</t>
  </si>
  <si>
    <t xml:space="preserve">Адрес фактического проживания </t>
  </si>
  <si>
    <t>телефон моб. рабочий</t>
  </si>
  <si>
    <t>телефон моб. домашний</t>
  </si>
  <si>
    <t>телефон (иной, при наличии)</t>
  </si>
  <si>
    <t>Адрес сайта в Интернете (при наличии):</t>
  </si>
  <si>
    <t>Документ, удостоверяющий личность</t>
  </si>
  <si>
    <t>Вид документа</t>
  </si>
  <si>
    <t xml:space="preserve">Номер </t>
  </si>
  <si>
    <t>Семейное положение</t>
  </si>
  <si>
    <t>Ф.И.О. супруг(а)</t>
  </si>
  <si>
    <t>Наличие детей, иждевенцев (указать количество и возраст)</t>
  </si>
  <si>
    <t>Дети</t>
  </si>
  <si>
    <t>Иждевенцы</t>
  </si>
  <si>
    <t>Основной вид деятельности (с указанием кода ОКЭД)</t>
  </si>
  <si>
    <t>Виды деятельности:
(если лицензируется указать номер лицензии, срок действия и орган, выдавший лицензию)</t>
  </si>
  <si>
    <t>Количество работников</t>
  </si>
  <si>
    <t>Срок осуществления деятельности (полных лет, месяцев)</t>
  </si>
  <si>
    <t>Взаимосвязанные с индивидуальным предпринимателем
корпоративные клиенты:
(наименование, УНП)</t>
  </si>
  <si>
    <t>2. ИНАЯ ИНФОРМАЦИЯ ОБ ИНДИВИДУАЛЬНОМ ПРЕДПРИНИМАТЕЛЕ:</t>
  </si>
  <si>
    <t>6. Удельный вес импорта в общем объеме потребности в сырье (комплектующих)</t>
  </si>
  <si>
    <t>Индивидуальный предприниматель</t>
  </si>
  <si>
    <t>__.__.____</t>
  </si>
  <si>
    <t>М.П. (при наличии)</t>
  </si>
  <si>
    <t>Анкета заполняется при первом обращении индивидуального предпринимателя за получением кредита в Банк. Обновление данных Анкеты осуществляется ежегодно, а также в случае необходимости (изменение сведений об индивидуальном предпринимателе).</t>
  </si>
  <si>
    <t>инвест.кредит</t>
  </si>
  <si>
    <t xml:space="preserve">не более  </t>
  </si>
  <si>
    <t xml:space="preserve">не менее    </t>
  </si>
  <si>
    <t>не более</t>
  </si>
  <si>
    <r>
      <t>Прибыль (убыток)</t>
    </r>
    <r>
      <rPr>
        <sz val="10"/>
        <rFont val="Times New Roman"/>
        <family val="1"/>
        <charset val="204"/>
      </rPr>
      <t xml:space="preserve"> (стр.150 Ф2)</t>
    </r>
  </si>
  <si>
    <t xml:space="preserve">по состоянию на (последнюю отчетную квартальную дату) </t>
  </si>
  <si>
    <t>лизинг</t>
  </si>
  <si>
    <t>Выручка с НДС, тыс.руб.</t>
  </si>
  <si>
    <t>[2] Подписывается при наличии главного бухгалтера у корпоративного клиента</t>
  </si>
  <si>
    <t>Главный бухгалтер[2] (__________________)</t>
  </si>
  <si>
    <t>(указывается при наличии с указанием ожидаемого срока их выполнения и причин, повлёкших невозможность их выполнения до момента обращения в адрес УКО)</t>
  </si>
  <si>
    <t>Оценка (внутренняя/независимая), дата документа (акт, справка)</t>
  </si>
  <si>
    <t>Оценка способности исполнить обязательства по запрошенным АО (изменению условий осуществления) в том числе с использованием  информации, подтверждающей источники поступления запланированных денежных средств на период кредитования (копии договоров (контрактов) с указанием сумм, порядка расчетов, срока действия))</t>
  </si>
  <si>
    <t>Примечание: 
*Применительно к Заключению под стандартными условиями осуществления активной операции понимаются условия, по которым не установлено ограничений (например, запрет на выдачу при несоответствии кредитного рейтинга, размер процентной ставки, отличный от установленного уполномоченным коллегиальным органом Банка, требование о предоставлении дополнительного обеспечение и т.п.), для снятия которых требуется решение уполномоченного коллегиального органа.                                                                                                                                                                                                                                              
В случае осуществления активных операций с клиентами МСБ на условиях, отличных от предусмотренных стандартными продуктами, в графе "Причина" указываются конкретные параметры несоответствия продукту.
Анализ инвестиционного проекта производится с использованием форм согласно приложению  5 к Заключению (при отсутствии заключения по бизнес-плану).</t>
  </si>
  <si>
    <t>Дополнительные (иные)  условия</t>
  </si>
  <si>
    <t>Право на предмет залога</t>
  </si>
  <si>
    <t>заполняется при предоставлении овердрафта</t>
  </si>
  <si>
    <t>выберите:</t>
  </si>
  <si>
    <t>выберите</t>
  </si>
  <si>
    <t xml:space="preserve">больше </t>
  </si>
  <si>
    <t>И</t>
  </si>
  <si>
    <t>Т</t>
  </si>
  <si>
    <t>аккредитив инвест.</t>
  </si>
  <si>
    <t>аккредитив тек.</t>
  </si>
  <si>
    <t>Департамент___________</t>
  </si>
  <si>
    <t>Комитет по управлению активами и пассивами</t>
  </si>
  <si>
    <t>1. Анализ финансового состояния.</t>
  </si>
  <si>
    <t>в т.ч. просроченная</t>
  </si>
  <si>
    <r>
      <t>Крупные</t>
    </r>
    <r>
      <rPr>
        <sz val="11"/>
        <color indexed="9"/>
        <rFont val="Calibri"/>
        <family val="2"/>
        <charset val="204"/>
      </rPr>
      <t>_корпоративные_клиенты</t>
    </r>
  </si>
  <si>
    <r>
      <t>Клиенты</t>
    </r>
    <r>
      <rPr>
        <sz val="11"/>
        <color indexed="9"/>
        <rFont val="Calibri"/>
        <family val="2"/>
        <charset val="204"/>
      </rPr>
      <t>_малого_и_среднего_бизнеса</t>
    </r>
  </si>
  <si>
    <t xml:space="preserve">Себестоимость реализованных товаров, работ, услуг </t>
  </si>
  <si>
    <t>ОАО "Банк развития Республики Беларусь"</t>
  </si>
  <si>
    <t>Сумма (BYN экв.), тыс. руб.</t>
  </si>
  <si>
    <t>* Сведения заполняются по всем банкам, включая ОАО "Белагропромбанк"</t>
  </si>
  <si>
    <t>Сумма, тыс. бел.руб.</t>
  </si>
  <si>
    <t>тыс.руб.</t>
  </si>
  <si>
    <t>Дата образо-вания</t>
  </si>
  <si>
    <t>Дата образова- ния</t>
  </si>
  <si>
    <t>акционер</t>
  </si>
  <si>
    <t>инсайдер банка</t>
  </si>
  <si>
    <t>клиента банка</t>
  </si>
  <si>
    <t>дочернее или зависимое юр.лицо</t>
  </si>
  <si>
    <t>иное</t>
  </si>
  <si>
    <t>выберите из списка</t>
  </si>
  <si>
    <t>I группа риска</t>
  </si>
  <si>
    <t>II группа риска</t>
  </si>
  <si>
    <t>III группа риска</t>
  </si>
  <si>
    <t>IV группа риска</t>
  </si>
  <si>
    <t>V группа риска</t>
  </si>
  <si>
    <t>VI группа риска</t>
  </si>
  <si>
    <t>положительная</t>
  </si>
  <si>
    <t>удовлетворительная</t>
  </si>
  <si>
    <t>отрицательная</t>
  </si>
  <si>
    <t>отсутствует</t>
  </si>
  <si>
    <t>Номер текущего счета, к которому оформляется овердрафт, 
дата и номер договора текущего счета</t>
  </si>
  <si>
    <t>Период начисления и уплаты процентов</t>
  </si>
  <si>
    <t>Срок уплаты процентов</t>
  </si>
  <si>
    <t>7.31.</t>
  </si>
  <si>
    <t>7.32.</t>
  </si>
  <si>
    <t>7.33.</t>
  </si>
  <si>
    <t xml:space="preserve">в случае переменнной ставки укажите индикатор </t>
  </si>
  <si>
    <t>Ковенанты, учитываемые при осуществлении запрашиваемой АО</t>
  </si>
  <si>
    <t xml:space="preserve">             при расчете ковенантов учитывается задолженность местных органов по облигацциям</t>
  </si>
  <si>
    <t>Курс валюты для погашения обязательств перед банков*</t>
  </si>
  <si>
    <t>Ведение бухгалтерского учета на общих основаниях</t>
  </si>
  <si>
    <t>Применяемый режим налогообложения</t>
  </si>
  <si>
    <t>Учет выручки</t>
  </si>
  <si>
    <t>2.25.</t>
  </si>
  <si>
    <t>2.31.</t>
  </si>
  <si>
    <t>2.32.</t>
  </si>
  <si>
    <t>2.33.</t>
  </si>
  <si>
    <t>2.34.</t>
  </si>
  <si>
    <t>2.35.</t>
  </si>
  <si>
    <t xml:space="preserve">Целевое назначение </t>
  </si>
  <si>
    <t xml:space="preserve">BYN, тыс.
 руб. </t>
  </si>
  <si>
    <t>Сумма в эквиваленте тыс. бел. руб.</t>
  </si>
  <si>
    <t>1. Сведения о поступлениях денежных средств на текущие (расчетные) счета в банках  за последние 6 мес.* (указать период)</t>
  </si>
  <si>
    <t>форма 6</t>
  </si>
  <si>
    <t>Срок полного возврата (погашения)</t>
  </si>
  <si>
    <t>Срок возобновляемости кредитной линии</t>
  </si>
  <si>
    <t>тек.кредит</t>
  </si>
  <si>
    <t>кол-во единиц</t>
  </si>
  <si>
    <t>1. Применяемый режим налогообложения</t>
  </si>
  <si>
    <t>2. Учет выручки</t>
  </si>
  <si>
    <t>3. Рынки сбыта производимой продукции, оказываемых услуг (развивается / находится в равновесии / сокращается), длительность присутствия на рынке(ах), доля на рынке(ах), является ли монополистом</t>
  </si>
  <si>
    <t>4. Наличие государственного регулирования в части ценообразования</t>
  </si>
  <si>
    <t>5. Наличие льгот и преференций со стороны Государства (указываются конкретные льготы; НПА, которым они регламентированы и срок их действия)</t>
  </si>
  <si>
    <t>6. Наличие фактора сезонности (в случае наличия указать на периоды сезонности и его обоснование)</t>
  </si>
  <si>
    <t>7. Сведения об основных поставщиках (регион) с указанием доли в общем объеме приобретаемого сырья (товаров, комплектующих)</t>
  </si>
  <si>
    <t>8. Сведения об основных клиентах (регион сбыта) с указанием доли в общем объеме реализации</t>
  </si>
  <si>
    <t>9. Наименование основных конкурентов</t>
  </si>
  <si>
    <t>10. Краткая информация о производимой продукции (оказываемых услугах),преимущества по сравнению с аналогами, производимыми другими предприятиями (с приложением рекламных брошюр, буклетов, если таковые имеются)</t>
  </si>
  <si>
    <t>11. Удельный вес реализации продукции:</t>
  </si>
  <si>
    <t>11.1. По рынкам сбыта</t>
  </si>
  <si>
    <t>11.2. В разрезе валют (%)</t>
  </si>
  <si>
    <t>12. ОФИСНЫЕ, ТОРГОВЫЕ, СКЛАДСКИЕ, ПРОИЗВОДСТВЕННЫЕ ПОМЕЩЕНИЯ</t>
  </si>
  <si>
    <t>13. ПРОИЗВОДСТВЕННОЕ ОБОРУДОВАНИЕ, ТРАНСПОРТНЫЕ СРЕДСТВА</t>
  </si>
  <si>
    <t>тек.деят-ть</t>
  </si>
  <si>
    <t>инвест деят-ть</t>
  </si>
  <si>
    <t>иные валюты</t>
  </si>
  <si>
    <t>гарантии</t>
  </si>
  <si>
    <t>факторинг</t>
  </si>
  <si>
    <t>…</t>
  </si>
  <si>
    <t>Примерная форма 108</t>
  </si>
  <si>
    <t>Приложение 1.2</t>
  </si>
  <si>
    <r>
      <t xml:space="preserve">Табл. 1 - Основные показатели финансово-хозяйственной деятельности клиента (заявителя)*        </t>
    </r>
    <r>
      <rPr>
        <b/>
        <sz val="12"/>
        <color indexed="8"/>
        <rFont val="Times New Roman"/>
        <family val="1"/>
        <charset val="204"/>
      </rPr>
      <t xml:space="preserve"> </t>
    </r>
  </si>
  <si>
    <t>*Данная таблица не заполняется при финансовом анализе индивидуальных предпринимателей</t>
  </si>
  <si>
    <t>Показатели ликвидности и финансовой устойчивости**</t>
  </si>
  <si>
    <t xml:space="preserve">Показатели ликвидности и финансовой устойчивости    </t>
  </si>
  <si>
    <t>норматив</t>
  </si>
  <si>
    <t>** Данные показатели не рассчитываются при финансовом анализе индивидуальных предпринимателей</t>
  </si>
  <si>
    <t xml:space="preserve">Показатели покрытия обязательств </t>
  </si>
  <si>
    <t>2. Коэффициент покрытия для ИП</t>
  </si>
  <si>
    <t>1. Соотношение кредитов в текущую деятельность к среднемесячной выручке от реализации за отчетный период</t>
  </si>
  <si>
    <t>2. Соотношение кредитов на инвестиции к годовому чистому доходу</t>
  </si>
  <si>
    <t>в т.ч. Просроченная</t>
  </si>
  <si>
    <t>Уполномоченное лицо (Индивидуальный предприниматель)</t>
  </si>
  <si>
    <r>
      <t>Наименование статьи</t>
    </r>
    <r>
      <rPr>
        <vertAlign val="superscript"/>
        <sz val="12"/>
        <color indexed="8"/>
        <rFont val="Times New Roman"/>
        <family val="1"/>
        <charset val="204"/>
      </rPr>
      <t>1</t>
    </r>
  </si>
  <si>
    <t xml:space="preserve">Основной вид деятельности, отрасль экономики </t>
  </si>
  <si>
    <t xml:space="preserve"> Отдельные показатели финансово-хозяйственной деятельности взаимосвязанных должников</t>
  </si>
  <si>
    <t xml:space="preserve">Примечания:
*Нормативные значения коэффициентов платежеспособности, дифференцированные по видам экономической деятельности, утверждены Постановлением Совета Министров Республики Беларусь 12.12.2017 № 1672
Показатели  №4-6 рассчитываются  на основании сведений о доходах и расходах, предоставляемых юридическими лицами, не ведущими бухгалтерский учет в общеустановленном порядке, по форме 007 согласно Альбому форм документов. </t>
  </si>
  <si>
    <t>Коэффициентный анализ (коэффициенты платежеспособности, финансовой устойчивости, деловой активности, рентабельности, долговой нагрузки (закредитованности)</t>
  </si>
  <si>
    <t>Оценка общей структуры бухгалтерского баланса, динамика изменения основных статей (с оценкой причин)</t>
  </si>
  <si>
    <t>1. Общая информация о взаимосвязанных должниках</t>
  </si>
  <si>
    <t>Оценка платежеспособности корпоративного клиента</t>
  </si>
  <si>
    <t>1.2.1. Оценка общей структуры бухгалтерского баланса, динамика изменения основных статей (с оценкой причин изменения)</t>
  </si>
  <si>
    <t>Общий вывод о финансовом состоянии и платежеспособности 
(с учетом оценки, проведенной в соответствии с приложением 3 к настоящей инструкции)</t>
  </si>
  <si>
    <t>Анализируется динамика изменения валюты баланса, динамика изменения отдельных статей баланса, коэффициентов, характеризующих финансовое состояние корпоративного клиента, соответствие их нормативным значениям. Изучается перечень основных дебиторов и кредиторов, наличие (отсутствие) сверхнормативных запасов готовой продукции, дисциплина исполнения обязательств, сроки образования просроченной задолженности. Определяются сроки оборачиваемости краткосрочных активов (в том числе готовой  продукции, дебиторской задолженности, кредиторской задолженности перед поставщиками и подрядчиками, кредитов), анализируется изменение скорости оборачиваемости в анализируемых периодах. При замедлении оборачиваемости проводится анализ, вследствие чего произошло замедление.</t>
  </si>
  <si>
    <t>Сведения о доходах и расходах</t>
  </si>
  <si>
    <t>тыс.бел.руб.</t>
  </si>
  <si>
    <t>Примерная форма 103</t>
  </si>
  <si>
    <t>Наименование, УНП корпоративного клиента - должника Банка, взаимосвязанного с должником</t>
  </si>
  <si>
    <t>2.2.1.</t>
  </si>
  <si>
    <t>2.2.2.</t>
  </si>
  <si>
    <t>2.2.3.</t>
  </si>
  <si>
    <t>nnn</t>
  </si>
  <si>
    <t>3.5.1.</t>
  </si>
  <si>
    <t>3.5.2.</t>
  </si>
  <si>
    <t>3.5.3.</t>
  </si>
  <si>
    <r>
      <t>На последнюю отчетную (квартальную) дату</t>
    </r>
    <r>
      <rPr>
        <vertAlign val="superscript"/>
        <sz val="12"/>
        <color indexed="8"/>
        <rFont val="Times New Roman"/>
        <family val="1"/>
        <charset val="204"/>
      </rPr>
      <t>2</t>
    </r>
  </si>
  <si>
    <t>Максимальный размер лимита (для ВКЛ), вал. ед.</t>
  </si>
  <si>
    <t>Наличие обособленных подразделений</t>
  </si>
  <si>
    <t xml:space="preserve">Наличие в текущем календарном квартале у клиента иных договоров на осуществление активных операций, заключенных до данного текущего календарного квартала </t>
  </si>
  <si>
    <t>янв.__</t>
  </si>
  <si>
    <t>фев.__</t>
  </si>
  <si>
    <t>мар.__</t>
  </si>
  <si>
    <t>апр.__</t>
  </si>
  <si>
    <t>май.__</t>
  </si>
  <si>
    <t>июн.__</t>
  </si>
  <si>
    <t>авг.__</t>
  </si>
  <si>
    <t>июл.__</t>
  </si>
  <si>
    <t>сен.__</t>
  </si>
  <si>
    <t>окт.__</t>
  </si>
  <si>
    <t>ноя.__</t>
  </si>
  <si>
    <t>дек.__</t>
  </si>
  <si>
    <t>апр.__2</t>
  </si>
  <si>
    <t>июл.__2</t>
  </si>
  <si>
    <t>окт.__2</t>
  </si>
  <si>
    <t>янв.__2</t>
  </si>
  <si>
    <t>окт.__3</t>
  </si>
  <si>
    <t>апр.__3</t>
  </si>
  <si>
    <t>янв.__3</t>
  </si>
  <si>
    <t>июл.__3</t>
  </si>
  <si>
    <t>окт.__4</t>
  </si>
  <si>
    <t>янв.__4</t>
  </si>
  <si>
    <t>янв.__5</t>
  </si>
  <si>
    <t>янв.__6</t>
  </si>
  <si>
    <t>апр.__4</t>
  </si>
  <si>
    <t>июл.__4</t>
  </si>
  <si>
    <t>Состояние расчетов с контрагентами на последнюю отчетную (квартальную) дату</t>
  </si>
  <si>
    <t>1. Коэффициент текущей ликвидности*
(стр. 02 Табл.1  / стр.05 Табл.1)</t>
  </si>
  <si>
    <t xml:space="preserve">2. Коэффициент обеспеченности собственными оборотными средствами 
((Собственные накопления стр.04 Табл.1+Долгосрочные обязательства стр.06 Табл.1 ) - Внеоборотные активы стр.01 Табл.1) / краткосрочные активы стр. 02 Табл.1 ) </t>
  </si>
  <si>
    <t xml:space="preserve">3. Коэффициент обеспеченности финансовых обязательств активами 
((Краткосрочные обязательства стр.05 Табл.1  + долгосрочные обязательства стр.06 Табл.1) /  Итого активы стр.03  табл.1) </t>
  </si>
  <si>
    <t>Укажите БПМ</t>
  </si>
  <si>
    <t>Укажите макс.платеж</t>
  </si>
  <si>
    <t>Приложения на _______ листах, в 1 экз.</t>
  </si>
  <si>
    <t xml:space="preserve">       Клиент проинформирован о необходимости обеспечить возможность осмотра имущества, передаваемого в залог, в течение 2 (двух) рабочих дней после получения уведомления о регистрации полного пакета документов по запрашиваемой сделке.</t>
  </si>
  <si>
    <t>Иные обязанности</t>
  </si>
  <si>
    <t>1.2.1.</t>
  </si>
  <si>
    <t>Иные обязанности:</t>
  </si>
  <si>
    <t>Сумма кредита / Предельный размер единовременной задолженности, вал. ед.</t>
  </si>
  <si>
    <t>При предоставлении кредита  указывается следующая информация:</t>
  </si>
  <si>
    <t>При осуществлении  факторинга указывается следующая информация:</t>
  </si>
  <si>
    <t>Вид факторинга</t>
  </si>
  <si>
    <t>Вид аккредитива</t>
  </si>
  <si>
    <t>Цель аккредитива</t>
  </si>
  <si>
    <t>Сумма аккредитива вал.ед.</t>
  </si>
  <si>
    <t>Срок аккредитива</t>
  </si>
  <si>
    <t>Размер вознаграждения</t>
  </si>
  <si>
    <t>Наименование Бенефициара</t>
  </si>
  <si>
    <t>Наименование Принципала</t>
  </si>
  <si>
    <t>Иные условия: 
Реквизиты договора (контракта) и основные условия (дата, номер, сумма договора и др.)
порядок уплаты вознаграждения )</t>
  </si>
  <si>
    <t>При выдаче банковской гарантии указывается следующая информация:</t>
  </si>
  <si>
    <t>Вид банковской гарантии</t>
  </si>
  <si>
    <t>Сумма гарантии, вал.ед.</t>
  </si>
  <si>
    <t>Срок банковской гарантии</t>
  </si>
  <si>
    <t>Реквизиты договора (контракта) и основные условия (дата, номер, сумма договора и др.)</t>
  </si>
  <si>
    <t>Форма составления гарантии</t>
  </si>
  <si>
    <t>Указывается для всех видов активных операций</t>
  </si>
  <si>
    <t>Наименование документа</t>
  </si>
  <si>
    <t>Кол-во листов</t>
  </si>
  <si>
    <t>Кол-во экз.</t>
  </si>
  <si>
    <t xml:space="preserve">Наличие необходимых документов подтверждаю </t>
  </si>
  <si>
    <t>Иные условия: 
порядок направления
гарантии бенефициару; 
кому передается оригинал банковской гарантии;
порядок уплаты вознаграждения за совершение гарантийных операций)</t>
  </si>
  <si>
    <t>Выберите вид активной операции:</t>
  </si>
  <si>
    <t>Выберите вид факторинга</t>
  </si>
  <si>
    <t>Авизующий банк</t>
  </si>
  <si>
    <t>Иные условия: порядок направления гарантии бенефициару; 
кому передается оригинал банковской гарантии;
порядок уплаты вознаграждения за совершение гарантийных операций)</t>
  </si>
  <si>
    <t>Наименование Бенефициара (резидент/нерезидент)</t>
  </si>
  <si>
    <t>Наименование Принципала (резидент/нерезидент)</t>
  </si>
  <si>
    <t>Способ предоставления</t>
  </si>
  <si>
    <t>Субъект кредитной истории</t>
  </si>
  <si>
    <t>Сведения о Субъекте кредитной истории &lt;*&gt;</t>
  </si>
  <si>
    <t>Собственное имя</t>
  </si>
  <si>
    <t>Отчество (если таковое имеется)</t>
  </si>
  <si>
    <t>Гражданство</t>
  </si>
  <si>
    <t>Пол</t>
  </si>
  <si>
    <t xml:space="preserve">Идентификационный номер (для гражданина Республики Беларусь, иностранного гражданина или лица без гражданства, имеющих вид на жительство в Республике Беларусь)                                 </t>
  </si>
  <si>
    <t xml:space="preserve">Число, месяц, год рождения                           </t>
  </si>
  <si>
    <t xml:space="preserve">Сведения о документе, удостоверяющем личность (для  иностранного гражданина или лица без гражданства, не имеющих вида на жительство в Республике Беларусь):  </t>
  </si>
  <si>
    <t xml:space="preserve">наименование                                         </t>
  </si>
  <si>
    <t xml:space="preserve">дата выдачи                                          </t>
  </si>
  <si>
    <t xml:space="preserve">серия и номер                                        </t>
  </si>
  <si>
    <t xml:space="preserve"> --------------------------------------------------------</t>
  </si>
  <si>
    <t>открытие аккредитива без покрытия</t>
  </si>
  <si>
    <t>кредитная операция</t>
  </si>
  <si>
    <t>банковская гарантия</t>
  </si>
  <si>
    <t>страхование риска невозврата</t>
  </si>
  <si>
    <t>Дополнительные (иные)  условиия**</t>
  </si>
  <si>
    <t>4.2.3. Общий анализ бухгалтерской отчетности, коэффициентный анализ , общие выводы о финансовом состоянии</t>
  </si>
  <si>
    <t>(указывается при наличии)</t>
  </si>
  <si>
    <t>Размер процентов за пользование кредитом</t>
  </si>
  <si>
    <t>Размер уступаемого денежного требования, вал.ед.</t>
  </si>
  <si>
    <t>Форма вознаграждения и его размер</t>
  </si>
  <si>
    <t>Максимальный размер (лимит) общей суммы предоставляемых денежных средств (кредита) (для ВКЛ), 
вал. ед.</t>
  </si>
  <si>
    <t>Срок предоставления кредита</t>
  </si>
  <si>
    <t>График погашения кредита/период оборачиваемости</t>
  </si>
  <si>
    <t>Порядок предоставления кредита</t>
  </si>
  <si>
    <t>Срок платежа</t>
  </si>
  <si>
    <t>Согласие кредитора на заключение договора факторинга с правом обратного требования  (регресса) и предоставление Банку поручительства за должника</t>
  </si>
  <si>
    <t>При открытии аккредитива указывается следующая информация:</t>
  </si>
  <si>
    <t>Максимальный размер (лимит) общей суммы предоставляемых денежных средств (кредита) (для ВКЛ), вал. ед.</t>
  </si>
  <si>
    <t>Сведения об отнесении планируемой к заключению сделки к крупной сделке и (или) сделке, в совершении которой имеется заинтересованность аффилированных лиц хозяйственного  общества</t>
  </si>
  <si>
    <t>Иные условия: 
Реквизиты договора (контракта) и основные условия (дата, номер, сумма договора, краткое описание товара; место отгрузки и место назначения отправляемого товара; разрешение или запрет на частичную отгрузку; разрешение или запрет на перегрузку; последнюю дату отгрузки; условия поставки товара, порядок уплаты вознаграждения и др.)</t>
  </si>
  <si>
    <t>Срок предоставления кредита (указывается только для  кредита)</t>
  </si>
  <si>
    <t>Целевое назначение*</t>
  </si>
  <si>
    <t>Дополнительные условия***</t>
  </si>
  <si>
    <t>Характеристика обеспечения**</t>
  </si>
  <si>
    <t xml:space="preserve">       Клиент подтверждает, что все документы и сведения, предоставленные ранее в Банк достоверны, актуальны</t>
  </si>
  <si>
    <t>Иные условия: 
Реквизиты договора (контракта) и основные условия (дата, номер, сумма договора, краткое описание товара; 
место отгрузки и место назначение отправляемого товара; разрешение или запрет на частичную отгрузку; 
разрешение или запрет на перегрузку; 
последнюю дату отгрузки; 
условия поставки товара; 
порядок уплаты вознаграждения и др.)</t>
  </si>
  <si>
    <t>Место нахождения / Адрес для почтовой корреспонденции</t>
  </si>
  <si>
    <t>Информация о наличии текущих (расчетных) банковских счетов*</t>
  </si>
  <si>
    <t>Наличие текущих (расчетных) банковских счетов в белорусских рублях и иностранной валюте</t>
  </si>
  <si>
    <t>Взаимосвязанные с юридическим лицом корпоративные клиенты:
(наименование, УНП)</t>
  </si>
  <si>
    <t>Согласно приложению 6 к Заключению</t>
  </si>
  <si>
    <t>* Информация о сигналах раннего предупреждения возникновения проблемной задолженности заполняется в соответствии с ЛПА, регламентирующим порядок выявления и использования сигналов раннего предупреждения возникновения проблемной задолженности по корпоративным клиентам Банка</t>
  </si>
  <si>
    <t>7.2.1.</t>
  </si>
  <si>
    <t>Приложение 6</t>
  </si>
  <si>
    <t>N п/п</t>
  </si>
  <si>
    <t>Срок действия СРП</t>
  </si>
  <si>
    <t>(в редакции протокола</t>
  </si>
  <si>
    <t>Правления ОАО «Белагропромбанк»</t>
  </si>
  <si>
    <r>
      <t xml:space="preserve">Информация о корпоративных клиентах </t>
    </r>
    <r>
      <rPr>
        <sz val="14"/>
        <color indexed="8"/>
        <rFont val="Symbol"/>
        <family val="1"/>
        <charset val="2"/>
      </rPr>
      <t>-</t>
    </r>
    <r>
      <rPr>
        <sz val="14"/>
        <color indexed="8"/>
        <rFont val="Times New Roman"/>
        <family val="1"/>
        <charset val="204"/>
      </rPr>
      <t xml:space="preserve"> должниках Банка, взаимосвязанных с Заявителем (Должником)</t>
    </r>
  </si>
  <si>
    <t>для взаимосвязанных должников, не ведущих бухгалтерский учет в соответствии с законодательством, и индивидуальных предпринимателей</t>
  </si>
  <si>
    <t>Место нахождения:</t>
  </si>
  <si>
    <t>Учредительные документы</t>
  </si>
  <si>
    <t>Органы управления юридического лица</t>
  </si>
  <si>
    <t>Наличие текущих (расчетных) банковских банковских счетов в белорусских рублях:</t>
  </si>
  <si>
    <t>Наличие текущих (расчетных) банковских банковских счетов в иностранной валюте:</t>
  </si>
  <si>
    <t>Группа риска, по которой классифицированы активы в ОАО «Белагропромбанк»</t>
  </si>
  <si>
    <t>Кредитный рейтинг в ОАО «Белагропромбанк»</t>
  </si>
  <si>
    <t>1.18.</t>
  </si>
  <si>
    <t>Кредитная история в ОАО «Белагропромбанк»</t>
  </si>
  <si>
    <t>1.19.</t>
  </si>
  <si>
    <t>Примечание:  
п.1.16 при наличии классификации активов в банке по разным группам риска указываются все группы риска через запятую;                                                                                                                                                                                              п.1.19 указывается при наличии какой-либо дополнительной информации, касающейся взаимосвязанного должника.</t>
  </si>
  <si>
    <t>На последнюю отчетную (квартальную) дату</t>
  </si>
  <si>
    <t>За аналогичный период прошлого года</t>
  </si>
  <si>
    <t>Денежные средства на текущем (расчетном) банковском счете</t>
  </si>
  <si>
    <t>Наличие признаков финансовой неустойчивости, негативной информации для целей классификации согласно ЛПА о порядке формирования специальных резервов)</t>
  </si>
  <si>
    <t>Расчет кредитного рейтинга осуществляется в соответствии с ЛПА, регламентирующим порядок присвоения корпоративным клиентам кредитного рейтинга, классификация активных операций - в соответствии с ЛПА , регламентирующим классификацию активных операций по группам кредитного риска и формирование специальных резервов на покрытие возможных убытков по активным операциям, доходы от обслуживания и рентабельность обслуживания – в соответствии с ЛПА  регламентирующим методику расчета эффективности обслуживания корпоративных клиентов.</t>
  </si>
  <si>
    <t>Указать критерии экономической взаимосвязи в соответствии с ЛПА , регламентирующим порядок работы с взаимосвязанными должниками Банка</t>
  </si>
  <si>
    <t>Указать критерии юридической взаимосвязи в соответствии с ЛПА , регламентирующим порядок работы с взаимосвязанными должниками Банка</t>
  </si>
  <si>
    <r>
      <t>[1]</t>
    </r>
    <r>
      <rPr>
        <sz val="12"/>
        <rFont val="Times New Roman"/>
        <family val="1"/>
        <charset val="204"/>
      </rPr>
      <t>Сведения о наличии взаимосвязи, предоставляемые Заявителем (Должником) в соответствии с ЛПА, регламентирующим порядок работы с взаимосвязанными должниками Банка.</t>
    </r>
  </si>
  <si>
    <t>1.2.2. Коэффициентный анализ (коэффициенты платежеспособности, финансовой устойчивости, деловой активности, рентабельности, долговой нагрузки (закредитованности)</t>
  </si>
  <si>
    <t>3. Информация о сигналах раннего предупреждения возникновения проблемной задолженности</t>
  </si>
  <si>
    <t>Указать критерии юридической взаимосвязи в соответствии с ЛПА Банка, регламентирующим порядок работы с взаимосвязанными должниками Банка</t>
  </si>
  <si>
    <t>16.07. 2019 № 53)</t>
  </si>
  <si>
    <t>для взаимосвязанных должников, ведущих бухгалтерский учет в соответствии с законодательством</t>
  </si>
  <si>
    <t xml:space="preserve">                                                                                                                                                                            </t>
  </si>
  <si>
    <t>Примечание:  
п.1.16 при наличии классификации активов в банке по разным группам риска указываются все группы риска через запятую;                                                                                                                                                                                              п.1.19  указывается при наличии какой-либо дополнительной информации, касающейся взаимосвязанного должника.</t>
  </si>
  <si>
    <t xml:space="preserve">Чистые активы (собственные средства) </t>
  </si>
  <si>
    <t>Удельный вес чистых активов в стоимости имущества (валюте баланса)</t>
  </si>
  <si>
    <t>Заемные средства, в т.ч.</t>
  </si>
  <si>
    <t>Долгосрочные обязательства по лизинговым платежам</t>
  </si>
  <si>
    <t>Краткосрочная часть долгосрочных обязательств</t>
  </si>
  <si>
    <t>Дебиторская (долгосрочная + краткосрочная) задолженность</t>
  </si>
  <si>
    <t>в том числе краткосрочная дебиторская задолженность</t>
  </si>
  <si>
    <t>в том числе поставщикам, подрядчикам, исполнителям</t>
  </si>
  <si>
    <t xml:space="preserve">Прибыль (убыток) от реализации товаров, продукции, работ, услуг </t>
  </si>
  <si>
    <t>Прибыль (убыток) от текущей деятельности</t>
  </si>
  <si>
    <t>Прибыль (убыток)</t>
  </si>
  <si>
    <t>Коэффициент текущей ликвидности*
стр. 290 баланса / стр.690 баланса</t>
  </si>
  <si>
    <r>
      <t xml:space="preserve">Коэффициент обеспеченности собственными оборотными средствами </t>
    </r>
    <r>
      <rPr>
        <i/>
        <sz val="10"/>
        <color indexed="8"/>
        <rFont val="Times New Roman"/>
        <family val="1"/>
        <charset val="204"/>
      </rPr>
      <t xml:space="preserve">((стр.490+стр.590 - стр.190) / 290 ф.№1) </t>
    </r>
  </si>
  <si>
    <r>
      <t xml:space="preserve">Коэффициент обеспеченности финансовых обязательств активами </t>
    </r>
    <r>
      <rPr>
        <i/>
        <sz val="10"/>
        <color indexed="8"/>
        <rFont val="Times New Roman"/>
        <family val="1"/>
        <charset val="204"/>
      </rPr>
      <t>((стр.690+стр.590) / стр.300 ф.№1)</t>
    </r>
    <r>
      <rPr>
        <i/>
        <sz val="10"/>
        <color indexed="10"/>
        <rFont val="Times New Roman"/>
        <family val="1"/>
        <charset val="204"/>
      </rPr>
      <t xml:space="preserve"> </t>
    </r>
  </si>
  <si>
    <r>
      <t>Оборачиваемость оборотных средств</t>
    </r>
    <r>
      <rPr>
        <i/>
        <sz val="10"/>
        <color indexed="8"/>
        <rFont val="Times New Roman"/>
        <family val="1"/>
        <charset val="204"/>
      </rPr>
      <t xml:space="preserve"> (период / (стр.010 ф.№2 / (0,5х(стр.290 ф.№1 + стр.290отч.дата ф.№1)) )</t>
    </r>
  </si>
  <si>
    <r>
      <t xml:space="preserve">Оборачиваемость запасов </t>
    </r>
    <r>
      <rPr>
        <i/>
        <sz val="10"/>
        <color indexed="8"/>
        <rFont val="Times New Roman"/>
        <family val="1"/>
        <charset val="204"/>
      </rPr>
      <t>(период / (стр.020 ф.№2 / ((0,5 х (стр.210 ф.№1 +
+стр.210отч.датаф.№1)))</t>
    </r>
  </si>
  <si>
    <r>
      <t xml:space="preserve">Оборачиваемость готовой продукции </t>
    </r>
    <r>
      <rPr>
        <i/>
        <sz val="10"/>
        <color indexed="8"/>
        <rFont val="Times New Roman"/>
        <family val="1"/>
        <charset val="204"/>
      </rPr>
      <t>(период/(стр.010 ф.№2/ (0,5х(стр.214</t>
    </r>
    <r>
      <rPr>
        <i/>
        <vertAlign val="subscript"/>
        <sz val="10"/>
        <color indexed="8"/>
        <rFont val="Times New Roman"/>
        <family val="1"/>
        <charset val="204"/>
      </rPr>
      <t>нг</t>
    </r>
    <r>
      <rPr>
        <i/>
        <sz val="10"/>
        <color indexed="8"/>
        <rFont val="Times New Roman"/>
        <family val="1"/>
        <charset val="204"/>
      </rPr>
      <t xml:space="preserve"> ф.№1 +стр214</t>
    </r>
    <r>
      <rPr>
        <i/>
        <vertAlign val="subscript"/>
        <sz val="10"/>
        <color indexed="8"/>
        <rFont val="Times New Roman"/>
        <family val="1"/>
        <charset val="204"/>
      </rPr>
      <t>отч.дата</t>
    </r>
    <r>
      <rPr>
        <i/>
        <sz val="10"/>
        <color indexed="8"/>
        <rFont val="Times New Roman"/>
        <family val="1"/>
        <charset val="204"/>
      </rPr>
      <t>))))</t>
    </r>
  </si>
  <si>
    <r>
      <t xml:space="preserve">Оборачиваемость кредиторской задолженности 
</t>
    </r>
    <r>
      <rPr>
        <i/>
        <sz val="10"/>
        <color indexed="8"/>
        <rFont val="Times New Roman"/>
        <family val="1"/>
        <charset val="204"/>
      </rPr>
      <t>(период / ((стр.020 ф.№2)/(0,5 х (стр.630ф.№1++стр.630№1</t>
    </r>
    <r>
      <rPr>
        <i/>
        <vertAlign val="subscript"/>
        <sz val="10"/>
        <color indexed="8"/>
        <rFont val="Times New Roman"/>
        <family val="1"/>
        <charset val="204"/>
      </rPr>
      <t>отч.дата</t>
    </r>
    <r>
      <rPr>
        <i/>
        <sz val="10"/>
        <color indexed="8"/>
        <rFont val="Times New Roman"/>
        <family val="1"/>
        <charset val="204"/>
      </rPr>
      <t>))))</t>
    </r>
  </si>
  <si>
    <r>
      <t>Продолжительность операционного цикла (в днях)</t>
    </r>
    <r>
      <rPr>
        <i/>
        <sz val="10"/>
        <color indexed="8"/>
        <rFont val="Times New Roman"/>
        <family val="1"/>
        <charset val="204"/>
      </rPr>
      <t xml:space="preserve"> (в таблице п.2+п.4)</t>
    </r>
  </si>
  <si>
    <r>
      <t xml:space="preserve">Продолжительность финансового цикла (в днях) </t>
    </r>
    <r>
      <rPr>
        <i/>
        <sz val="10"/>
        <color indexed="8"/>
        <rFont val="Times New Roman"/>
        <family val="1"/>
        <charset val="204"/>
      </rPr>
      <t>(в таблице п.6-п.5)</t>
    </r>
  </si>
  <si>
    <t>Удельный вес задолженности по активным операциям в                        ОАО «Белагропромбанк» по отношению к общей задолженности по активным операциям перед всеми банками, %</t>
  </si>
  <si>
    <t>Указать критерии экономической взаимосвязи в соответствии с ЛПА, регламентирующим порядок работы с взаимосвязанными должниками Банка</t>
  </si>
  <si>
    <t>Указать критерии юридической взаимосвязи в соответствии с ЛПА, регламентирующим порядок работы с взаимосвязанными должниками Банка</t>
  </si>
  <si>
    <t>Расчет кредитного рейтинга осуществляется в соответствии с ЛПА Банка, регламентирующим порядок присвоения корпоративным клиентам кредитного рейтинга, классификация активных операций - в соответствии с ЛПА Банка, регламентирующим классификацию активных операций по группам кредитного риска и формирование специальных резервов на покрытие возможных убытков по активным операциям, доходы от обслуживания и рентабельность обслуживания – в соответствии с ЛПА Банка, регламентирующим методику расчета эффективности обслуживания корпоративных клиентов.</t>
  </si>
  <si>
    <t>Указать критерии экономической взаимосвязи в соответствии с ЛПА Банка, регламентирующим порядок работы с взаимосвязанными должниками Банка</t>
  </si>
  <si>
    <r>
      <t>[1]</t>
    </r>
    <r>
      <rPr>
        <sz val="12"/>
        <rFont val="Times New Roman"/>
        <family val="1"/>
        <charset val="204"/>
      </rPr>
      <t>Сведения о наличии взаимосвязи, предоставляемые Заявителем (Должником) в соответствии с ЛПА Банка, регламентирующим порядок работы с взаимосвязанными должниками Банка.</t>
    </r>
  </si>
  <si>
    <t xml:space="preserve">       Клиент подтверждает, что все документы, являющиеся, неотъемлемой частью настоящего ходатайства, соответствуют установленным законодательством требованиям, а сведения, содержащиеся в представленных для осуществления активной операции документах,  том числе в настоящем ходатайстве, достоверны. 
      Также Клиент подтверждает целостность и подлинность представленных для осуществления активной операции документов и являющихся неотъемлемой часть настоящего ходатайства.</t>
  </si>
  <si>
    <t>*Если сведения о субъекте кредитной истории отсутствуют, в графе делается пометка "-".
Выражаю согласие открытому акционерному обществу «Белагропромбанк» (далее - Пользователь кредитной истории) на предоставление ему Национальным банком моего кредитного отчета.
Настоящее согласие действует в течение трех месяцев с даты его оформления, а в случае заключения в течение трех месяцев с даты его оформления кредитной сделки между Пользователем кредитной истории, являющимся банком, и субъектом кредитной истории - в течение всего срока действия указанной кредитной сделки до ее прекращения в установленном законодательством порядке. Согласие на предоставление кредитного отчета, оформленное в течение срока действия кредитной сделки, заключенной между Пользователем кредитной истории, являющимся банком, и субъектом кредитной истории, действует в течение всего срока действия указанной кредитной сделки до ее прекращения в установленном законодательством порядке.</t>
  </si>
  <si>
    <t>Отметка лица, в присутствии которого оформлено согласие*:</t>
  </si>
  <si>
    <r>
      <t>*</t>
    </r>
    <r>
      <rPr>
        <sz val="10"/>
        <color theme="1"/>
        <rFont val="Times New Roman"/>
        <family val="1"/>
        <charset val="204"/>
      </rPr>
      <t>Отметка лица, в присутствии которого оформлено согласие, не указывается в документе, полученном в электронном виде посредством СДБО.</t>
    </r>
  </si>
  <si>
    <t>документ, удостоверяющий личность</t>
  </si>
  <si>
    <t>номер документа, удостоверяющего личность</t>
  </si>
  <si>
    <t>выражаю согласие на получение, передачу, сбор, обработку, накопление, хранение, распространение  и (или) предоставление сведений (информации) о моих частной жизни и персональных данных (далее - сведения), в том числе на предоставление сведений обо мне из информационных ресурсов, находящихся в ведении Национального банка, Министерства внутренних дел   и иных министерств и ведомств Республики Беларусь.</t>
  </si>
  <si>
    <t>Отметка лица, в присутствии которого оформлено согласие:*</t>
  </si>
  <si>
    <r>
      <t>*</t>
    </r>
    <r>
      <rPr>
        <sz val="10"/>
        <color indexed="8"/>
        <rFont val="Times New Roman"/>
        <family val="1"/>
        <charset val="204"/>
      </rPr>
      <t>Отметка лица, в присутствии которого оформлено согласие, не указывается в документе, полученном  в электронном виде посредством СДБО.</t>
    </r>
  </si>
  <si>
    <t xml:space="preserve">Идентификационный номер (при наличии) </t>
  </si>
  <si>
    <t xml:space="preserve"> - в течение всего срока действия указанной сделки до ее прекращения в установленном законодательством порядке.</t>
  </si>
  <si>
    <t xml:space="preserve">        Настоящее согласие действует в течение трех месяцев с даты его оформления, а в случае заключения сделки между  ОАО "Белагропромбанк" и </t>
  </si>
  <si>
    <t>2. Информация о неисполненных денежных обязательствах (далее – НДО) в АИС ИДО</t>
  </si>
  <si>
    <t>Группа очередности
(с указанием наименования каждой группы)</t>
  </si>
  <si>
    <t>Сумма (BYN экв.),
тыс. руб.</t>
  </si>
  <si>
    <t>Дата и основание возникновения НДО (дата указывается по документу с самым ранним сроком возникновения НДО)*</t>
  </si>
  <si>
    <t>Примечание: 
*Указываются не более 5 самых крупных контрагентов</t>
  </si>
  <si>
    <t>Информация о неисполненных денежных обязательствах (далее – НДО) в АИС ИДО</t>
  </si>
  <si>
    <t>Выводы должны содержать мотивированное суждение о возможности (невозможности) осуществления активной операции на запрашиваемых условиях либо условиях, отличных от запрашиваемых (в этом случае указывается на каких условиях предлагается осуществить активную операцию).
Выводы должны учитывать все рекомендации (предложения) и замечания заинтересованных служб (по минимизации рисков, усилению обеспечения, наличию отлагательных условий и др.), с отражением информации о проработке с Заявителем предложений, а также устранении замечаний (при наличии) заинтересованных служб. При отрицательном выводе о возможности осуществления активной операции указываются обоснованные причины отказа.
*При осуществлении овердрафтного кредитования пункт 7.18. указывается значение "курс Национального Банка".</t>
  </si>
  <si>
    <t>Коэффициенты платежеспособности**</t>
  </si>
  <si>
    <t>1. Коэффициент покрытия для ЮЛ</t>
  </si>
  <si>
    <t>1. Коэффициент текущей ликвидности
(стр. 02 Табл.1  / стр.05 Табл.1)</t>
  </si>
  <si>
    <t>Информация о неисполненных денежных обязательствах в АИС ИДО</t>
  </si>
  <si>
    <t>Сигнал раннего предупреждения возникновения проблемной задолженности (далее - СРП)</t>
  </si>
  <si>
    <t>Балл</t>
  </si>
  <si>
    <t>Мероприятия и сроки их выполнения</t>
  </si>
  <si>
    <r>
      <t xml:space="preserve">Мероприятия </t>
    </r>
    <r>
      <rPr>
        <vertAlign val="superscript"/>
        <sz val="12"/>
        <color indexed="8"/>
        <rFont val="Times New Roman"/>
        <family val="1"/>
        <charset val="204"/>
      </rPr>
      <t>1</t>
    </r>
  </si>
  <si>
    <t>Сроки</t>
  </si>
  <si>
    <r>
      <rPr>
        <vertAlign val="superscript"/>
        <sz val="11"/>
        <color indexed="8"/>
        <rFont val="Times New Roman"/>
        <family val="1"/>
        <charset val="204"/>
      </rPr>
      <t>1</t>
    </r>
    <r>
      <rPr>
        <sz val="11"/>
        <color indexed="8"/>
        <rFont val="Times New Roman"/>
        <family val="1"/>
        <charset val="204"/>
      </rPr>
      <t xml:space="preserve"> </t>
    </r>
    <r>
      <rPr>
        <sz val="10"/>
        <color indexed="8"/>
        <rFont val="Times New Roman"/>
        <family val="1"/>
        <charset val="204"/>
      </rPr>
      <t>Должны быть указаны конкретные мероприятия по снижению уровня кредитного риска, связанного с выявлением СРП, направленные на устранение СРП лобо на недопущение образования проблемной задолженности (в зависимости от причин возникновения СРП). В качестве указанных мероприятий могут использоваться меры по нивелированию кредитного риска проекта, приведенные в ЛПА, определяющим индивидуальное управление кредитным риском корпоративного кредитного портфеля Банка, а также иные меры в зависимости от причин возникновения СРП.</t>
    </r>
  </si>
  <si>
    <t>Срок действия</t>
  </si>
  <si>
    <t>Отдельные показатели для расчета кредитного рейтинга</t>
  </si>
  <si>
    <t xml:space="preserve">бел. руб. </t>
  </si>
  <si>
    <t>Значение показателей за последние 8 кварталов в поквартальной разбивке, начиная с отчетного квартала</t>
  </si>
  <si>
    <t>Период - квартал</t>
  </si>
  <si>
    <t>За __ кв. 20__ года (отчетный квартал)</t>
  </si>
  <si>
    <t xml:space="preserve">За __ кв. 20__ года </t>
  </si>
  <si>
    <t>Примерная форма 014</t>
  </si>
  <si>
    <t>Информация о кредитных сделках корпоративного клиента</t>
  </si>
  <si>
    <t>(полное наименование юридического лица, иностранной организации, не являющейся юридическим лицом, индивидуального предпринимателя)</t>
  </si>
  <si>
    <t>Структура кредитного портфеля корпоративного клиента в банках, включая факторинг, банковские гарантии, аккредитивы, финансовую аренду (лизинг)</t>
  </si>
  <si>
    <t>Номер договора</t>
  </si>
  <si>
    <t xml:space="preserve">Банк-кредитор </t>
  </si>
  <si>
    <t>Сумма ежемесячно начисляемых процентов, BYN экв.</t>
  </si>
  <si>
    <t>Сумма обеспечения, BYN экв.</t>
  </si>
  <si>
    <t>Таблица 2. -Структура полученных и предоставленных корпоративным клиентом займов</t>
  </si>
  <si>
    <t>Сумма задолженности</t>
  </si>
  <si>
    <t>Сумма в валюте договора</t>
  </si>
  <si>
    <t>Таблица 3. -Структура задолженности по договорам финансовой аренды (лизинга), заключенным с лизинговыми организациями</t>
  </si>
  <si>
    <t>Наименование лизинговой организации</t>
  </si>
  <si>
    <t>Таблица 4. -Объем поручительства и (или) имущества, переданного в обеспечение исполнения обязательств третьих лиц</t>
  </si>
  <si>
    <t>Сумма поручительства, стоимость имущества, BYN экв</t>
  </si>
  <si>
    <t>Таблица 5. - Примерная форма графиков погашения задолженности по активным операциям с банками и договорам финансовой аренды (лизинга) с лизинговыми организациями</t>
  </si>
  <si>
    <t>Банк (лизинговая организация)</t>
  </si>
  <si>
    <t>Итого банк №1</t>
  </si>
  <si>
    <t>Итого банк №2</t>
  </si>
  <si>
    <t xml:space="preserve">Итого банк №3 </t>
  </si>
  <si>
    <t>Итого банк №4</t>
  </si>
  <si>
    <t>Итого по всем банкам</t>
  </si>
  <si>
    <t>Инвестиции</t>
  </si>
  <si>
    <t>Текущая деятельность</t>
  </si>
  <si>
    <t>Итого лизинговая организация №1</t>
  </si>
  <si>
    <t>Итого лизинговая организация №2</t>
  </si>
  <si>
    <t>Итого по  лизинговым организациям</t>
  </si>
  <si>
    <t>Итого по  банкам и лизинговым организациям</t>
  </si>
  <si>
    <t>* График погашения задолженности  указывается с учетом следующих особенностей:
- график погашения заполняется с месяца обращения клиента в ОАО "Белагропромбанк";
- разбивка на первый год погашения указывается ежемесячно, на второй-третий - ежеквартально, с 4-го - по год окончания срока действия запрашиваемой активной операции в ОАО "Белагропромбанк" - ежегодно
- после срока погашения запрашиваемой активной операции в ОАО "Белагропромбанк" разбивка не осуществляется, сумма обязательсв указывается общей суммой в оставшемся периоде погашения .</t>
  </si>
  <si>
    <t>Руководитель юридического лица (индивидуальный предприниматель) (___________________)</t>
  </si>
  <si>
    <t>Сведения о доходах и расходах, валовой выручке, состоянии расчетов с контрагентами</t>
  </si>
  <si>
    <t>Основной долг</t>
  </si>
  <si>
    <t>Обязательства банка по предоставлению кредита (гарантии, аккредитивы, невыбранные остатки по вкл и НКЛ)</t>
  </si>
  <si>
    <t>Просроченный основной долг</t>
  </si>
  <si>
    <t>Просроченные проценты (на балансовых и внебалансовых счетах)</t>
  </si>
  <si>
    <t>По основному долгу</t>
  </si>
  <si>
    <t>По процентам</t>
  </si>
  <si>
    <t>В том числе в разрезе кредиторов</t>
  </si>
  <si>
    <t>В том числе в разрезе видов операций</t>
  </si>
  <si>
    <t>В том числе в разрезе валют</t>
  </si>
  <si>
    <t>В том числе в разрезе целей</t>
  </si>
  <si>
    <t>Дата образования просрочки</t>
  </si>
  <si>
    <t xml:space="preserve">Информация о движении денежных средств по счетам, наличии информации о неисполненных денежных обязательствах в АИС ИДО и арестов (приостановлений) за последние 6 месяцев </t>
  </si>
  <si>
    <t>ПИСЬМО-ПОДТВЕРЖДЕНИЕ</t>
  </si>
  <si>
    <t>направляет ОАО «Белагропромбанк» следующую бухгалтерскую (финансовую) отчетность для осуществления мониторинга его финансового состояния в соответствии с заключенным(ыми) договором(ами) на осуществление активной операции.</t>
  </si>
  <si>
    <t xml:space="preserve">       Клиент подтверждает, что все документы и сведения, предоставленные ранее в ОАО "Белагропромбанк" достоверны, актуальны.</t>
  </si>
  <si>
    <t xml:space="preserve">       Клиент подтверждает, что вся бухгалтерская (финансовая) отчетность, являющаяся неотъемлемой частью настоящего письма-подтверждения, соответствует установленным законодательством требованиям, а сведения, содержащиеся в в ней, достоверны. 
      Также Клиент подтверждает целостность и подлинность представленной с настоящим письмом-подтверждением бухгалтерской (финансовой) отчетности.</t>
  </si>
  <si>
    <t>Приложение к письму-подтверждению</t>
  </si>
  <si>
    <t>бухгалтерской (финансовой) отчетности, представляемой с настоящим письмом-подтверждением</t>
  </si>
  <si>
    <t>Наименование отчетности</t>
  </si>
  <si>
    <t>Примерная форма 109</t>
  </si>
  <si>
    <t>(полное наименование корпоративного клиента – должника ОАО «Белагропромбанк», в отношении которого осуществляется мониторинг)</t>
  </si>
  <si>
    <t>Оценка платежеспособности должника</t>
  </si>
  <si>
    <t>Согласно приложению 1.1a и 1.1b к заключению о целесообразности осуществления (изменения условий осуществления) активной операции  - для юридических лиц, ведущих бухгалтерский учет в соответствии с законодательством</t>
  </si>
  <si>
    <r>
      <t xml:space="preserve">1.2.3. Анализ выполнения прогноза движения денежных средств </t>
    </r>
    <r>
      <rPr>
        <b/>
        <vertAlign val="superscript"/>
        <sz val="12"/>
        <rFont val="Times New Roman"/>
        <family val="1"/>
        <charset val="204"/>
      </rPr>
      <t>1</t>
    </r>
    <r>
      <rPr>
        <b/>
        <sz val="12"/>
        <rFont val="Times New Roman"/>
        <family val="1"/>
        <charset val="204"/>
      </rPr>
      <t xml:space="preserve"> </t>
    </r>
  </si>
  <si>
    <t>При наличии в Банке нескольких прогнозов движения денежных средств, представленных должником, для анализа используется последний представленный прогноз.</t>
  </si>
  <si>
    <t>Номер п/п</t>
  </si>
  <si>
    <t>Наименование показателя</t>
  </si>
  <si>
    <t>Формула расчета</t>
  </si>
  <si>
    <t>Единица изм.</t>
  </si>
  <si>
    <t>1 квартал</t>
  </si>
  <si>
    <t>тыс. руб.</t>
  </si>
  <si>
    <t xml:space="preserve">Строка 2 - строка 1
</t>
  </si>
  <si>
    <t>Отклонение поступления выручки в процентах</t>
  </si>
  <si>
    <t>1.2.6. Общий вывод о финансовом состоянии и платежеспособности</t>
  </si>
  <si>
    <t>Примечание к разделу 3:
Информация заполняется согласно Приложению 6 к заключению о целесообразности осуществления (изменения условий осуществления) активной операции в соответствии с ЛПА, регламентирующим порядок выявления и использования сигналов раннего предупреждения возникновения проблемной задолженности по корпоративным клиентам Банка.
Таблицу с информацией о сигналах раннего предупреждения возникновения проблемной задолженности должника согласно приложению 6 к заключению о целесообразности осуществления (изменения условий осуществления) активной операции необходимо приложить к настоящему Заключению.</t>
  </si>
  <si>
    <t>4. Информация о корпоративных клиентах - должниках Банка, взаимосвязанных с должником</t>
  </si>
  <si>
    <r>
      <rPr>
        <b/>
        <sz val="12"/>
        <color indexed="8"/>
        <rFont val="Times New Roman"/>
        <family val="1"/>
        <charset val="204"/>
      </rPr>
      <t>Справочно:</t>
    </r>
    <r>
      <rPr>
        <sz val="12"/>
        <color indexed="8"/>
        <rFont val="Times New Roman"/>
        <family val="1"/>
        <charset val="204"/>
      </rPr>
      <t xml:space="preserve"> при наличии у должника Банка просроченной задолженности по основному долгу или процентам на момент написания заключения о мониторинге в заключении указываются: сумма просроченного основного долга, сумма просроченных процентов  и дата образования</t>
    </r>
  </si>
  <si>
    <t>Примерная форма 123</t>
  </si>
  <si>
    <t xml:space="preserve">Заключение </t>
  </si>
  <si>
    <t xml:space="preserve"> о возможности непредоставления в ОАО "Белагропромбанк" бизнес-плана, разработанного в соответствии с Правилами по разработке бизнес-планов инвестиционных проектов, утвержденными постановлением Министерства экономики Республики Беларусь от 31.08.2005 № 158</t>
  </si>
  <si>
    <t>Данные бухгалтерской (финансовой) отчетности за _________ год</t>
  </si>
  <si>
    <t>Показатели для оценки выполнения критериев</t>
  </si>
  <si>
    <t>Общая сумма кредитов (иных активных операций инвестиционного характера (банковская гарантия, аккредитив)), направленных на финансирование инвестиций (с учетом запрашиваемого кредита), процентов за пользование указанными кредитами (вознаграждений по иным активным операциям инвестиционного характера) с учетом установленных сроков погашения основного долга, процентов (вознаграждений) по указанным кредитам (иным активным операциям инвестиционного характера), а также процентов за пользование кредитами на финансирование текущей деятельности (вознаграждений по иным активным операциям неинвестиционного характера (факторинг (дисконт), банковская гарантия, аккредитив)),</t>
  </si>
  <si>
    <t>Сумма погашения основного долга по инвестиционным кредитам (с учетом испрашиваемого) и уплачиваемые проценты за пользование всеми кредитами (на финансирование текущей и инвестиционной деятельности) за каждый год пользования запрашиваемым кредитом:</t>
  </si>
  <si>
    <t>2.1</t>
  </si>
  <si>
    <t>за первый год</t>
  </si>
  <si>
    <t>2.2</t>
  </si>
  <si>
    <t>за второй год</t>
  </si>
  <si>
    <t>2.3</t>
  </si>
  <si>
    <t>за третий год</t>
  </si>
  <si>
    <t>2.n</t>
  </si>
  <si>
    <t>за n-ый год</t>
  </si>
  <si>
    <t>Сумма задолженности по кредитам на финансирование текущей деятельности</t>
  </si>
  <si>
    <t>Cумма испрашиваемого инвестиционного кредита</t>
  </si>
  <si>
    <r>
      <t>EBITDA</t>
    </r>
    <r>
      <rPr>
        <vertAlign val="superscript"/>
        <sz val="14"/>
        <color indexed="8"/>
        <rFont val="Times New Roman"/>
        <family val="1"/>
        <charset val="204"/>
      </rPr>
      <t>1</t>
    </r>
  </si>
  <si>
    <t>Пятикратный размер EBITDA</t>
  </si>
  <si>
    <t>Остаточная стоимость  основных средств  с учетом фактически осуществленных инвестиций ((строка 110 +  строке 140) бухгалтерского баланса)</t>
  </si>
  <si>
    <t>Выручка (строка 010 Отчета о прибылях и убытках)</t>
  </si>
  <si>
    <t>Критерии</t>
  </si>
  <si>
    <t>Критерий 1 (стр.1-стр.6)</t>
  </si>
  <si>
    <t>Критерий  2:</t>
  </si>
  <si>
    <t>за первый год (стр.2.1 - стр.5)</t>
  </si>
  <si>
    <t>за второй год (стр.2.2 - стр.5)</t>
  </si>
  <si>
    <t>за третий год (стр.2.3 - стр.5)</t>
  </si>
  <si>
    <t>за n-ый год  (стр.2.n - стр.5)</t>
  </si>
  <si>
    <t>Критерий 3 (стр.3-стр.8х0,3)</t>
  </si>
  <si>
    <t>Критерий 4 (стр.4-стр.7х0,1)</t>
  </si>
  <si>
    <t>Критерий 5 (стр.4-стр.8х0,25)</t>
  </si>
  <si>
    <t>Вывод:</t>
  </si>
  <si>
    <t>Руководитель УСПБ</t>
  </si>
  <si>
    <r>
      <rPr>
        <vertAlign val="superscript"/>
        <sz val="9"/>
        <color indexed="8"/>
        <rFont val="Times New Roman"/>
        <family val="1"/>
        <charset val="204"/>
      </rPr>
      <t>1</t>
    </r>
    <r>
      <rPr>
        <sz val="9"/>
        <color indexed="8"/>
        <rFont val="Times New Roman"/>
        <family val="1"/>
        <charset val="204"/>
      </rPr>
      <t xml:space="preserve"> Показатель EBITDA рассчитывается в соответствии с ЛПА об осуществлении активных операций с корпоративными клиентами</t>
    </r>
  </si>
  <si>
    <t xml:space="preserve"> 30.07. 2020 № 66)</t>
  </si>
  <si>
    <r>
      <rPr>
        <vertAlign val="superscript"/>
        <sz val="10"/>
        <rFont val="Times New Roman"/>
        <family val="1"/>
        <charset val="204"/>
      </rPr>
      <t>1</t>
    </r>
    <r>
      <rPr>
        <sz val="10"/>
        <rFont val="Times New Roman"/>
        <family val="1"/>
        <charset val="204"/>
      </rPr>
      <t xml:space="preserve"> Анализ выполнения прогноза движения денежных средств не заполняется в случае, если  прогноз движения денежных средств не представлялся в Банк в соответствии с требованиями ЛПА об осуществлении активных операций с корпоративными клиентами.</t>
    </r>
  </si>
  <si>
    <t>1 полугодие</t>
  </si>
  <si>
    <t>9 месяцев</t>
  </si>
  <si>
    <t>Выручка от реализации продукции (без НДС) (прогноз)</t>
  </si>
  <si>
    <r>
      <t xml:space="preserve">Подпункт 2.1 пункта 2  Прогноза движения денежных средств (примерная форма 006 Альбома форм документов) </t>
    </r>
    <r>
      <rPr>
        <vertAlign val="superscript"/>
        <sz val="12"/>
        <rFont val="Times New Roman"/>
        <family val="1"/>
        <charset val="204"/>
      </rPr>
      <t>2</t>
    </r>
  </si>
  <si>
    <t>Выручка от реализации продукции, товаров, работ, услуг, скорректированная на прирост дебиторской задолженности (фактические данные)</t>
  </si>
  <si>
    <t>Строка 010 Отчета о прибылях и убытках за отчетный период   - ( (строка 250 Бухгалтерского баланса  (далее - форма 1) на конец отчетного периода + строка 170 формы 1 на конец отчетного периода ) -  (строка 250 формы 1 на начало отчетного периода + строка 170 формы 1 на начало отчетного периода ))</t>
  </si>
  <si>
    <t>Отклонение фактических данных от прогнозных (абсолютная величина)</t>
  </si>
  <si>
    <t>(Строка 2 - Строка 1)/Строка 1 х100</t>
  </si>
  <si>
    <r>
      <rPr>
        <vertAlign val="superscript"/>
        <sz val="10"/>
        <rFont val="Times New Roman"/>
        <family val="1"/>
        <charset val="204"/>
      </rPr>
      <t>2</t>
    </r>
    <r>
      <rPr>
        <sz val="10"/>
        <rFont val="Times New Roman"/>
        <family val="1"/>
        <charset val="204"/>
      </rPr>
      <t xml:space="preserve"> Из прогноза движения денежных средств выбирается выручка за текущий квартал (год). Если в прогнозе отсутствует информация хотя бы по одному месяцу квартала, информация за квартал не анализируется. </t>
    </r>
  </si>
  <si>
    <r>
      <t xml:space="preserve">1.2.4. Данные, предоставляемые должником для расчета отдельных показателей в соответствии с ЛПА </t>
    </r>
    <r>
      <rPr>
        <b/>
        <vertAlign val="superscript"/>
        <sz val="12"/>
        <color indexed="8"/>
        <rFont val="Times New Roman"/>
        <family val="1"/>
        <charset val="204"/>
      </rPr>
      <t>3</t>
    </r>
  </si>
  <si>
    <r>
      <rPr>
        <vertAlign val="superscript"/>
        <sz val="10"/>
        <color indexed="8"/>
        <rFont val="Times New Roman"/>
        <family val="1"/>
        <charset val="204"/>
      </rPr>
      <t>3</t>
    </r>
    <r>
      <rPr>
        <sz val="10"/>
        <color indexed="8"/>
        <rFont val="Times New Roman"/>
        <family val="1"/>
        <charset val="204"/>
      </rPr>
      <t xml:space="preserve"> Предоставляются в соответствии с примерной формой 016-1 Альбома форм документов. </t>
    </r>
  </si>
  <si>
    <r>
      <t xml:space="preserve">1.2.5. Информация о состоянии расчетов с контрагентами на последнюю квартальную отчетную дату </t>
    </r>
    <r>
      <rPr>
        <b/>
        <vertAlign val="superscript"/>
        <sz val="12"/>
        <color indexed="8"/>
        <rFont val="Times New Roman"/>
        <family val="1"/>
        <charset val="204"/>
      </rPr>
      <t>4</t>
    </r>
  </si>
  <si>
    <t xml:space="preserve">
4 Предоставляются ежеквартально. 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задолженноссть.</t>
  </si>
  <si>
    <t>Примечание к пункту 1 :
к п. 1.1. Расчет кредитного рейтинга производится в соответствии с ЛПА, регламентирующим присвоение кредитных рейтингов корпоративным клиентам. Проводится сравнительный анализ динамики изменения кредитного рейтинга организации в сравнении с предыдущими отчетными периодами (за последние 12 месяцев) с указанием существенных изменений, повлиявших на величину рейтинга.
Оценка результатов деятельности корпоративного клиента проводится на основании данных приложения 1, которое является вспомогательным элементом для проведения анализа. В заключении отражаются факты о наиболее значительных изменениях деятельности должника, выполнении (невыполнении) запланированных показателей, оказывающих (оказавших) влияние на кредитоспособность должника. Делаются выводы о финансовом состоянии Заявителя и выявленных тенденциях.
При наличии убытков указываются основные причины убыточной деятельности, наличие реальной Программы по выходу на рентабельную работу (основные мероприятия данной Программы, общий экономический эффект от внедрения предусмотренных Программой мероприятий, период выхода на прибыльную работу). В случае невыполнения запланированных показателей указываются основные причины (факторы), повлиявшие на невыполнение плановых показателей.
к п.1.2 Таблицу с расчетами оценки платежеспособности корпоративного клиента необходимо приложить к настоящему Заключению.</t>
  </si>
  <si>
    <r>
      <t xml:space="preserve">КР </t>
    </r>
    <r>
      <rPr>
        <vertAlign val="superscript"/>
        <sz val="12"/>
        <rFont val="Times New Roman"/>
        <family val="1"/>
        <charset val="204"/>
      </rPr>
      <t>5</t>
    </r>
  </si>
  <si>
    <r>
      <t>Срок, мес.</t>
    </r>
    <r>
      <rPr>
        <vertAlign val="superscript"/>
        <sz val="12"/>
        <rFont val="Times New Roman"/>
        <family val="1"/>
        <charset val="204"/>
      </rPr>
      <t>6</t>
    </r>
  </si>
  <si>
    <r>
      <t xml:space="preserve">ДСО </t>
    </r>
    <r>
      <rPr>
        <vertAlign val="superscript"/>
        <sz val="12"/>
        <rFont val="Times New Roman"/>
        <family val="1"/>
        <charset val="204"/>
      </rPr>
      <t>7</t>
    </r>
  </si>
  <si>
    <r>
      <rPr>
        <vertAlign val="superscript"/>
        <sz val="10"/>
        <rFont val="Times New Roman"/>
        <family val="1"/>
        <charset val="204"/>
      </rPr>
      <t>6</t>
    </r>
    <r>
      <rPr>
        <sz val="10"/>
        <rFont val="Times New Roman"/>
        <family val="1"/>
        <charset val="204"/>
      </rPr>
      <t xml:space="preserve"> Коэффициенты риска, применяемые при расчете достаточной суммы обеспечения (определяются в соответствии с приложением 6 к Инструкции о порядке осуществления с корпоративными клиентами активных операций в системе ОАО «Белагропромбанк»)</t>
    </r>
  </si>
  <si>
    <r>
      <rPr>
        <vertAlign val="superscript"/>
        <sz val="10"/>
        <rFont val="Times New Roman"/>
        <family val="1"/>
        <charset val="204"/>
      </rPr>
      <t xml:space="preserve">6 </t>
    </r>
    <r>
      <rPr>
        <sz val="10"/>
        <rFont val="Times New Roman"/>
        <family val="1"/>
        <charset val="204"/>
      </rPr>
      <t>Для расчета достаточности суммы обеспечения при осуществлении активной операции по  кредитам указывается срок пользования кредитом с учетом графика погашения (по кредитам, выданным на срок до 12 месяцев) либо 12 месяцев (по кредитам, предоставленным на срок свыше 12 месяцев)</t>
    </r>
  </si>
  <si>
    <r>
      <rPr>
        <vertAlign val="superscript"/>
        <sz val="10"/>
        <rFont val="Times New Roman"/>
        <family val="1"/>
        <charset val="204"/>
      </rPr>
      <t>7</t>
    </r>
    <r>
      <rPr>
        <sz val="10"/>
        <rFont val="Times New Roman"/>
        <family val="1"/>
        <charset val="204"/>
      </rPr>
      <t>Достаточная сумма обеспечения</t>
    </r>
  </si>
  <si>
    <t xml:space="preserve">Указать критерии экономической взаимосвязи в соответствии с ЛПА, регламентирующим порядок работы с взаимосвязанными должниками Банка </t>
  </si>
  <si>
    <r>
      <t>Пояснения взаимосвязи на основании наличия и анализа взаимных гарантий и (или) обязательств, наличия общей собственности, правоустанавливающих документов взаимосвязанных должников Банка, данных анкет, предоставленных Сведений</t>
    </r>
    <r>
      <rPr>
        <vertAlign val="superscript"/>
        <sz val="12"/>
        <color indexed="8"/>
        <rFont val="Times New Roman"/>
        <family val="1"/>
        <charset val="204"/>
      </rPr>
      <t>8</t>
    </r>
    <r>
      <rPr>
        <sz val="12"/>
        <color indexed="8"/>
        <rFont val="Times New Roman"/>
        <family val="1"/>
        <charset val="204"/>
      </rPr>
      <t>, иных документов</t>
    </r>
  </si>
  <si>
    <r>
      <rPr>
        <vertAlign val="superscript"/>
        <sz val="10"/>
        <color indexed="8"/>
        <rFont val="Times New Roman"/>
        <family val="1"/>
        <charset val="204"/>
      </rPr>
      <t>8</t>
    </r>
    <r>
      <rPr>
        <sz val="10"/>
        <color indexed="8"/>
        <rFont val="Times New Roman"/>
        <family val="1"/>
        <charset val="204"/>
      </rPr>
      <t xml:space="preserve"> Сведения о наличии взаимосвязи, предоставляемые должником  в соответствии с ЛПА, регламентирующим порядок работы с взаимосвязанными должниками Банка.</t>
    </r>
  </si>
  <si>
    <t>UAN</t>
  </si>
  <si>
    <t>Кем выдан (при наличии)</t>
  </si>
  <si>
    <t>Дата выдачи (при наличии)</t>
  </si>
  <si>
    <r>
      <t xml:space="preserve">Имущество в общей совместной собственности супругов  и (или) личное имущество
</t>
    </r>
    <r>
      <rPr>
        <i/>
        <sz val="12"/>
        <color indexed="8"/>
        <rFont val="Times New Roman"/>
        <family val="1"/>
        <charset val="204"/>
      </rPr>
      <t>(квартира, дом, автомобиль, гараж и др.)</t>
    </r>
  </si>
  <si>
    <t>человек</t>
  </si>
  <si>
    <t>С __.__.____г.</t>
  </si>
  <si>
    <t>Собственность</t>
  </si>
  <si>
    <t>неустойка</t>
  </si>
  <si>
    <r>
      <t>По месяцам (периодам)</t>
    </r>
    <r>
      <rPr>
        <u/>
        <vertAlign val="superscript"/>
        <sz val="12"/>
        <rFont val="Times New Roman"/>
        <family val="1"/>
        <charset val="204"/>
      </rPr>
      <t>1</t>
    </r>
  </si>
  <si>
    <r>
      <t>М.П.</t>
    </r>
    <r>
      <rPr>
        <u/>
        <vertAlign val="superscript"/>
        <sz val="11"/>
        <rFont val="Times New Roman"/>
        <family val="1"/>
        <charset val="204"/>
      </rPr>
      <t>2</t>
    </r>
  </si>
  <si>
    <r>
      <t>Главный бухгалтер</t>
    </r>
    <r>
      <rPr>
        <u/>
        <vertAlign val="superscript"/>
        <sz val="11"/>
        <rFont val="Times New Roman"/>
        <family val="1"/>
        <charset val="204"/>
      </rPr>
      <t>3</t>
    </r>
    <r>
      <rPr>
        <u/>
        <sz val="11"/>
        <rFont val="Times New Roman"/>
        <family val="1"/>
        <charset val="204"/>
      </rPr>
      <t>(__________________)</t>
    </r>
  </si>
  <si>
    <t>Примерная форма 007</t>
  </si>
  <si>
    <t>( в редакции протокола Правления ОАО"Белагропромбанк"</t>
  </si>
  <si>
    <t>21.04.2020 № 34)</t>
  </si>
  <si>
    <r>
      <t xml:space="preserve">Валовая выручка </t>
    </r>
    <r>
      <rPr>
        <vertAlign val="superscript"/>
        <sz val="12"/>
        <color indexed="8"/>
        <rFont val="Times New Roman"/>
        <family val="1"/>
        <charset val="204"/>
      </rPr>
      <t>3</t>
    </r>
  </si>
  <si>
    <r>
      <t>Состояние расчетов с контрагентами на последнюю отчетную (квартальную) дату</t>
    </r>
    <r>
      <rPr>
        <vertAlign val="superscript"/>
        <sz val="12"/>
        <rFont val="Times New Roman"/>
        <family val="1"/>
        <charset val="204"/>
      </rPr>
      <t>4</t>
    </r>
  </si>
  <si>
    <r>
      <t xml:space="preserve">М.П. </t>
    </r>
    <r>
      <rPr>
        <vertAlign val="superscript"/>
        <sz val="11"/>
        <color indexed="8"/>
        <rFont val="Times New Roman"/>
        <family val="1"/>
        <charset val="204"/>
      </rPr>
      <t>5</t>
    </r>
  </si>
  <si>
    <r>
      <rPr>
        <i/>
        <vertAlign val="superscript"/>
        <sz val="11"/>
        <color indexed="8"/>
        <rFont val="Times New Roman"/>
        <family val="1"/>
        <charset val="204"/>
      </rPr>
      <t>1</t>
    </r>
    <r>
      <rPr>
        <i/>
        <sz val="11"/>
        <color indexed="8"/>
        <rFont val="Times New Roman"/>
        <family val="1"/>
        <charset val="204"/>
      </rPr>
      <t xml:space="preserve"> Данные заполняются на основании учета юридического лица, освобожденного от обязанности ведения бухгалтерского учета в соответствии с законодательством, крестьянского (фермерского) хозяйства, ведущего бухгалтерский учет, связанный с деятельностью по производству сельскохозяйственной продукции, в книге учета доходов и расходов крестьянского (фермерского) хозяйства.
Индивидуальный предприниматель данные по таблице 1 не заполняет.</t>
    </r>
  </si>
  <si>
    <r>
      <rPr>
        <i/>
        <vertAlign val="superscript"/>
        <sz val="11"/>
        <color indexed="8"/>
        <rFont val="Times New Roman"/>
        <family val="1"/>
        <charset val="204"/>
      </rPr>
      <t>2</t>
    </r>
    <r>
      <rPr>
        <i/>
        <sz val="11"/>
        <color indexed="8"/>
        <rFont val="Times New Roman"/>
        <family val="1"/>
        <charset val="204"/>
      </rPr>
      <t xml:space="preserve"> Заполняется значение выручки на последнюю отчетную дату, предшествующую дате обращения в Банк, нарастающим итогом с начала года.</t>
    </r>
  </si>
  <si>
    <r>
      <t xml:space="preserve">3 </t>
    </r>
    <r>
      <rPr>
        <i/>
        <sz val="11"/>
        <color indexed="8"/>
        <rFont val="Times New Roman"/>
        <family val="1"/>
        <charset val="204"/>
      </rPr>
      <t xml:space="preserve">Заполняется значение выручки на последнюю отчетную дату, предшествующую дате обращения в Банк, за квартал. Значение выручки нарастающим итогом  с начала года не приводится. </t>
    </r>
  </si>
  <si>
    <r>
      <rPr>
        <i/>
        <vertAlign val="superscript"/>
        <sz val="11"/>
        <color indexed="8"/>
        <rFont val="Times New Roman"/>
        <family val="1"/>
        <charset val="204"/>
      </rPr>
      <t xml:space="preserve">4 </t>
    </r>
    <r>
      <rPr>
        <i/>
        <sz val="11"/>
        <color indexed="8"/>
        <rFont val="Times New Roman"/>
        <family val="1"/>
        <charset val="204"/>
      </rPr>
      <t>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задолженноссть</t>
    </r>
  </si>
  <si>
    <r>
      <rPr>
        <i/>
        <vertAlign val="superscript"/>
        <sz val="11"/>
        <color indexed="8"/>
        <rFont val="Times New Roman"/>
        <family val="1"/>
        <charset val="204"/>
      </rPr>
      <t xml:space="preserve">5 </t>
    </r>
    <r>
      <rPr>
        <i/>
        <sz val="11"/>
        <color indexed="8"/>
        <rFont val="Times New Roman"/>
        <family val="1"/>
        <charset val="204"/>
      </rPr>
      <t xml:space="preserve"> Печать проставляется при наличии</t>
    </r>
  </si>
  <si>
    <t>ИЗЛИШЕК (ДЕФИЦИТ) ДЕНЕЖНЫХ СРЕДСТВ (стр. 1.10 – стр. 2.20)</t>
  </si>
  <si>
    <t>Указывается информация о балльной оценке кредитного риска проекта/результат классификации актива (группа риска, вывод о приемлемости (неприемлемости) для Банка уровня принимаемого кредитного риска по активной операции в зависимости от результатов балльной оценки кредитного риска проекта в соответствии с ЛПА об индивидуальном управлении кредитным риском</t>
  </si>
  <si>
    <t>Срок, предусмотренный ЛПА Банка, рабочих дней</t>
  </si>
  <si>
    <t>Причины (обоснование) невыполнения предусмотренных ЛПА сроков:</t>
  </si>
  <si>
    <t>Примечание:   
п.1.14. при наличии классификации активов в банке по разным группам риска указываются все группы риска через запятую;     
п.1.17 указывается при наличии какой-либо дополнительной информации, касающейся взаимосвязанного должника.</t>
  </si>
  <si>
    <t>Основание необходимости (ее отсутствие) со ссылкой на ЛПА</t>
  </si>
  <si>
    <t>Основание (с указанием требуемого и запрашиваемого параметра сделки, а также ссылки на ЛПА, регулирующие данный параметр)</t>
  </si>
  <si>
    <t>Приведенные примечания и комментарии по заполнению отдельных блоков Заключения используются с учетом особенностей структуры (вида) активной операции, специфики деятельности  Заявителя (Инструктирующей стороны, Кредитора, Приказодателя) и подлежат удалению из конкретного Заключения. Если по какому-то из блоков отсутствуют события, сведения о которых требуют отображения в Заключении, в соответствующем блоке делается прочерк (либо указывается слово «нет»).</t>
  </si>
  <si>
    <t>Примечание к Разделу 4:
Расчет кредитного рейтинга производится в соответствии с ЛПА, регламентирующим присвоение кредитных рейтингов корпоративным клиентам. Проводится сравнительный анализ динамики изменения кредитного рейтинга организации в сравнении с предыдущими отчетными периодами (за последние 12 месяцев) с указанием существенных изменений, повлиявших на величину рейтинга.
Оценка финансово хозяйственной деятельности корпоративного клиента проводится на основании данных приложения 1.
Анализируется динамика изменения валюты баланса, структуры активов и пассивов баланса, отдельных статей баланса, коэффициентов, характеризующих финансовое состояние организации, соответствие их нормативным значениям, финансового результата деятельности предприятия (темпов роста реализации, себестоимости, прибыли, показателей рентабельности), с указанием причин и факторов, повлекших их изменение. Изучается расшифровка отдельных статей баланса на последнюю отчетную дату (при наличии): вложения в долгосрочные активы, долгосрочные финансовые вложения, расходы будущих периодов, краткосрочные финансовые вложения, а также отчета о прибылях и убытках (н-р: прочие доходы и расходы по текущей деятельности). Изучается перечень основных дебиторов и кредиторов, наличие (отсутствие) сверхнормативных запасов готовой продукции, дисциплина исполнения обязательств, сроки образования просроченной задолженности, проводимая работа по ее взысканию. Определяются сроки оборачиваемости краткосрочных активов (в том числе готовой продукции, дебиторской задолженности, кредиторской задолженности перед поставщиками и подрядчиками) анализируется изменение скорости оборачиваемости в анализируемых периодах. При замедлении оборачиваемости проводится анализ, вследствие чего произошло замедление.
Анализ коэффициентов платежеспособности осуществляется в соответствии с Инструкцией о порядке расчета коэффициентов платежеспособности и проведения анализа финансового состояния и платежеспособности корпоративных клиентов, утвержденной постановлением Министерства финансов Республики Беларусь и Министерства экономики Республики Беларусь 27.12.2011 № 140/206. Оценка коэффициентов рентабельности и деловой активности, а также долговой нагрузки (закредитованности) производится с учетом специфики деятельности корпоративного клиента, вида деятельности и отраслевой принадлежности. 
При наличии убытков указываются основные причины убыточной деятельности, наличие реальной программы по выходу на безубыточную деятельность (основные мероприятия данной программы, общий экономический эффект от внедрения предусмотренных программой мероприятий, период выхода на прибыльную работу, краткая информация о выполнении организацией указанной программы). 
В случае невыполнения запланированных показателей указываются основные причины (факторы), повлиявшие на невыполнение программы.
Делаются выводы о финансовом состоянии Заявителя и выявленных тенденциях.</t>
  </si>
  <si>
    <r>
      <rPr>
        <vertAlign val="superscript"/>
        <sz val="11"/>
        <rFont val="Times New Roman"/>
        <family val="1"/>
        <charset val="204"/>
      </rPr>
      <t>1</t>
    </r>
    <r>
      <rPr>
        <sz val="11"/>
        <rFont val="Times New Roman"/>
        <family val="1"/>
        <charset val="204"/>
      </rPr>
      <t>Для юридических лиц, ведущих бухгалтерский учет в соответствии с законодательством, периоды расчета должны составлять не более 3 месяцев. Для корпоративных клиентов, освобожденных от обязанности ведения бухгалтерского учета в соответствии с законодательством, в том числе крестьянских (фермерских) хозяйств, ведущих бухгалтерский учет, связанный с деятельностью по производству сельскохозяйственной продукции, в книге учета доходов и расходов крестьянского (фермерского) хозяйства, при рассмотрении вопроса предоставления кредита со сроком полного возврата (погашения) до 1 года (включительно) периоды расчета должны составлять не более 3 месяцев</t>
    </r>
  </si>
  <si>
    <r>
      <rPr>
        <vertAlign val="superscript"/>
        <sz val="11"/>
        <rFont val="Times New Roman"/>
        <family val="1"/>
        <charset val="204"/>
      </rPr>
      <t>2</t>
    </r>
    <r>
      <rPr>
        <sz val="11"/>
        <rFont val="Times New Roman"/>
        <family val="1"/>
        <charset val="204"/>
      </rPr>
      <t>Печать проставляется при наличии</t>
    </r>
  </si>
  <si>
    <r>
      <rPr>
        <vertAlign val="superscript"/>
        <sz val="11"/>
        <rFont val="Times New Roman"/>
        <family val="1"/>
        <charset val="204"/>
      </rPr>
      <t>3</t>
    </r>
    <r>
      <rPr>
        <sz val="11"/>
        <rFont val="Times New Roman"/>
        <family val="1"/>
        <charset val="204"/>
      </rPr>
      <t>Подписывается при наличии главного бухгалтера у корпоративного клиента</t>
    </r>
  </si>
  <si>
    <t xml:space="preserve">* При наличии незначительного числа контрагентов, для расчетов с которыми запрашивается активная операция необходимо указать номер и дату договора (заключения и окончания), валюту договора, контрагента, предмет договора и условия расчетов по договору. Если количество контрагентов превышает 5, они указываются перечнем без уточнения указанных выше реквизитов.                                                                                                                                                                                                                                                                                                                                                                                                                                                                                                                                     ** Информация о предмете обеспечения указывается с учетом следующего:
по недвижимости - месторасположение, год постройки, принадлежность к производственным либо административным помещениям, стоимость 1 кв.м по оценке;
по оборудованию, транспортному средству - краткая характеристика, год выпуска, год ввода в эксплуатацию; производитель, возможность реализации (приведет ли его реализация к остановке технологического процесса);
по товарам в обороте - краткая характеристика (вид, не является ли залежалым и труднореализуемым);
по имущественным правам - оценка предмета залога прав (контрагент, существо прав, сроки действия  прав).                                                                                                                                                                                                                                                                                                                  Если в качестве обеспечения предлагается гарантия Правительства (местных исполнительных и распорядительных органов) указывается наличие (отсутствие) неисполненных обязательств
Если в качестве обеспечения предлагается поручительство (гарантия) иного юридического лица, залог третьего лица указывается его финансовое состояние (аналогично описанию финансового состояния клиента (заявителя)), кредитный рейтинг
Если в качестве обеспечения предлагается гарантийный депозит денег указываются условия депозита: срок, валюта, сумма                                                                                                                             
*** Указывается при наличии какой-либо дополнительной информации, относящейся к существу запрашиваемой кредитной операции.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</si>
</sst>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_-;\-* #,##0.00\ _₽_-;_-* &quot;-&quot;??\ _₽_-;_-@_-"/>
    <numFmt numFmtId="165" formatCode="[&lt;=9999999]###\-####;\(###\)\ ###\-####"/>
    <numFmt numFmtId="166" formatCode="_-* #,##0.00_р_._-;\-* #,##0.00_р_._-;_-* &quot;-&quot;??_р_._-;_-@_-"/>
    <numFmt numFmtId="167" formatCode="#,##0.00\ _₽"/>
    <numFmt numFmtId="168" formatCode="_-* #,##0.00&quot;р.&quot;_-;\-* #,##0.00&quot;р.&quot;_-;_-* &quot;-&quot;??&quot;р.&quot;_-;_-@_-"/>
    <numFmt numFmtId="169" formatCode="#,##0.0\ _₽"/>
    <numFmt numFmtId="170" formatCode="_(* #,##0.00_);_(* \(#,##0.00\);_(* &quot;-&quot;??_);_(@_)"/>
  </numFmts>
  <fonts count="165" x14ac:knownFonts="1">
    <font>
      <sz val="11"/>
      <color theme="1"/>
      <name val="Calibri"/>
      <family val="2"/>
      <charset val="204"/>
      <scheme val="minor"/>
    </font>
    <font>
      <sz val="12"/>
      <color indexed="8"/>
      <name val="Times New Roman"/>
      <family val="1"/>
      <charset val="204"/>
    </font>
    <font>
      <sz val="15"/>
      <color indexed="8"/>
      <name val="Times New Roman"/>
      <family val="1"/>
      <charset val="204"/>
    </font>
    <font>
      <sz val="11"/>
      <name val="Times New Roman"/>
      <family val="1"/>
      <charset val="204"/>
    </font>
    <font>
      <sz val="15"/>
      <name val="Times New Roman"/>
      <family val="1"/>
      <charset val="204"/>
    </font>
    <font>
      <i/>
      <sz val="11"/>
      <name val="Times New Roman"/>
      <family val="1"/>
      <charset val="204"/>
    </font>
    <font>
      <i/>
      <sz val="10"/>
      <name val="Times New Roman"/>
      <family val="1"/>
      <charset val="204"/>
    </font>
    <font>
      <i/>
      <sz val="9"/>
      <name val="Times New Roman"/>
      <family val="1"/>
      <charset val="204"/>
    </font>
    <font>
      <sz val="9"/>
      <name val="Times New Roman"/>
      <family val="1"/>
      <charset val="204"/>
    </font>
    <font>
      <sz val="12"/>
      <name val="Times New Roman"/>
      <family val="1"/>
      <charset val="204"/>
    </font>
    <font>
      <i/>
      <sz val="12"/>
      <name val="Times New Roman"/>
      <family val="1"/>
      <charset val="204"/>
    </font>
    <font>
      <b/>
      <sz val="12"/>
      <name val="Times New Roman"/>
      <family val="1"/>
      <charset val="204"/>
    </font>
    <font>
      <sz val="10"/>
      <name val="Times New Roman"/>
      <family val="1"/>
      <charset val="204"/>
    </font>
    <font>
      <b/>
      <sz val="10"/>
      <name val="Times New Roman"/>
      <family val="1"/>
      <charset val="204"/>
    </font>
    <font>
      <sz val="10"/>
      <color indexed="64"/>
      <name val="Times New Roman"/>
      <family val="1"/>
      <charset val="204"/>
    </font>
    <font>
      <sz val="10"/>
      <color indexed="64"/>
      <name val="Arial"/>
      <family val="2"/>
      <charset val="204"/>
    </font>
    <font>
      <vertAlign val="superscript"/>
      <sz val="12"/>
      <name val="Calibri"/>
      <family val="2"/>
      <charset val="204"/>
    </font>
    <font>
      <sz val="11"/>
      <name val="Calibri"/>
      <family val="2"/>
      <charset val="204"/>
    </font>
    <font>
      <vertAlign val="superscript"/>
      <sz val="12"/>
      <name val="Times New Roman"/>
      <family val="1"/>
      <charset val="204"/>
    </font>
    <font>
      <sz val="8"/>
      <name val="Times New Roman"/>
      <family val="1"/>
      <charset val="204"/>
    </font>
    <font>
      <b/>
      <strike/>
      <sz val="10"/>
      <name val="Times New Roman"/>
      <family val="1"/>
      <charset val="204"/>
    </font>
    <font>
      <sz val="14"/>
      <name val="Times New Roman"/>
      <family val="1"/>
      <charset val="204"/>
    </font>
    <font>
      <vertAlign val="superscript"/>
      <sz val="11"/>
      <name val="Times New Roman"/>
      <family val="1"/>
      <charset val="204"/>
    </font>
    <font>
      <sz val="8"/>
      <name val="Calibri"/>
      <family val="2"/>
      <charset val="204"/>
    </font>
    <font>
      <vertAlign val="superscript"/>
      <sz val="8"/>
      <name val="Calibri"/>
      <family val="2"/>
      <charset val="204"/>
    </font>
    <font>
      <b/>
      <sz val="9"/>
      <name val="Times New Roman CYR"/>
      <family val="1"/>
      <charset val="204"/>
    </font>
    <font>
      <sz val="10"/>
      <name val="Times New Roman CYR"/>
      <family val="1"/>
      <charset val="204"/>
    </font>
    <font>
      <sz val="10"/>
      <name val="Arial Cyr"/>
      <charset val="204"/>
    </font>
    <font>
      <i/>
      <sz val="12"/>
      <color indexed="8"/>
      <name val="Times New Roman"/>
      <family val="1"/>
      <charset val="204"/>
    </font>
    <font>
      <sz val="12"/>
      <color indexed="8"/>
      <name val="Symbol"/>
      <family val="1"/>
      <charset val="2"/>
    </font>
    <font>
      <sz val="7"/>
      <color indexed="8"/>
      <name val="Times New Roman"/>
      <family val="1"/>
      <charset val="204"/>
    </font>
    <font>
      <sz val="10"/>
      <color indexed="8"/>
      <name val="Times New Roman"/>
      <family val="1"/>
      <charset val="204"/>
    </font>
    <font>
      <i/>
      <sz val="10"/>
      <color indexed="8"/>
      <name val="Times New Roman"/>
      <family val="1"/>
      <charset val="204"/>
    </font>
    <font>
      <sz val="13"/>
      <name val="Times New Roman"/>
      <family val="1"/>
      <charset val="204"/>
    </font>
    <font>
      <i/>
      <vertAlign val="superscript"/>
      <sz val="10"/>
      <name val="Times New Roman"/>
      <family val="1"/>
      <charset val="204"/>
    </font>
    <font>
      <sz val="12"/>
      <color indexed="64"/>
      <name val="Times New Roman"/>
      <family val="1"/>
      <charset val="204"/>
    </font>
    <font>
      <i/>
      <sz val="10"/>
      <color indexed="10"/>
      <name val="Times New Roman"/>
      <family val="1"/>
      <charset val="204"/>
    </font>
    <font>
      <b/>
      <sz val="10"/>
      <color indexed="8"/>
      <name val="Times New Roman"/>
      <family val="1"/>
      <charset val="204"/>
    </font>
    <font>
      <sz val="10"/>
      <color indexed="8"/>
      <name val="Times New Roman"/>
      <family val="1"/>
      <charset val="204"/>
    </font>
    <font>
      <sz val="10"/>
      <color indexed="9"/>
      <name val="Times New Roman"/>
      <family val="1"/>
      <charset val="204"/>
    </font>
    <font>
      <b/>
      <sz val="12"/>
      <color indexed="64"/>
      <name val="Times New Roman"/>
      <family val="1"/>
      <charset val="204"/>
    </font>
    <font>
      <i/>
      <vertAlign val="subscript"/>
      <sz val="10"/>
      <color indexed="8"/>
      <name val="Times New Roman"/>
      <family val="1"/>
      <charset val="204"/>
    </font>
    <font>
      <sz val="11"/>
      <color indexed="8"/>
      <name val="Times New Roman"/>
      <family val="1"/>
      <charset val="204"/>
    </font>
    <font>
      <sz val="10"/>
      <name val="Arial"/>
      <family val="2"/>
      <charset val="204"/>
    </font>
    <font>
      <b/>
      <sz val="13"/>
      <name val="Arial"/>
      <family val="2"/>
      <charset val="204"/>
    </font>
    <font>
      <sz val="11"/>
      <color indexed="8"/>
      <name val="Calibri"/>
      <family val="2"/>
      <charset val="204"/>
    </font>
    <font>
      <u/>
      <sz val="11"/>
      <color indexed="30"/>
      <name val="Calibri"/>
      <family val="2"/>
      <charset val="204"/>
    </font>
    <font>
      <sz val="11"/>
      <color indexed="10"/>
      <name val="Calibri"/>
      <family val="2"/>
      <charset val="204"/>
    </font>
    <font>
      <sz val="12"/>
      <color indexed="8"/>
      <name val="Times New Roman"/>
      <family val="1"/>
      <charset val="204"/>
    </font>
    <font>
      <sz val="11"/>
      <color indexed="8"/>
      <name val="Times New Roman"/>
      <family val="1"/>
      <charset val="204"/>
    </font>
    <font>
      <i/>
      <sz val="9"/>
      <color indexed="8"/>
      <name val="Times New Roman"/>
      <family val="1"/>
      <charset val="204"/>
    </font>
    <font>
      <sz val="11"/>
      <color indexed="9"/>
      <name val="Times New Roman"/>
      <family val="1"/>
      <charset val="204"/>
    </font>
    <font>
      <sz val="15"/>
      <color indexed="8"/>
      <name val="Times New Roman"/>
      <family val="1"/>
      <charset val="204"/>
    </font>
    <font>
      <b/>
      <sz val="12"/>
      <color indexed="10"/>
      <name val="Times New Roman"/>
      <family val="1"/>
      <charset val="204"/>
    </font>
    <font>
      <sz val="10"/>
      <name val="Calibri"/>
      <family val="2"/>
    </font>
    <font>
      <sz val="14"/>
      <color indexed="8"/>
      <name val="Times New Roman"/>
      <family val="1"/>
      <charset val="204"/>
    </font>
    <font>
      <u/>
      <sz val="11"/>
      <color indexed="30"/>
      <name val="Times New Roman"/>
      <family val="1"/>
      <charset val="204"/>
    </font>
    <font>
      <sz val="11"/>
      <name val="Calibri"/>
      <family val="2"/>
      <charset val="204"/>
    </font>
    <font>
      <i/>
      <sz val="10"/>
      <name val="Calibri"/>
      <family val="2"/>
      <charset val="204"/>
    </font>
    <font>
      <i/>
      <sz val="9"/>
      <color indexed="9"/>
      <name val="Times New Roman"/>
      <family val="1"/>
      <charset val="204"/>
    </font>
    <font>
      <sz val="12"/>
      <name val="Calibri"/>
      <family val="2"/>
      <charset val="204"/>
    </font>
    <font>
      <b/>
      <sz val="12"/>
      <color indexed="8"/>
      <name val="Times New Roman"/>
      <family val="1"/>
      <charset val="204"/>
    </font>
    <font>
      <b/>
      <sz val="10"/>
      <name val="Calibri"/>
      <family val="2"/>
    </font>
    <font>
      <i/>
      <sz val="11"/>
      <name val="Calibri"/>
      <family val="2"/>
    </font>
    <font>
      <sz val="12"/>
      <color indexed="55"/>
      <name val="Times New Roman"/>
      <family val="1"/>
      <charset val="204"/>
    </font>
    <font>
      <b/>
      <sz val="15"/>
      <color indexed="8"/>
      <name val="Times New Roman"/>
      <family val="1"/>
      <charset val="204"/>
    </font>
    <font>
      <u/>
      <sz val="11"/>
      <name val="Calibri"/>
      <family val="2"/>
      <charset val="204"/>
    </font>
    <font>
      <b/>
      <sz val="11"/>
      <name val="Calibri"/>
      <family val="2"/>
      <charset val="204"/>
    </font>
    <font>
      <sz val="10"/>
      <name val="Calibri"/>
      <family val="2"/>
      <charset val="204"/>
    </font>
    <font>
      <b/>
      <sz val="11"/>
      <name val="Calibri"/>
      <family val="2"/>
    </font>
    <font>
      <b/>
      <strike/>
      <sz val="11"/>
      <name val="Calibri"/>
      <family val="2"/>
      <charset val="204"/>
    </font>
    <font>
      <sz val="15"/>
      <name val="Times New Roman CYR"/>
      <family val="1"/>
      <charset val="204"/>
    </font>
    <font>
      <b/>
      <sz val="15"/>
      <name val="Times New Roman"/>
      <family val="1"/>
      <charset val="204"/>
    </font>
    <font>
      <i/>
      <sz val="11"/>
      <color indexed="23"/>
      <name val="Times New Roman"/>
      <family val="1"/>
      <charset val="204"/>
    </font>
    <font>
      <i/>
      <sz val="10"/>
      <color indexed="23"/>
      <name val="Times New Roman"/>
      <family val="1"/>
      <charset val="204"/>
    </font>
    <font>
      <sz val="12"/>
      <color indexed="23"/>
      <name val="Times New Roman"/>
      <family val="1"/>
      <charset val="204"/>
    </font>
    <font>
      <u/>
      <sz val="12"/>
      <name val="Times New Roman"/>
      <family val="1"/>
      <charset val="204"/>
    </font>
    <font>
      <sz val="11"/>
      <color indexed="8"/>
      <name val="Calibri"/>
      <family val="2"/>
      <charset val="204"/>
    </font>
    <font>
      <sz val="11"/>
      <color indexed="9"/>
      <name val="Calibri"/>
      <family val="2"/>
      <charset val="204"/>
    </font>
    <font>
      <sz val="11"/>
      <color indexed="9"/>
      <name val="Times New Roman"/>
      <family val="1"/>
      <charset val="204"/>
    </font>
    <font>
      <sz val="11"/>
      <color indexed="9"/>
      <name val="Calibri"/>
      <family val="2"/>
      <charset val="204"/>
    </font>
    <font>
      <sz val="11"/>
      <name val="Calibri"/>
      <family val="2"/>
      <charset val="204"/>
    </font>
    <font>
      <sz val="12"/>
      <color indexed="9"/>
      <name val="Times New Roman"/>
      <family val="1"/>
      <charset val="204"/>
    </font>
    <font>
      <b/>
      <sz val="12"/>
      <color indexed="9"/>
      <name val="Times New Roman"/>
      <family val="1"/>
      <charset val="204"/>
    </font>
    <font>
      <sz val="15"/>
      <color indexed="9"/>
      <name val="Times New Roman"/>
      <family val="1"/>
      <charset val="204"/>
    </font>
    <font>
      <sz val="10"/>
      <color indexed="9"/>
      <name val="Times New Roman"/>
      <family val="1"/>
      <charset val="204"/>
    </font>
    <font>
      <i/>
      <sz val="15"/>
      <name val="Times New Roman"/>
      <family val="1"/>
      <charset val="204"/>
    </font>
    <font>
      <b/>
      <sz val="14"/>
      <name val="Times New Roman"/>
      <family val="1"/>
      <charset val="204"/>
    </font>
    <font>
      <i/>
      <sz val="11"/>
      <name val="Calibri"/>
      <family val="2"/>
      <charset val="204"/>
    </font>
    <font>
      <i/>
      <sz val="15"/>
      <color indexed="8"/>
      <name val="Times New Roman"/>
      <family val="1"/>
      <charset val="204"/>
    </font>
    <font>
      <i/>
      <sz val="11"/>
      <color indexed="8"/>
      <name val="Times New Roman"/>
      <family val="1"/>
      <charset val="204"/>
    </font>
    <font>
      <vertAlign val="superscript"/>
      <sz val="11"/>
      <color indexed="8"/>
      <name val="Times New Roman"/>
      <family val="1"/>
      <charset val="204"/>
    </font>
    <font>
      <i/>
      <vertAlign val="superscript"/>
      <sz val="11"/>
      <color indexed="8"/>
      <name val="Times New Roman"/>
      <family val="1"/>
      <charset val="204"/>
    </font>
    <font>
      <vertAlign val="superscript"/>
      <sz val="12"/>
      <color indexed="8"/>
      <name val="Times New Roman"/>
      <family val="1"/>
      <charset val="204"/>
    </font>
    <font>
      <b/>
      <sz val="14"/>
      <color indexed="8"/>
      <name val="Times New Roman"/>
      <family val="1"/>
      <charset val="204"/>
    </font>
    <font>
      <b/>
      <i/>
      <sz val="11"/>
      <name val="Times New Roman"/>
      <family val="1"/>
      <charset val="204"/>
    </font>
    <font>
      <b/>
      <sz val="11"/>
      <name val="Times New Roman"/>
      <family val="1"/>
      <charset val="204"/>
    </font>
    <font>
      <b/>
      <i/>
      <sz val="12"/>
      <name val="Times New Roman"/>
      <family val="1"/>
      <charset val="204"/>
    </font>
    <font>
      <b/>
      <u/>
      <sz val="16"/>
      <name val="Times New Roman"/>
      <family val="1"/>
      <charset val="204"/>
    </font>
    <font>
      <sz val="13"/>
      <name val="Times New Roman CYR"/>
      <family val="1"/>
      <charset val="204"/>
    </font>
    <font>
      <b/>
      <sz val="13"/>
      <name val="Times New Roman"/>
      <family val="1"/>
      <charset val="204"/>
    </font>
    <font>
      <sz val="11"/>
      <color indexed="8"/>
      <name val="Calibri"/>
      <family val="2"/>
      <charset val="204"/>
    </font>
    <font>
      <sz val="11"/>
      <color indexed="9"/>
      <name val="Calibri"/>
      <family val="2"/>
      <charset val="204"/>
    </font>
    <font>
      <sz val="11"/>
      <color indexed="9"/>
      <name val="Calibri"/>
      <family val="2"/>
      <charset val="204"/>
    </font>
    <font>
      <sz val="11"/>
      <name val="Calibri"/>
      <family val="2"/>
      <charset val="204"/>
    </font>
    <font>
      <sz val="11"/>
      <color indexed="10"/>
      <name val="Times New Roman"/>
      <family val="1"/>
      <charset val="204"/>
    </font>
    <font>
      <sz val="10"/>
      <color indexed="9"/>
      <name val="Times New Roman"/>
      <family val="1"/>
      <charset val="204"/>
    </font>
    <font>
      <sz val="12"/>
      <color indexed="9"/>
      <name val="Times New Roman"/>
      <family val="1"/>
      <charset val="204"/>
    </font>
    <font>
      <sz val="11"/>
      <color indexed="9"/>
      <name val="Times New Roman"/>
      <family val="1"/>
      <charset val="204"/>
    </font>
    <font>
      <i/>
      <sz val="9"/>
      <color indexed="9"/>
      <name val="Times New Roman"/>
      <family val="1"/>
      <charset val="204"/>
    </font>
    <font>
      <sz val="12"/>
      <color indexed="10"/>
      <name val="Times New Roman"/>
      <family val="1"/>
      <charset val="204"/>
    </font>
    <font>
      <sz val="12"/>
      <color indexed="8"/>
      <name val="Calibri"/>
      <family val="2"/>
      <charset val="204"/>
    </font>
    <font>
      <sz val="10"/>
      <color indexed="9"/>
      <name val="Calibri"/>
      <family val="2"/>
    </font>
    <font>
      <sz val="13"/>
      <color indexed="8"/>
      <name val="Times New Roman"/>
      <family val="1"/>
      <charset val="204"/>
    </font>
    <font>
      <b/>
      <sz val="14"/>
      <color indexed="8"/>
      <name val="Calibri"/>
      <family val="2"/>
      <charset val="204"/>
    </font>
    <font>
      <sz val="11"/>
      <color theme="1"/>
      <name val="Calibri"/>
      <family val="2"/>
      <charset val="204"/>
      <scheme val="minor"/>
    </font>
    <font>
      <sz val="11"/>
      <color theme="0"/>
      <name val="Calibri"/>
      <family val="2"/>
      <charset val="204"/>
      <scheme val="minor"/>
    </font>
    <font>
      <u/>
      <sz val="11"/>
      <color theme="10"/>
      <name val="Calibri"/>
      <family val="2"/>
      <charset val="204"/>
      <scheme val="minor"/>
    </font>
    <font>
      <sz val="10"/>
      <color theme="1"/>
      <name val="Calibri"/>
      <family val="2"/>
      <charset val="204"/>
      <scheme val="minor"/>
    </font>
    <font>
      <sz val="10"/>
      <color theme="1"/>
      <name val="Times New Roman"/>
      <family val="1"/>
      <charset val="204"/>
    </font>
    <font>
      <sz val="14"/>
      <color rgb="FF000000"/>
      <name val="Times New Roman"/>
      <family val="1"/>
      <charset val="204"/>
    </font>
    <font>
      <sz val="14"/>
      <color indexed="8"/>
      <name val="Symbol"/>
      <family val="1"/>
      <charset val="2"/>
    </font>
    <font>
      <sz val="11"/>
      <color theme="1"/>
      <name val="Times New Roman"/>
      <family val="1"/>
      <charset val="204"/>
    </font>
    <font>
      <u/>
      <sz val="11"/>
      <name val="Times New Roman"/>
      <family val="1"/>
      <charset val="204"/>
    </font>
    <font>
      <vertAlign val="superscript"/>
      <sz val="10"/>
      <color theme="1"/>
      <name val="Times New Roman"/>
      <family val="1"/>
      <charset val="204"/>
    </font>
    <font>
      <sz val="14"/>
      <color indexed="8"/>
      <name val="Calibri"/>
      <family val="2"/>
      <charset val="204"/>
    </font>
    <font>
      <vertAlign val="superscript"/>
      <sz val="10"/>
      <color indexed="8"/>
      <name val="Times New Roman"/>
      <family val="1"/>
      <charset val="204"/>
    </font>
    <font>
      <sz val="15"/>
      <color theme="0"/>
      <name val="Times New Roman"/>
      <family val="1"/>
      <charset val="204"/>
    </font>
    <font>
      <sz val="12"/>
      <color theme="1"/>
      <name val="Times New Roman"/>
      <family val="1"/>
      <charset val="204"/>
    </font>
    <font>
      <sz val="12"/>
      <color theme="2" tint="-0.249977111117893"/>
      <name val="Times New Roman"/>
      <family val="1"/>
      <charset val="204"/>
    </font>
    <font>
      <sz val="11"/>
      <name val="Calibri"/>
      <family val="2"/>
      <charset val="204"/>
      <scheme val="minor"/>
    </font>
    <font>
      <sz val="11"/>
      <color theme="0"/>
      <name val="Calibri"/>
      <family val="2"/>
      <charset val="204"/>
    </font>
    <font>
      <u/>
      <sz val="11"/>
      <name val="Calibri"/>
      <family val="2"/>
      <charset val="204"/>
      <scheme val="minor"/>
    </font>
    <font>
      <b/>
      <sz val="12"/>
      <color theme="1"/>
      <name val="Times New Roman"/>
      <family val="1"/>
      <charset val="204"/>
    </font>
    <font>
      <i/>
      <sz val="11"/>
      <color theme="1"/>
      <name val="Times New Roman"/>
      <family val="1"/>
      <charset val="204"/>
    </font>
    <font>
      <b/>
      <vertAlign val="superscript"/>
      <sz val="12"/>
      <name val="Times New Roman"/>
      <family val="1"/>
      <charset val="204"/>
    </font>
    <font>
      <b/>
      <i/>
      <sz val="10"/>
      <name val="Times New Roman"/>
      <family val="1"/>
      <charset val="204"/>
    </font>
    <font>
      <vertAlign val="superscript"/>
      <sz val="10"/>
      <name val="Times New Roman"/>
      <family val="1"/>
      <charset val="204"/>
    </font>
    <font>
      <b/>
      <vertAlign val="superscript"/>
      <sz val="12"/>
      <color indexed="8"/>
      <name val="Times New Roman"/>
      <family val="1"/>
      <charset val="204"/>
    </font>
    <font>
      <vertAlign val="superscript"/>
      <sz val="14"/>
      <color indexed="8"/>
      <name val="Times New Roman"/>
      <family val="1"/>
      <charset val="204"/>
    </font>
    <font>
      <sz val="13"/>
      <color indexed="8"/>
      <name val="Calibri"/>
      <family val="2"/>
      <charset val="204"/>
    </font>
    <font>
      <sz val="9"/>
      <color indexed="8"/>
      <name val="Times New Roman"/>
      <family val="1"/>
      <charset val="204"/>
    </font>
    <font>
      <vertAlign val="superscript"/>
      <sz val="9"/>
      <color indexed="8"/>
      <name val="Times New Roman"/>
      <family val="1"/>
      <charset val="204"/>
    </font>
    <font>
      <sz val="10"/>
      <name val="Times New Roman CYR"/>
      <family val="2"/>
      <charset val="204"/>
    </font>
    <font>
      <b/>
      <sz val="13"/>
      <color indexed="54"/>
      <name val="Calibri"/>
      <family val="2"/>
      <charset val="204"/>
    </font>
    <font>
      <b/>
      <sz val="9"/>
      <name val="Times New Roman CYR"/>
      <family val="2"/>
      <charset val="204"/>
    </font>
    <font>
      <sz val="11"/>
      <color indexed="60"/>
      <name val="Calibri"/>
      <family val="2"/>
      <charset val="204"/>
    </font>
    <font>
      <sz val="11"/>
      <color indexed="52"/>
      <name val="Calibri"/>
      <family val="2"/>
      <charset val="204"/>
    </font>
    <font>
      <i/>
      <sz val="11"/>
      <color indexed="23"/>
      <name val="Calibri"/>
      <family val="2"/>
      <charset val="204"/>
    </font>
    <font>
      <sz val="11"/>
      <color indexed="20"/>
      <name val="Calibri"/>
      <family val="2"/>
      <charset val="204"/>
    </font>
    <font>
      <sz val="11"/>
      <color indexed="17"/>
      <name val="Calibri"/>
      <family val="2"/>
      <charset val="204"/>
    </font>
    <font>
      <b/>
      <sz val="11"/>
      <color indexed="52"/>
      <name val="Calibri"/>
      <family val="2"/>
      <charset val="204"/>
    </font>
    <font>
      <sz val="10"/>
      <name val="Arial Cyr"/>
      <family val="2"/>
      <charset val="204"/>
    </font>
    <font>
      <b/>
      <sz val="11"/>
      <color indexed="9"/>
      <name val="Calibri"/>
      <family val="2"/>
      <charset val="204"/>
    </font>
    <font>
      <sz val="11"/>
      <color indexed="62"/>
      <name val="Calibri"/>
      <family val="2"/>
      <charset val="204"/>
    </font>
    <font>
      <b/>
      <sz val="11"/>
      <color indexed="54"/>
      <name val="Calibri"/>
      <family val="2"/>
      <charset val="204"/>
    </font>
    <font>
      <b/>
      <sz val="11"/>
      <color indexed="63"/>
      <name val="Calibri"/>
      <family val="2"/>
      <charset val="204"/>
    </font>
    <font>
      <b/>
      <sz val="15"/>
      <color indexed="54"/>
      <name val="Calibri"/>
      <family val="2"/>
      <charset val="204"/>
    </font>
    <font>
      <b/>
      <sz val="11"/>
      <color indexed="8"/>
      <name val="Calibri"/>
      <family val="2"/>
      <charset val="204"/>
    </font>
    <font>
      <b/>
      <sz val="18"/>
      <color indexed="54"/>
      <name val="Calibri Light"/>
      <family val="2"/>
      <charset val="204"/>
    </font>
    <font>
      <u/>
      <vertAlign val="superscript"/>
      <sz val="12"/>
      <name val="Times New Roman"/>
      <family val="1"/>
      <charset val="204"/>
    </font>
    <font>
      <u/>
      <vertAlign val="superscript"/>
      <sz val="11"/>
      <name val="Times New Roman"/>
      <family val="1"/>
      <charset val="204"/>
    </font>
    <font>
      <sz val="12"/>
      <color theme="0"/>
      <name val="Times New Roman"/>
      <family val="1"/>
      <charset val="204"/>
    </font>
    <font>
      <sz val="12"/>
      <color rgb="FF000000"/>
      <name val="Times New Roman"/>
      <family val="1"/>
      <charset val="204"/>
    </font>
    <font>
      <sz val="14"/>
      <color theme="0"/>
      <name val="Times New Roman"/>
      <family val="1"/>
      <charset val="204"/>
    </font>
  </fonts>
  <fills count="82">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26"/>
        <bgColor indexed="64"/>
      </patternFill>
    </fill>
    <fill>
      <patternFill patternType="solid">
        <fgColor indexed="9"/>
        <bgColor indexed="9"/>
      </patternFill>
    </fill>
    <fill>
      <patternFill patternType="solid">
        <fgColor indexed="22"/>
        <bgColor indexed="64"/>
      </patternFill>
    </fill>
    <fill>
      <patternFill patternType="lightUp">
        <fgColor indexed="9"/>
        <bgColor indexed="9"/>
      </patternFill>
    </fill>
    <fill>
      <patternFill patternType="solid">
        <fgColor indexed="1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lightUp">
        <fgColor theme="2"/>
        <bgColor rgb="FFF3CC5F"/>
      </patternFill>
    </fill>
    <fill>
      <patternFill patternType="gray0625">
        <bgColor rgb="FFF6CC64"/>
      </patternFill>
    </fill>
    <fill>
      <patternFill patternType="solid">
        <fgColor theme="0"/>
        <bgColor indexed="64"/>
      </patternFill>
    </fill>
    <fill>
      <patternFill patternType="solid">
        <fgColor theme="7" tint="0.39997558519241921"/>
        <bgColor indexed="64"/>
      </patternFill>
    </fill>
    <fill>
      <patternFill patternType="solid">
        <fgColor rgb="FFFFFFCC"/>
        <bgColor indexed="64"/>
      </patternFill>
    </fill>
    <fill>
      <patternFill patternType="solid">
        <fgColor rgb="FFFFFFFF"/>
        <bgColor indexed="64"/>
      </patternFill>
    </fill>
    <fill>
      <patternFill patternType="solid">
        <fgColor theme="7" tint="0.59999389629810485"/>
        <bgColor indexed="64"/>
      </patternFill>
    </fill>
    <fill>
      <patternFill patternType="solid">
        <fgColor theme="0" tint="-0.34998626667073579"/>
        <bgColor indexed="64"/>
      </patternFill>
    </fill>
    <fill>
      <patternFill patternType="lightUp">
        <fgColor theme="2"/>
        <bgColor theme="7" tint="0.59999389629810485"/>
      </patternFill>
    </fill>
    <fill>
      <patternFill patternType="solid">
        <fgColor rgb="FFFFFF99"/>
        <bgColor indexed="64"/>
      </patternFill>
    </fill>
    <fill>
      <patternFill patternType="solid">
        <fgColor rgb="FFFF9933"/>
        <bgColor indexed="64"/>
      </patternFill>
    </fill>
    <fill>
      <patternFill patternType="solid">
        <fgColor rgb="FFFFFF00"/>
        <bgColor indexed="64"/>
      </patternFill>
    </fill>
    <fill>
      <patternFill patternType="solid">
        <fgColor rgb="FF92D050"/>
        <bgColor indexed="64"/>
      </patternFill>
    </fill>
    <fill>
      <patternFill patternType="lightUp">
        <fgColor indexed="9"/>
        <bgColor indexed="47"/>
      </patternFill>
    </fill>
    <fill>
      <patternFill patternType="solid">
        <fgColor indexed="27"/>
        <bgColor indexed="64"/>
      </patternFill>
    </fill>
    <fill>
      <patternFill patternType="solid">
        <fgColor indexed="31"/>
        <bgColor indexed="64"/>
      </patternFill>
    </fill>
    <fill>
      <patternFill patternType="solid">
        <fgColor indexed="42"/>
        <bgColor indexed="64"/>
      </patternFill>
    </fill>
    <fill>
      <patternFill patternType="solid">
        <fgColor indexed="44"/>
        <bgColor indexed="64"/>
      </patternFill>
    </fill>
    <fill>
      <patternFill patternType="solid">
        <fgColor indexed="43"/>
        <bgColor indexed="64"/>
      </patternFill>
    </fill>
    <fill>
      <patternFill patternType="solid">
        <fgColor indexed="49"/>
        <bgColor indexed="64"/>
      </patternFill>
    </fill>
    <fill>
      <patternFill patternType="solid">
        <fgColor indexed="57"/>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solid">
        <fgColor indexed="45"/>
      </patternFill>
    </fill>
    <fill>
      <patternFill patternType="solid">
        <fgColor theme="2" tint="-0.249977111117893"/>
        <bgColor indexed="64"/>
      </patternFill>
    </fill>
    <fill>
      <patternFill patternType="solid">
        <fgColor rgb="FFCCFFFF"/>
        <bgColor indexed="64"/>
      </patternFill>
    </fill>
    <fill>
      <patternFill patternType="gray0625">
        <bgColor indexed="47"/>
      </patternFill>
    </fill>
  </fills>
  <borders count="7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thick">
        <color indexed="64"/>
      </right>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indexed="64"/>
      </right>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medium">
        <color indexed="64"/>
      </bottom>
      <diagonal/>
    </border>
  </borders>
  <cellStyleXfs count="204">
    <xf numFmtId="0" fontId="0" fillId="0" borderId="0"/>
    <xf numFmtId="0" fontId="44" fillId="2" borderId="1">
      <alignment horizontal="left"/>
    </xf>
    <xf numFmtId="0" fontId="115" fillId="10" borderId="0" applyNumberFormat="0" applyBorder="0" applyAlignment="0" applyProtection="0"/>
    <xf numFmtId="0" fontId="115" fillId="11" borderId="0" applyNumberFormat="0" applyBorder="0" applyAlignment="0" applyProtection="0"/>
    <xf numFmtId="0" fontId="115" fillId="12" borderId="0" applyNumberFormat="0" applyBorder="0" applyAlignment="0" applyProtection="0"/>
    <xf numFmtId="0" fontId="115" fillId="13" borderId="0" applyNumberFormat="0" applyBorder="0" applyAlignment="0" applyProtection="0"/>
    <xf numFmtId="0" fontId="115" fillId="14" borderId="0" applyNumberFormat="0" applyBorder="0" applyAlignment="0" applyProtection="0"/>
    <xf numFmtId="0" fontId="115" fillId="15" borderId="0" applyNumberFormat="0" applyBorder="0" applyAlignment="0" applyProtection="0"/>
    <xf numFmtId="0" fontId="115" fillId="16" borderId="0" applyNumberFormat="0" applyBorder="0" applyAlignment="0" applyProtection="0"/>
    <xf numFmtId="0" fontId="115" fillId="17" borderId="0" applyNumberFormat="0" applyBorder="0" applyAlignment="0" applyProtection="0"/>
    <xf numFmtId="0" fontId="115" fillId="18" borderId="0" applyNumberFormat="0" applyBorder="0" applyAlignment="0" applyProtection="0"/>
    <xf numFmtId="0" fontId="115" fillId="19" borderId="0" applyNumberFormat="0" applyBorder="0" applyAlignment="0" applyProtection="0"/>
    <xf numFmtId="0" fontId="115" fillId="20" borderId="0" applyNumberFormat="0" applyBorder="0" applyAlignment="0" applyProtection="0"/>
    <xf numFmtId="0" fontId="115" fillId="21" borderId="0" applyNumberFormat="0" applyBorder="0" applyAlignment="0" applyProtection="0"/>
    <xf numFmtId="0" fontId="116" fillId="22" borderId="0" applyNumberFormat="0" applyBorder="0" applyAlignment="0" applyProtection="0"/>
    <xf numFmtId="0" fontId="116" fillId="23" borderId="0" applyNumberFormat="0" applyBorder="0" applyAlignment="0" applyProtection="0"/>
    <xf numFmtId="0" fontId="116" fillId="24" borderId="0" applyNumberFormat="0" applyBorder="0" applyAlignment="0" applyProtection="0"/>
    <xf numFmtId="0" fontId="116" fillId="25" borderId="0" applyNumberFormat="0" applyBorder="0" applyAlignment="0" applyProtection="0"/>
    <xf numFmtId="0" fontId="116" fillId="26" borderId="0" applyNumberFormat="0" applyBorder="0" applyAlignment="0" applyProtection="0"/>
    <xf numFmtId="0" fontId="116" fillId="27" borderId="0" applyNumberFormat="0" applyBorder="0" applyAlignment="0" applyProtection="0"/>
    <xf numFmtId="0" fontId="9" fillId="28" borderId="0" applyFont="0" applyBorder="0" applyAlignment="0"/>
    <xf numFmtId="0" fontId="117" fillId="0" borderId="0" applyNumberFormat="0" applyFill="0" applyBorder="0" applyAlignment="0" applyProtection="0"/>
    <xf numFmtId="168" fontId="27" fillId="0" borderId="0" applyFont="0" applyFill="0" applyBorder="0" applyAlignment="0" applyProtection="0"/>
    <xf numFmtId="0" fontId="25" fillId="0" borderId="1">
      <alignment horizontal="center" vertical="center" wrapText="1"/>
    </xf>
    <xf numFmtId="0" fontId="26" fillId="0" borderId="0">
      <alignment horizontal="left"/>
    </xf>
    <xf numFmtId="0" fontId="43" fillId="0" borderId="0"/>
    <xf numFmtId="0" fontId="43" fillId="0" borderId="0"/>
    <xf numFmtId="0" fontId="118" fillId="0" borderId="0"/>
    <xf numFmtId="0" fontId="15" fillId="0" borderId="0"/>
    <xf numFmtId="0" fontId="43" fillId="0" borderId="0"/>
    <xf numFmtId="0" fontId="43" fillId="0" borderId="0"/>
    <xf numFmtId="0" fontId="115" fillId="0" borderId="0"/>
    <xf numFmtId="0" fontId="115" fillId="0" borderId="0"/>
    <xf numFmtId="0" fontId="27" fillId="0" borderId="0"/>
    <xf numFmtId="9" fontId="27"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5" fillId="0" borderId="0" applyFont="0" applyFill="0" applyBorder="0" applyAlignment="0" applyProtection="0"/>
    <xf numFmtId="0" fontId="9" fillId="29" borderId="0" applyFont="0" applyBorder="0" applyAlignment="0">
      <alignment horizontal="left" vertical="center"/>
    </xf>
    <xf numFmtId="164" fontId="45" fillId="0" borderId="0" applyFont="0" applyFill="0" applyBorder="0" applyAlignment="0" applyProtection="0"/>
    <xf numFmtId="164" fontId="101" fillId="0" borderId="0" applyFont="0" applyFill="0" applyBorder="0" applyAlignment="0" applyProtection="0"/>
    <xf numFmtId="166" fontId="27" fillId="0" borderId="0" applyFont="0" applyFill="0" applyBorder="0" applyAlignment="0" applyProtection="0"/>
    <xf numFmtId="164" fontId="43" fillId="0" borderId="0" applyFont="0" applyFill="0" applyBorder="0" applyAlignment="0" applyProtection="0"/>
    <xf numFmtId="170" fontId="43" fillId="0" borderId="0" applyFont="0" applyFill="0" applyBorder="0" applyAlignment="0" applyProtection="0"/>
    <xf numFmtId="166" fontId="15" fillId="0" borderId="0" applyFont="0" applyFill="0" applyBorder="0" applyAlignment="0" applyProtection="0"/>
    <xf numFmtId="0" fontId="115" fillId="10" borderId="0" applyNumberFormat="0" applyBorder="0" applyAlignment="0" applyProtection="0"/>
    <xf numFmtId="0" fontId="115" fillId="16" borderId="0" applyNumberFormat="0" applyBorder="0" applyAlignment="0" applyProtection="0"/>
    <xf numFmtId="0" fontId="116" fillId="22" borderId="0" applyNumberFormat="0" applyBorder="0" applyAlignment="0" applyProtection="0"/>
    <xf numFmtId="0" fontId="115" fillId="11" borderId="0" applyNumberFormat="0" applyBorder="0" applyAlignment="0" applyProtection="0"/>
    <xf numFmtId="0" fontId="115" fillId="17" borderId="0" applyNumberFormat="0" applyBorder="0" applyAlignment="0" applyProtection="0"/>
    <xf numFmtId="0" fontId="116" fillId="23" borderId="0" applyNumberFormat="0" applyBorder="0" applyAlignment="0" applyProtection="0"/>
    <xf numFmtId="0" fontId="115" fillId="12" borderId="0" applyNumberFormat="0" applyBorder="0" applyAlignment="0" applyProtection="0"/>
    <xf numFmtId="0" fontId="115" fillId="18" borderId="0" applyNumberFormat="0" applyBorder="0" applyAlignment="0" applyProtection="0"/>
    <xf numFmtId="0" fontId="116" fillId="24" borderId="0" applyNumberFormat="0" applyBorder="0" applyAlignment="0" applyProtection="0"/>
    <xf numFmtId="0" fontId="115" fillId="13" borderId="0" applyNumberFormat="0" applyBorder="0" applyAlignment="0" applyProtection="0"/>
    <xf numFmtId="0" fontId="115" fillId="19" borderId="0" applyNumberFormat="0" applyBorder="0" applyAlignment="0" applyProtection="0"/>
    <xf numFmtId="0" fontId="116" fillId="25" borderId="0" applyNumberFormat="0" applyBorder="0" applyAlignment="0" applyProtection="0"/>
    <xf numFmtId="0" fontId="115" fillId="14" borderId="0" applyNumberFormat="0" applyBorder="0" applyAlignment="0" applyProtection="0"/>
    <xf numFmtId="0" fontId="115" fillId="20" borderId="0" applyNumberFormat="0" applyBorder="0" applyAlignment="0" applyProtection="0"/>
    <xf numFmtId="0" fontId="116" fillId="26" borderId="0" applyNumberFormat="0" applyBorder="0" applyAlignment="0" applyProtection="0"/>
    <xf numFmtId="0" fontId="115" fillId="15" borderId="0" applyNumberFormat="0" applyBorder="0" applyAlignment="0" applyProtection="0"/>
    <xf numFmtId="0" fontId="115" fillId="21" borderId="0" applyNumberFormat="0" applyBorder="0" applyAlignment="0" applyProtection="0"/>
    <xf numFmtId="0" fontId="116" fillId="27" borderId="0" applyNumberFormat="0" applyBorder="0" applyAlignment="0" applyProtection="0"/>
    <xf numFmtId="164" fontId="45" fillId="0" borderId="0" applyFont="0" applyFill="0" applyBorder="0" applyAlignment="0" applyProtection="0"/>
    <xf numFmtId="0" fontId="45" fillId="0" borderId="0"/>
    <xf numFmtId="0" fontId="45" fillId="42"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5"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2" borderId="0" applyNumberFormat="0" applyBorder="0" applyAlignment="0" applyProtection="0"/>
    <xf numFmtId="0" fontId="45" fillId="7" borderId="0" applyNumberFormat="0" applyBorder="0" applyAlignment="0" applyProtection="0"/>
    <xf numFmtId="0" fontId="45" fillId="46" borderId="0" applyNumberFormat="0" applyBorder="0" applyAlignment="0" applyProtection="0"/>
    <xf numFmtId="0" fontId="45" fillId="45" borderId="0" applyNumberFormat="0" applyBorder="0" applyAlignment="0" applyProtection="0"/>
    <xf numFmtId="0" fontId="45" fillId="46" borderId="0" applyNumberFormat="0" applyBorder="0" applyAlignment="0" applyProtection="0"/>
    <xf numFmtId="0" fontId="78" fillId="45" borderId="0" applyNumberFormat="0" applyBorder="0" applyAlignment="0" applyProtection="0"/>
    <xf numFmtId="0" fontId="78" fillId="2" borderId="0" applyNumberFormat="0" applyBorder="0" applyAlignment="0" applyProtection="0"/>
    <xf numFmtId="0" fontId="78" fillId="7"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145" fillId="0" borderId="1">
      <alignment horizontal="center" vertical="center" wrapText="1"/>
    </xf>
    <xf numFmtId="0" fontId="153" fillId="4" borderId="71" applyNumberFormat="0" applyAlignment="0" applyProtection="0"/>
    <xf numFmtId="0" fontId="143" fillId="0" borderId="0">
      <alignment horizontal="left"/>
    </xf>
    <xf numFmtId="9" fontId="152" fillId="0" borderId="0" applyFont="0" applyFill="0" applyBorder="0" applyAlignment="0" applyProtection="0"/>
    <xf numFmtId="9" fontId="43" fillId="0" borderId="0" applyFont="0" applyFill="0" applyBorder="0" applyAlignment="0" applyProtection="0"/>
    <xf numFmtId="166" fontId="152" fillId="0" borderId="0" applyFont="0" applyFill="0" applyBorder="0" applyAlignment="0" applyProtection="0"/>
    <xf numFmtId="166" fontId="43" fillId="0" borderId="0" applyFont="0" applyFill="0" applyBorder="0" applyAlignment="0" applyProtection="0"/>
    <xf numFmtId="0" fontId="45" fillId="0" borderId="0"/>
    <xf numFmtId="0" fontId="78" fillId="72" borderId="0" applyNumberFormat="0" applyBorder="0" applyAlignment="0" applyProtection="0"/>
    <xf numFmtId="0" fontId="78" fillId="74" borderId="0" applyNumberFormat="0" applyBorder="0" applyAlignment="0" applyProtection="0"/>
    <xf numFmtId="0" fontId="78" fillId="75" borderId="0" applyNumberFormat="0" applyBorder="0" applyAlignment="0" applyProtection="0"/>
    <xf numFmtId="0" fontId="78" fillId="76" borderId="0" applyNumberFormat="0" applyBorder="0" applyAlignment="0" applyProtection="0"/>
    <xf numFmtId="0" fontId="78" fillId="77" borderId="0" applyNumberFormat="0" applyBorder="0" applyAlignment="0" applyProtection="0"/>
    <xf numFmtId="0" fontId="78" fillId="73" borderId="0" applyNumberFormat="0" applyBorder="0" applyAlignment="0" applyProtection="0"/>
    <xf numFmtId="0" fontId="154" fillId="64" borderId="65" applyNumberFormat="0" applyAlignment="0" applyProtection="0"/>
    <xf numFmtId="0" fontId="156" fillId="70" borderId="66" applyNumberFormat="0" applyAlignment="0" applyProtection="0"/>
    <xf numFmtId="0" fontId="151" fillId="70" borderId="65" applyNumberFormat="0" applyAlignment="0" applyProtection="0"/>
    <xf numFmtId="0" fontId="46" fillId="0" borderId="0" applyNumberFormat="0" applyFill="0" applyBorder="0" applyAlignment="0" applyProtection="0"/>
    <xf numFmtId="0" fontId="157" fillId="0" borderId="67" applyNumberFormat="0" applyFill="0" applyAlignment="0" applyProtection="0"/>
    <xf numFmtId="0" fontId="144" fillId="0" borderId="68" applyNumberFormat="0" applyFill="0" applyAlignment="0" applyProtection="0"/>
    <xf numFmtId="0" fontId="155" fillId="0" borderId="69" applyNumberFormat="0" applyFill="0" applyAlignment="0" applyProtection="0"/>
    <xf numFmtId="0" fontId="155" fillId="0" borderId="0" applyNumberFormat="0" applyFill="0" applyBorder="0" applyAlignment="0" applyProtection="0"/>
    <xf numFmtId="0" fontId="158" fillId="0" borderId="70" applyNumberFormat="0" applyFill="0" applyAlignment="0" applyProtection="0"/>
    <xf numFmtId="0" fontId="153" fillId="75" borderId="71" applyNumberFormat="0" applyAlignment="0" applyProtection="0"/>
    <xf numFmtId="0" fontId="159" fillId="0" borderId="0" applyNumberFormat="0" applyFill="0" applyBorder="0" applyAlignment="0" applyProtection="0"/>
    <xf numFmtId="0" fontId="146" fillId="71" borderId="0" applyNumberFormat="0" applyBorder="0" applyAlignment="0" applyProtection="0"/>
    <xf numFmtId="0" fontId="149" fillId="78" borderId="0" applyNumberFormat="0" applyBorder="0" applyAlignment="0" applyProtection="0"/>
    <xf numFmtId="0" fontId="148" fillId="0" borderId="0" applyNumberFormat="0" applyFill="0" applyBorder="0" applyAlignment="0" applyProtection="0"/>
    <xf numFmtId="0" fontId="45" fillId="66" borderId="72" applyNumberFormat="0" applyFont="0" applyAlignment="0" applyProtection="0"/>
    <xf numFmtId="0" fontId="147" fillId="0" borderId="73" applyNumberFormat="0" applyFill="0" applyAlignment="0" applyProtection="0"/>
    <xf numFmtId="0" fontId="47" fillId="0" borderId="0" applyNumberFormat="0" applyFill="0" applyBorder="0" applyAlignment="0" applyProtection="0"/>
    <xf numFmtId="0" fontId="150" fillId="68" borderId="0" applyNumberFormat="0" applyBorder="0" applyAlignment="0" applyProtection="0"/>
    <xf numFmtId="0" fontId="45" fillId="0" borderId="0"/>
    <xf numFmtId="0" fontId="115" fillId="49" borderId="0" applyNumberFormat="0" applyBorder="0" applyAlignment="0" applyProtection="0"/>
    <xf numFmtId="0" fontId="115" fillId="50" borderId="0" applyNumberFormat="0" applyBorder="0" applyAlignment="0" applyProtection="0"/>
    <xf numFmtId="0" fontId="115" fillId="51" borderId="0" applyNumberFormat="0" applyBorder="0" applyAlignment="0" applyProtection="0"/>
    <xf numFmtId="0" fontId="115" fillId="52"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7" borderId="0" applyNumberFormat="0" applyBorder="0" applyAlignment="0" applyProtection="0"/>
    <xf numFmtId="0" fontId="115" fillId="34" borderId="0" applyNumberFormat="0" applyBorder="0" applyAlignment="0" applyProtection="0"/>
    <xf numFmtId="0" fontId="115" fillId="58" borderId="0" applyNumberFormat="0" applyBorder="0" applyAlignment="0" applyProtection="0"/>
    <xf numFmtId="0" fontId="115" fillId="59" borderId="0" applyNumberFormat="0" applyBorder="0" applyAlignment="0" applyProtection="0"/>
    <xf numFmtId="0" fontId="116" fillId="60" borderId="0" applyNumberFormat="0" applyBorder="0" applyAlignment="0" applyProtection="0"/>
    <xf numFmtId="0" fontId="116" fillId="61" borderId="0" applyNumberFormat="0" applyBorder="0" applyAlignment="0" applyProtection="0"/>
    <xf numFmtId="0" fontId="116" fillId="62" borderId="0" applyNumberFormat="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0" fontId="152" fillId="0" borderId="0"/>
    <xf numFmtId="0" fontId="152"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5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115" fillId="0" borderId="0" applyFont="0" applyFill="0" applyBorder="0" applyAlignment="0" applyProtection="0"/>
    <xf numFmtId="164" fontId="45" fillId="0" borderId="0" applyFont="0" applyFill="0" applyBorder="0" applyAlignment="0" applyProtection="0"/>
    <xf numFmtId="164" fontId="43" fillId="0" borderId="0" applyFont="0" applyFill="0" applyBorder="0" applyAlignment="0" applyProtection="0"/>
    <xf numFmtId="166" fontId="152"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164" fontId="45" fillId="0" borderId="0" applyFont="0" applyFill="0" applyBorder="0" applyAlignment="0" applyProtection="0"/>
    <xf numFmtId="0" fontId="9" fillId="41" borderId="0" applyFont="0" applyBorder="0" applyAlignment="0"/>
    <xf numFmtId="0" fontId="78" fillId="48" borderId="0" applyNumberFormat="0" applyBorder="0" applyAlignment="0" applyProtection="0"/>
    <xf numFmtId="0" fontId="78" fillId="73" borderId="0" applyNumberFormat="0" applyBorder="0" applyAlignment="0" applyProtection="0"/>
    <xf numFmtId="0" fontId="78" fillId="47" borderId="0" applyNumberFormat="0" applyBorder="0" applyAlignment="0" applyProtection="0"/>
    <xf numFmtId="0" fontId="78" fillId="72" borderId="0" applyNumberFormat="0" applyBorder="0" applyAlignment="0" applyProtection="0"/>
    <xf numFmtId="0" fontId="78" fillId="46" borderId="0" applyNumberFormat="0" applyBorder="0" applyAlignment="0" applyProtection="0"/>
    <xf numFmtId="0" fontId="78" fillId="71" borderId="0" applyNumberFormat="0" applyBorder="0" applyAlignment="0" applyProtection="0"/>
    <xf numFmtId="0" fontId="78" fillId="7" borderId="0" applyNumberFormat="0" applyBorder="0" applyAlignment="0" applyProtection="0"/>
    <xf numFmtId="0" fontId="78" fillId="70" borderId="0" applyNumberFormat="0" applyBorder="0" applyAlignment="0" applyProtection="0"/>
    <xf numFmtId="0" fontId="78" fillId="2" borderId="0" applyNumberFormat="0" applyBorder="0" applyAlignment="0" applyProtection="0"/>
    <xf numFmtId="0" fontId="78" fillId="64" borderId="0" applyNumberFormat="0" applyBorder="0" applyAlignment="0" applyProtection="0"/>
    <xf numFmtId="0" fontId="78" fillId="45" borderId="0" applyNumberFormat="0" applyBorder="0" applyAlignment="0" applyProtection="0"/>
    <xf numFmtId="0" fontId="78" fillId="69" borderId="0" applyNumberFormat="0" applyBorder="0" applyAlignment="0" applyProtection="0"/>
    <xf numFmtId="0" fontId="45" fillId="46" borderId="0" applyNumberFormat="0" applyBorder="0" applyAlignment="0" applyProtection="0"/>
    <xf numFmtId="0" fontId="45" fillId="71" borderId="0" applyNumberFormat="0" applyBorder="0" applyAlignment="0" applyProtection="0"/>
    <xf numFmtId="0" fontId="45" fillId="45" borderId="0" applyNumberFormat="0" applyBorder="0" applyAlignment="0" applyProtection="0"/>
    <xf numFmtId="0" fontId="45" fillId="7" borderId="0" applyNumberFormat="0" applyBorder="0" applyAlignment="0" applyProtection="0"/>
    <xf numFmtId="0" fontId="45" fillId="70" borderId="0" applyNumberFormat="0" applyBorder="0" applyAlignment="0" applyProtection="0"/>
    <xf numFmtId="0" fontId="45" fillId="2" borderId="0" applyNumberFormat="0" applyBorder="0" applyAlignment="0" applyProtection="0"/>
    <xf numFmtId="0" fontId="45" fillId="64" borderId="0" applyNumberFormat="0" applyBorder="0" applyAlignment="0" applyProtection="0"/>
    <xf numFmtId="0" fontId="45" fillId="45" borderId="0" applyNumberFormat="0" applyBorder="0" applyAlignment="0" applyProtection="0"/>
    <xf numFmtId="0" fontId="45" fillId="69" borderId="0" applyNumberFormat="0" applyBorder="0" applyAlignment="0" applyProtection="0"/>
    <xf numFmtId="0" fontId="45" fillId="44" borderId="0" applyNumberFormat="0" applyBorder="0" applyAlignment="0" applyProtection="0"/>
    <xf numFmtId="0" fontId="45" fillId="68" borderId="0" applyNumberFormat="0" applyBorder="0" applyAlignment="0" applyProtection="0"/>
    <xf numFmtId="0" fontId="45" fillId="43" borderId="0" applyNumberFormat="0" applyBorder="0" applyAlignment="0" applyProtection="0"/>
    <xf numFmtId="0" fontId="45" fillId="67" borderId="0" applyNumberFormat="0" applyBorder="0" applyAlignment="0" applyProtection="0"/>
    <xf numFmtId="0" fontId="45" fillId="5" borderId="0" applyNumberFormat="0" applyBorder="0" applyAlignment="0" applyProtection="0"/>
    <xf numFmtId="0" fontId="45" fillId="66" borderId="0" applyNumberFormat="0" applyBorder="0" applyAlignment="0" applyProtection="0"/>
    <xf numFmtId="0" fontId="45" fillId="3" borderId="0" applyNumberFormat="0" applyBorder="0" applyAlignment="0" applyProtection="0"/>
    <xf numFmtId="0" fontId="45" fillId="65" borderId="0" applyNumberFormat="0" applyBorder="0" applyAlignment="0" applyProtection="0"/>
    <xf numFmtId="0" fontId="45" fillId="2" borderId="0" applyNumberFormat="0" applyBorder="0" applyAlignment="0" applyProtection="0"/>
    <xf numFmtId="0" fontId="45" fillId="64" borderId="0" applyNumberFormat="0" applyBorder="0" applyAlignment="0" applyProtection="0"/>
    <xf numFmtId="0" fontId="45" fillId="42" borderId="0" applyNumberFormat="0" applyBorder="0" applyAlignment="0" applyProtection="0"/>
    <xf numFmtId="0" fontId="45" fillId="63" borderId="0" applyNumberFormat="0" applyBorder="0" applyAlignment="0" applyProtection="0"/>
    <xf numFmtId="0" fontId="45" fillId="69" borderId="0" applyNumberFormat="0" applyBorder="0" applyAlignment="0" applyProtection="0"/>
    <xf numFmtId="0" fontId="45" fillId="46" borderId="0" applyNumberFormat="0" applyBorder="0" applyAlignment="0" applyProtection="0"/>
    <xf numFmtId="0" fontId="45" fillId="71" borderId="0" applyNumberFormat="0" applyBorder="0" applyAlignment="0" applyProtection="0"/>
    <xf numFmtId="0" fontId="45" fillId="0" borderId="0"/>
    <xf numFmtId="0" fontId="45" fillId="0" borderId="0"/>
    <xf numFmtId="0" fontId="9" fillId="81" borderId="0" applyFont="0" applyBorder="0" applyAlignment="0">
      <alignment horizontal="left" vertical="center"/>
    </xf>
    <xf numFmtId="164" fontId="45" fillId="0" borderId="0" applyFont="0" applyFill="0" applyBorder="0" applyAlignment="0" applyProtection="0"/>
    <xf numFmtId="43" fontId="43" fillId="0" borderId="0" applyFont="0" applyFill="0" applyBorder="0" applyAlignment="0" applyProtection="0"/>
  </cellStyleXfs>
  <cellXfs count="2101">
    <xf numFmtId="0" fontId="0" fillId="0" borderId="0" xfId="0"/>
    <xf numFmtId="0" fontId="3" fillId="0" borderId="0" xfId="0" applyFont="1"/>
    <xf numFmtId="0" fontId="49" fillId="3" borderId="0" xfId="0" applyFont="1" applyFill="1"/>
    <xf numFmtId="0" fontId="51" fillId="3" borderId="0" xfId="0" applyFont="1" applyFill="1"/>
    <xf numFmtId="0" fontId="3" fillId="3" borderId="0" xfId="0" applyFont="1" applyFill="1"/>
    <xf numFmtId="0" fontId="50" fillId="3" borderId="0" xfId="0" applyFont="1" applyFill="1"/>
    <xf numFmtId="0" fontId="9" fillId="3" borderId="0" xfId="0" applyFont="1" applyFill="1"/>
    <xf numFmtId="0" fontId="12" fillId="0" borderId="0" xfId="0" applyFont="1" applyAlignment="1">
      <alignment vertical="center"/>
    </xf>
    <xf numFmtId="0" fontId="12" fillId="0" borderId="0" xfId="0" applyNumberFormat="1" applyFont="1" applyAlignment="1">
      <alignment vertical="center"/>
    </xf>
    <xf numFmtId="0" fontId="17" fillId="0" borderId="0" xfId="0" applyFont="1"/>
    <xf numFmtId="0" fontId="9" fillId="3" borderId="0" xfId="0" applyFont="1" applyFill="1" applyAlignment="1">
      <alignment horizontal="right"/>
    </xf>
    <xf numFmtId="0" fontId="9" fillId="3" borderId="0" xfId="0" applyFont="1" applyFill="1" applyBorder="1" applyAlignment="1">
      <alignment horizontal="center"/>
    </xf>
    <xf numFmtId="0" fontId="10" fillId="3" borderId="0" xfId="0" applyFont="1" applyFill="1"/>
    <xf numFmtId="0" fontId="10" fillId="3" borderId="2" xfId="0" applyFont="1" applyFill="1" applyBorder="1" applyAlignment="1"/>
    <xf numFmtId="0" fontId="9" fillId="3" borderId="0" xfId="0" applyFont="1" applyFill="1" applyAlignment="1">
      <alignment vertical="center"/>
    </xf>
    <xf numFmtId="0" fontId="9" fillId="3" borderId="0" xfId="0" applyFont="1" applyFill="1" applyBorder="1" applyAlignment="1">
      <alignment horizontal="left" vertical="center" wrapText="1"/>
    </xf>
    <xf numFmtId="0" fontId="53" fillId="3" borderId="0" xfId="0" applyFont="1" applyFill="1"/>
    <xf numFmtId="0" fontId="54" fillId="0" borderId="0" xfId="0" applyFont="1" applyAlignment="1">
      <alignment vertical="center"/>
    </xf>
    <xf numFmtId="0" fontId="11" fillId="4" borderId="3" xfId="0" applyFont="1" applyFill="1" applyBorder="1" applyAlignment="1">
      <alignment horizontal="center" vertical="center"/>
    </xf>
    <xf numFmtId="0" fontId="9" fillId="4" borderId="7" xfId="0" applyFont="1" applyFill="1" applyBorder="1" applyAlignment="1">
      <alignment horizontal="left" vertical="center" wrapText="1"/>
    </xf>
    <xf numFmtId="0" fontId="9" fillId="4" borderId="5" xfId="0" applyFont="1" applyFill="1" applyBorder="1" applyAlignment="1">
      <alignment horizontal="center"/>
    </xf>
    <xf numFmtId="0" fontId="9" fillId="4" borderId="3" xfId="0" applyFont="1" applyFill="1" applyBorder="1" applyAlignment="1">
      <alignment horizontal="center"/>
    </xf>
    <xf numFmtId="0" fontId="54" fillId="3" borderId="0" xfId="0" applyFont="1" applyFill="1" applyAlignment="1">
      <alignment vertical="center"/>
    </xf>
    <xf numFmtId="0" fontId="9" fillId="4" borderId="0" xfId="0" applyFont="1" applyFill="1" applyBorder="1" applyAlignment="1">
      <alignment horizontal="left" vertical="top" wrapText="1"/>
    </xf>
    <xf numFmtId="0" fontId="9" fillId="3" borderId="0" xfId="0" applyFont="1" applyFill="1" applyAlignment="1">
      <alignment horizontal="left" vertical="center"/>
    </xf>
    <xf numFmtId="0" fontId="48" fillId="0" borderId="1" xfId="0" applyFont="1" applyBorder="1" applyAlignment="1" applyProtection="1">
      <alignment horizontal="center" vertical="center" wrapText="1"/>
      <protection locked="0"/>
    </xf>
    <xf numFmtId="0" fontId="9" fillId="3" borderId="0" xfId="0" applyFont="1" applyFill="1" applyProtection="1">
      <protection locked="0"/>
    </xf>
    <xf numFmtId="0" fontId="3" fillId="3" borderId="0" xfId="0" applyFont="1" applyFill="1" applyProtection="1">
      <protection locked="0"/>
    </xf>
    <xf numFmtId="0" fontId="3" fillId="0" borderId="0" xfId="0" applyFont="1" applyProtection="1">
      <protection locked="0"/>
    </xf>
    <xf numFmtId="0" fontId="9" fillId="0" borderId="0" xfId="0" applyFont="1" applyAlignment="1" applyProtection="1">
      <alignment vertical="center"/>
      <protection locked="0"/>
    </xf>
    <xf numFmtId="0" fontId="49" fillId="3" borderId="0" xfId="0" applyFont="1" applyFill="1" applyProtection="1">
      <protection locked="0"/>
    </xf>
    <xf numFmtId="0" fontId="9" fillId="3" borderId="0" xfId="0" applyFont="1" applyFill="1" applyAlignment="1" applyProtection="1">
      <alignment horizontal="left" vertical="center"/>
      <protection locked="0"/>
    </xf>
    <xf numFmtId="0" fontId="0" fillId="3" borderId="0" xfId="0" applyFill="1" applyProtection="1">
      <protection locked="0"/>
    </xf>
    <xf numFmtId="49" fontId="9" fillId="3" borderId="0" xfId="0" applyNumberFormat="1" applyFont="1" applyFill="1" applyAlignment="1" applyProtection="1">
      <alignment horizontal="center" vertical="center"/>
      <protection locked="0"/>
    </xf>
    <xf numFmtId="0" fontId="9" fillId="3" borderId="0" xfId="0" applyFont="1" applyFill="1" applyAlignment="1" applyProtection="1">
      <alignment horizontal="right"/>
      <protection locked="0"/>
    </xf>
    <xf numFmtId="0" fontId="9" fillId="3" borderId="0" xfId="0" applyFont="1" applyFill="1" applyAlignment="1" applyProtection="1">
      <alignment horizontal="right" vertical="center"/>
      <protection locked="0"/>
    </xf>
    <xf numFmtId="0" fontId="57" fillId="0" borderId="0" xfId="0" applyFont="1" applyBorder="1" applyProtection="1">
      <protection locked="0"/>
    </xf>
    <xf numFmtId="0" fontId="17" fillId="3" borderId="0" xfId="0" applyFont="1" applyFill="1"/>
    <xf numFmtId="0" fontId="9" fillId="3" borderId="0" xfId="0" applyFont="1" applyFill="1" applyAlignment="1">
      <alignment horizontal="right" vertical="center"/>
    </xf>
    <xf numFmtId="0" fontId="52" fillId="3" borderId="0" xfId="0" applyFont="1" applyFill="1" applyAlignment="1">
      <alignment horizontal="left" vertical="center"/>
    </xf>
    <xf numFmtId="0" fontId="6" fillId="4" borderId="0" xfId="0" applyFont="1" applyFill="1" applyBorder="1" applyAlignment="1">
      <alignment horizontal="left" vertical="top"/>
    </xf>
    <xf numFmtId="0" fontId="58" fillId="4" borderId="0" xfId="0" applyFont="1" applyFill="1" applyBorder="1" applyAlignment="1">
      <alignment vertical="top"/>
    </xf>
    <xf numFmtId="0" fontId="0" fillId="3" borderId="0" xfId="0" applyFill="1" applyBorder="1" applyProtection="1">
      <protection locked="0"/>
    </xf>
    <xf numFmtId="0" fontId="52" fillId="3" borderId="0" xfId="0" applyFont="1" applyFill="1" applyAlignment="1" applyProtection="1">
      <alignment horizontal="left" vertical="center"/>
      <protection locked="0"/>
    </xf>
    <xf numFmtId="0" fontId="52" fillId="3" borderId="0" xfId="0" applyFont="1" applyFill="1" applyAlignment="1" applyProtection="1">
      <alignment horizontal="right" vertical="center"/>
    </xf>
    <xf numFmtId="0" fontId="48" fillId="0" borderId="1" xfId="0" applyFont="1" applyBorder="1" applyAlignment="1" applyProtection="1">
      <alignment horizontal="center" vertical="center" wrapText="1"/>
    </xf>
    <xf numFmtId="0" fontId="0" fillId="3" borderId="0" xfId="0" applyFill="1" applyProtection="1"/>
    <xf numFmtId="0" fontId="0" fillId="0" borderId="0" xfId="0" applyProtection="1"/>
    <xf numFmtId="0" fontId="52" fillId="3" borderId="0" xfId="0" applyFont="1" applyFill="1" applyAlignment="1" applyProtection="1">
      <alignment horizontal="center" vertical="center"/>
    </xf>
    <xf numFmtId="0" fontId="52" fillId="3" borderId="0" xfId="0" applyFont="1" applyFill="1" applyAlignment="1" applyProtection="1">
      <alignment horizontal="left" vertical="center"/>
    </xf>
    <xf numFmtId="0" fontId="3" fillId="3" borderId="0" xfId="0" applyFont="1" applyFill="1" applyProtection="1"/>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Border="1"/>
    <xf numFmtId="0" fontId="33" fillId="3" borderId="3" xfId="0" applyFont="1" applyFill="1" applyBorder="1" applyAlignment="1">
      <alignment horizontal="center" wrapText="1"/>
    </xf>
    <xf numFmtId="0" fontId="59" fillId="3" borderId="0" xfId="0" applyFont="1" applyFill="1"/>
    <xf numFmtId="0" fontId="7" fillId="28" borderId="0" xfId="20" applyFont="1"/>
    <xf numFmtId="0" fontId="21" fillId="28" borderId="0" xfId="20" applyFont="1" applyAlignment="1">
      <alignment vertical="center"/>
    </xf>
    <xf numFmtId="0" fontId="3" fillId="28" borderId="0" xfId="20" applyFont="1" applyAlignment="1">
      <alignment horizontal="left"/>
    </xf>
    <xf numFmtId="0" fontId="21" fillId="28" borderId="0" xfId="20" applyFont="1" applyAlignment="1">
      <alignment horizontal="left" vertical="center"/>
    </xf>
    <xf numFmtId="0" fontId="60" fillId="28" borderId="0" xfId="20" applyFont="1"/>
    <xf numFmtId="0" fontId="9" fillId="0" borderId="0" xfId="0" applyFont="1" applyAlignment="1" applyProtection="1">
      <alignment horizontal="center" vertical="center"/>
      <protection locked="0"/>
    </xf>
    <xf numFmtId="0" fontId="5" fillId="28" borderId="0" xfId="20" applyFont="1" applyBorder="1" applyAlignment="1">
      <alignment horizontal="center"/>
    </xf>
    <xf numFmtId="0" fontId="12" fillId="3" borderId="3" xfId="0" applyFont="1" applyFill="1" applyBorder="1" applyAlignment="1">
      <alignment horizontal="center" vertical="center" wrapText="1"/>
    </xf>
    <xf numFmtId="0" fontId="12" fillId="3" borderId="0" xfId="0" applyFont="1" applyFill="1" applyAlignment="1">
      <alignment vertical="justify" wrapText="1"/>
    </xf>
    <xf numFmtId="0" fontId="12" fillId="3" borderId="0" xfId="0" applyFont="1" applyFill="1" applyAlignment="1">
      <alignment vertical="center"/>
    </xf>
    <xf numFmtId="0" fontId="12" fillId="3" borderId="5" xfId="0" applyFont="1" applyFill="1" applyBorder="1" applyAlignment="1">
      <alignment vertical="center" wrapText="1"/>
    </xf>
    <xf numFmtId="0" fontId="12" fillId="3" borderId="3" xfId="0" applyFont="1" applyFill="1" applyBorder="1" applyAlignment="1">
      <alignment vertical="center"/>
    </xf>
    <xf numFmtId="0" fontId="12" fillId="3" borderId="6" xfId="0" applyFont="1" applyFill="1" applyBorder="1" applyAlignment="1">
      <alignment vertical="center"/>
    </xf>
    <xf numFmtId="0" fontId="12" fillId="3" borderId="0" xfId="0" applyFont="1" applyFill="1" applyBorder="1" applyAlignment="1">
      <alignment vertical="justify" wrapText="1"/>
    </xf>
    <xf numFmtId="0" fontId="13" fillId="3" borderId="0" xfId="0" applyFont="1" applyFill="1" applyAlignment="1">
      <alignment vertical="justify" wrapText="1"/>
    </xf>
    <xf numFmtId="0" fontId="12" fillId="3" borderId="3" xfId="0" applyFont="1" applyFill="1" applyBorder="1" applyAlignment="1">
      <alignment vertical="center" wrapText="1"/>
    </xf>
    <xf numFmtId="0" fontId="12" fillId="3" borderId="0" xfId="0" applyFont="1" applyFill="1" applyBorder="1" applyAlignment="1">
      <alignment vertical="center" wrapText="1"/>
    </xf>
    <xf numFmtId="14" fontId="12" fillId="3" borderId="0" xfId="0" applyNumberFormat="1" applyFont="1" applyFill="1" applyAlignment="1">
      <alignment vertical="center"/>
    </xf>
    <xf numFmtId="0" fontId="62" fillId="3" borderId="0" xfId="0" applyFont="1" applyFill="1" applyAlignment="1">
      <alignment vertical="center"/>
    </xf>
    <xf numFmtId="0" fontId="12" fillId="3" borderId="0" xfId="0" applyFont="1" applyFill="1" applyBorder="1" applyAlignment="1">
      <alignment vertical="center"/>
    </xf>
    <xf numFmtId="0" fontId="13" fillId="3" borderId="0" xfId="0" applyFont="1" applyFill="1" applyAlignment="1">
      <alignment vertical="center" wrapText="1"/>
    </xf>
    <xf numFmtId="0" fontId="13" fillId="3" borderId="0" xfId="0" applyFont="1" applyFill="1" applyAlignment="1">
      <alignment horizontal="left" vertical="center" wrapText="1"/>
    </xf>
    <xf numFmtId="0" fontId="6" fillId="3" borderId="0" xfId="0" applyFont="1" applyFill="1" applyBorder="1" applyAlignment="1">
      <alignment vertical="center" wrapText="1"/>
    </xf>
    <xf numFmtId="0" fontId="63" fillId="3" borderId="0" xfId="0" applyFont="1" applyFill="1" applyBorder="1" applyAlignment="1">
      <alignment wrapText="1"/>
    </xf>
    <xf numFmtId="0" fontId="12" fillId="3" borderId="0" xfId="0" applyFont="1" applyFill="1" applyAlignment="1">
      <alignment vertical="center" wrapText="1"/>
    </xf>
    <xf numFmtId="0" fontId="12" fillId="3" borderId="0" xfId="0" applyFont="1" applyFill="1" applyBorder="1" applyAlignment="1">
      <alignment horizontal="justify" vertical="center" wrapText="1"/>
    </xf>
    <xf numFmtId="0" fontId="12" fillId="3" borderId="0" xfId="0" applyFont="1" applyFill="1" applyAlignment="1">
      <alignment horizontal="justify" vertical="center" wrapText="1"/>
    </xf>
    <xf numFmtId="0" fontId="12" fillId="3" borderId="0" xfId="0" applyFont="1" applyFill="1" applyAlignment="1">
      <alignment wrapText="1"/>
    </xf>
    <xf numFmtId="0" fontId="54" fillId="3" borderId="0" xfId="0" applyFont="1" applyFill="1" applyAlignment="1">
      <alignment vertical="center" wrapText="1"/>
    </xf>
    <xf numFmtId="0" fontId="12" fillId="3" borderId="0" xfId="0" applyFont="1" applyFill="1" applyAlignment="1">
      <alignment horizontal="left" wrapText="1"/>
    </xf>
    <xf numFmtId="0" fontId="12" fillId="3" borderId="0" xfId="0" applyFont="1" applyFill="1" applyAlignment="1">
      <alignment horizontal="center" wrapText="1"/>
    </xf>
    <xf numFmtId="0" fontId="12" fillId="28" borderId="0" xfId="20" applyFont="1" applyAlignment="1">
      <alignment horizontal="center" vertical="justify" wrapText="1"/>
    </xf>
    <xf numFmtId="0" fontId="12" fillId="28" borderId="0" xfId="20" applyFont="1" applyAlignment="1">
      <alignment vertical="center"/>
    </xf>
    <xf numFmtId="0" fontId="12" fillId="28" borderId="0" xfId="20" applyFont="1" applyBorder="1" applyAlignment="1">
      <alignment vertical="center" wrapText="1"/>
    </xf>
    <xf numFmtId="0" fontId="62" fillId="28" borderId="0" xfId="20" applyFont="1" applyAlignment="1">
      <alignment vertical="center"/>
    </xf>
    <xf numFmtId="0" fontId="54" fillId="28" borderId="0" xfId="20" applyFont="1" applyAlignment="1">
      <alignment vertical="center"/>
    </xf>
    <xf numFmtId="0" fontId="12" fillId="28" borderId="0" xfId="20" applyFont="1" applyBorder="1" applyAlignment="1">
      <alignment vertical="center"/>
    </xf>
    <xf numFmtId="0" fontId="13" fillId="28" borderId="0" xfId="20" applyFont="1" applyAlignment="1">
      <alignment vertical="center"/>
    </xf>
    <xf numFmtId="0" fontId="13" fillId="28" borderId="0" xfId="20" applyFont="1" applyAlignment="1">
      <alignment vertical="center" wrapText="1"/>
    </xf>
    <xf numFmtId="0" fontId="13" fillId="28" borderId="0" xfId="20" applyFont="1" applyBorder="1" applyAlignment="1">
      <alignment horizontal="justify" vertical="top" wrapText="1"/>
    </xf>
    <xf numFmtId="0" fontId="45" fillId="6" borderId="0" xfId="20" applyFont="1" applyFill="1"/>
    <xf numFmtId="0" fontId="61" fillId="6" borderId="0" xfId="20" applyFont="1" applyFill="1" applyAlignment="1">
      <alignment vertical="center"/>
    </xf>
    <xf numFmtId="0" fontId="49" fillId="6" borderId="0" xfId="20" applyFont="1" applyFill="1"/>
    <xf numFmtId="0" fontId="49" fillId="6" borderId="7" xfId="20" applyFont="1" applyFill="1" applyBorder="1"/>
    <xf numFmtId="0" fontId="45" fillId="6" borderId="0" xfId="20" applyFont="1" applyFill="1" applyAlignment="1"/>
    <xf numFmtId="0" fontId="52" fillId="6" borderId="0" xfId="20" applyFont="1" applyFill="1" applyAlignment="1">
      <alignment horizontal="right" vertical="center"/>
    </xf>
    <xf numFmtId="0" fontId="9" fillId="3" borderId="5" xfId="0" applyFont="1" applyFill="1" applyBorder="1" applyAlignment="1" applyProtection="1">
      <alignment horizontal="center" vertical="center" wrapText="1" shrinkToFit="1"/>
      <protection locked="0"/>
    </xf>
    <xf numFmtId="0" fontId="3" fillId="28" borderId="3" xfId="20" applyFont="1" applyBorder="1" applyAlignment="1">
      <alignment horizontal="right" wrapText="1"/>
    </xf>
    <xf numFmtId="0" fontId="3" fillId="28" borderId="3" xfId="20" applyFont="1" applyBorder="1" applyAlignment="1">
      <alignment horizontal="center" wrapText="1"/>
    </xf>
    <xf numFmtId="0" fontId="0" fillId="0" borderId="0" xfId="0" applyBorder="1" applyProtection="1"/>
    <xf numFmtId="0" fontId="48" fillId="0" borderId="0" xfId="0" applyFont="1" applyBorder="1" applyAlignment="1" applyProtection="1">
      <alignment horizontal="center" vertical="center" wrapText="1"/>
    </xf>
    <xf numFmtId="0" fontId="48" fillId="4" borderId="0" xfId="0" applyFont="1" applyFill="1" applyBorder="1" applyAlignment="1" applyProtection="1">
      <alignment vertical="center" wrapText="1"/>
    </xf>
    <xf numFmtId="0" fontId="9" fillId="28" borderId="3" xfId="20" applyFont="1" applyBorder="1" applyAlignment="1">
      <alignment horizontal="justify" vertical="center" wrapText="1"/>
    </xf>
    <xf numFmtId="0" fontId="3" fillId="3" borderId="0" xfId="0" applyFont="1" applyFill="1" applyBorder="1"/>
    <xf numFmtId="0" fontId="9" fillId="0" borderId="0" xfId="0" applyFont="1" applyFill="1"/>
    <xf numFmtId="0" fontId="11" fillId="28" borderId="3" xfId="20" applyFont="1" applyBorder="1" applyAlignment="1">
      <alignment vertical="center"/>
    </xf>
    <xf numFmtId="0" fontId="49" fillId="3" borderId="7" xfId="0" applyFont="1" applyFill="1" applyBorder="1" applyAlignment="1" applyProtection="1">
      <alignment horizontal="center"/>
      <protection locked="0"/>
    </xf>
    <xf numFmtId="0" fontId="49" fillId="3" borderId="5" xfId="0" applyFont="1" applyFill="1" applyBorder="1" applyAlignment="1" applyProtection="1">
      <alignment horizontal="center" vertical="center" wrapText="1" shrinkToFit="1"/>
      <protection locked="0"/>
    </xf>
    <xf numFmtId="0" fontId="52" fillId="6" borderId="0" xfId="20" applyFont="1" applyFill="1" applyAlignment="1">
      <alignment horizontal="center" vertical="center"/>
    </xf>
    <xf numFmtId="0" fontId="47" fillId="0" borderId="0" xfId="0" applyFont="1" applyBorder="1"/>
    <xf numFmtId="0" fontId="47" fillId="0" borderId="0" xfId="0" applyFont="1" applyFill="1" applyBorder="1"/>
    <xf numFmtId="0" fontId="48" fillId="6" borderId="1" xfId="20" applyFont="1" applyFill="1" applyBorder="1" applyAlignment="1">
      <alignment horizontal="center" vertical="center" wrapText="1" shrinkToFit="1"/>
    </xf>
    <xf numFmtId="0" fontId="49" fillId="3" borderId="1" xfId="0" applyFont="1" applyFill="1" applyBorder="1" applyAlignment="1" applyProtection="1">
      <alignment horizontal="center" vertical="center" wrapText="1" shrinkToFit="1"/>
      <protection locked="0"/>
    </xf>
    <xf numFmtId="14" fontId="49" fillId="3" borderId="5" xfId="0" applyNumberFormat="1" applyFont="1" applyFill="1" applyBorder="1" applyAlignment="1" applyProtection="1">
      <alignment horizontal="center" vertical="center" wrapText="1" shrinkToFit="1"/>
      <protection locked="0"/>
    </xf>
    <xf numFmtId="0" fontId="14" fillId="6" borderId="0" xfId="20" applyFont="1" applyFill="1"/>
    <xf numFmtId="0" fontId="14" fillId="6" borderId="0" xfId="20" applyFont="1" applyFill="1" applyProtection="1">
      <protection locked="0"/>
    </xf>
    <xf numFmtId="0" fontId="0" fillId="3" borderId="0" xfId="0" applyFill="1" applyProtection="1">
      <protection locked="0"/>
    </xf>
    <xf numFmtId="0" fontId="4" fillId="28" borderId="6" xfId="20" applyFont="1" applyBorder="1" applyAlignment="1" applyProtection="1">
      <alignment vertical="center" wrapText="1"/>
    </xf>
    <xf numFmtId="0" fontId="4" fillId="7" borderId="5" xfId="24" applyFont="1" applyFill="1" applyBorder="1">
      <alignment horizontal="left"/>
    </xf>
    <xf numFmtId="0" fontId="4" fillId="7" borderId="3" xfId="24" applyFont="1" applyFill="1" applyBorder="1" applyAlignment="1">
      <alignment horizontal="center"/>
    </xf>
    <xf numFmtId="0" fontId="4" fillId="7" borderId="3" xfId="24" applyFont="1" applyFill="1" applyBorder="1">
      <alignment horizontal="left"/>
    </xf>
    <xf numFmtId="0" fontId="4" fillId="7" borderId="6" xfId="24" applyFont="1" applyFill="1" applyBorder="1">
      <alignment horizontal="left"/>
    </xf>
    <xf numFmtId="0" fontId="4" fillId="0" borderId="1" xfId="24" applyFont="1" applyBorder="1" applyAlignment="1">
      <alignment horizontal="center" vertical="center"/>
    </xf>
    <xf numFmtId="0" fontId="4" fillId="3" borderId="1" xfId="24" applyFont="1" applyFill="1" applyBorder="1" applyAlignment="1">
      <alignment horizontal="center"/>
    </xf>
    <xf numFmtId="0" fontId="4" fillId="3" borderId="1" xfId="24" applyFont="1" applyFill="1" applyBorder="1" applyAlignment="1">
      <alignment horizontal="center" vertical="center"/>
    </xf>
    <xf numFmtId="0" fontId="4" fillId="28" borderId="1" xfId="20" applyFont="1" applyBorder="1" applyAlignment="1">
      <alignment horizontal="center" vertical="center"/>
    </xf>
    <xf numFmtId="0" fontId="72" fillId="0" borderId="1" xfId="24" applyFont="1" applyBorder="1" applyAlignment="1">
      <alignment horizontal="center" vertical="center"/>
    </xf>
    <xf numFmtId="164" fontId="72" fillId="3" borderId="1" xfId="39" applyFont="1" applyFill="1" applyBorder="1" applyAlignment="1">
      <alignment horizontal="center"/>
    </xf>
    <xf numFmtId="0" fontId="48" fillId="28" borderId="1" xfId="20" applyFont="1" applyBorder="1" applyAlignment="1">
      <alignment horizontal="center" vertical="center" wrapText="1"/>
    </xf>
    <xf numFmtId="0" fontId="42" fillId="28" borderId="1" xfId="20" applyFont="1" applyBorder="1" applyAlignment="1">
      <alignment horizontal="center" vertical="center"/>
    </xf>
    <xf numFmtId="0" fontId="9" fillId="0" borderId="1" xfId="0" applyFont="1" applyBorder="1" applyAlignment="1"/>
    <xf numFmtId="0" fontId="7" fillId="3" borderId="0" xfId="0" applyFont="1" applyFill="1"/>
    <xf numFmtId="0" fontId="3" fillId="3" borderId="1" xfId="0" applyFont="1" applyFill="1" applyBorder="1" applyAlignment="1"/>
    <xf numFmtId="0" fontId="3" fillId="3" borderId="1"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4" fillId="4" borderId="3" xfId="0" applyFont="1" applyFill="1" applyBorder="1" applyAlignment="1">
      <alignment horizontal="center" vertical="center" wrapText="1"/>
    </xf>
    <xf numFmtId="0" fontId="74" fillId="4" borderId="6" xfId="0" applyFont="1" applyFill="1" applyBorder="1" applyAlignment="1">
      <alignment horizontal="center" vertical="center" wrapText="1"/>
    </xf>
    <xf numFmtId="0" fontId="9" fillId="3" borderId="0" xfId="0" applyFont="1" applyFill="1" applyAlignment="1">
      <alignment wrapText="1" shrinkToFit="1"/>
    </xf>
    <xf numFmtId="0" fontId="9" fillId="4" borderId="9" xfId="0" applyFont="1" applyFill="1" applyBorder="1" applyAlignment="1">
      <alignment horizontal="left" vertical="center" wrapText="1" shrinkToFit="1"/>
    </xf>
    <xf numFmtId="0" fontId="9" fillId="4" borderId="7" xfId="0" applyFont="1" applyFill="1" applyBorder="1" applyAlignment="1">
      <alignment horizontal="left" vertical="center" wrapText="1" shrinkToFit="1"/>
    </xf>
    <xf numFmtId="0" fontId="75" fillId="4" borderId="9" xfId="0" applyFont="1" applyFill="1" applyBorder="1" applyAlignment="1">
      <alignment horizontal="left" vertical="center" wrapText="1" shrinkToFit="1"/>
    </xf>
    <xf numFmtId="0" fontId="75" fillId="4" borderId="7" xfId="0" applyFont="1" applyFill="1" applyBorder="1" applyAlignment="1">
      <alignment horizontal="left" vertical="center" wrapText="1" shrinkToFit="1"/>
    </xf>
    <xf numFmtId="0" fontId="3" fillId="3" borderId="0" xfId="0" applyFont="1" applyFill="1" applyAlignment="1">
      <alignment wrapText="1" shrinkToFit="1"/>
    </xf>
    <xf numFmtId="0" fontId="7" fillId="3" borderId="0" xfId="0" applyFont="1" applyFill="1" applyAlignment="1">
      <alignment wrapText="1" shrinkToFit="1"/>
    </xf>
    <xf numFmtId="0" fontId="9" fillId="3" borderId="0" xfId="0" applyFont="1" applyFill="1" applyAlignment="1">
      <alignment horizontal="left" vertical="center" wrapText="1" shrinkToFit="1"/>
    </xf>
    <xf numFmtId="0" fontId="9" fillId="0" borderId="0" xfId="0" applyFont="1" applyAlignment="1">
      <alignment horizontal="justify" vertical="center" wrapText="1" shrinkToFit="1"/>
    </xf>
    <xf numFmtId="0" fontId="48" fillId="28" borderId="1" xfId="20" applyFont="1" applyBorder="1" applyAlignment="1">
      <alignment horizontal="center" vertical="center" wrapText="1"/>
    </xf>
    <xf numFmtId="0" fontId="49" fillId="28" borderId="1" xfId="20" applyFont="1" applyBorder="1" applyAlignment="1">
      <alignment horizontal="center" vertical="center"/>
    </xf>
    <xf numFmtId="0" fontId="0" fillId="3" borderId="0" xfId="0" applyFill="1" applyAlignment="1" applyProtection="1">
      <alignment horizontal="center"/>
      <protection locked="0"/>
    </xf>
    <xf numFmtId="0" fontId="0" fillId="3" borderId="0" xfId="0" applyFill="1" applyAlignment="1" applyProtection="1">
      <alignment horizontal="center"/>
    </xf>
    <xf numFmtId="0" fontId="0" fillId="0" borderId="0" xfId="0" applyAlignment="1" applyProtection="1">
      <alignment horizontal="center"/>
    </xf>
    <xf numFmtId="0" fontId="2" fillId="0" borderId="0" xfId="0" applyFont="1"/>
    <xf numFmtId="0" fontId="9" fillId="4" borderId="10" xfId="0" applyFont="1" applyFill="1" applyBorder="1"/>
    <xf numFmtId="0" fontId="9" fillId="4" borderId="0" xfId="0" applyFont="1" applyFill="1" applyBorder="1"/>
    <xf numFmtId="0" fontId="9" fillId="4" borderId="0" xfId="0" applyFont="1" applyFill="1" applyBorder="1" applyAlignment="1">
      <alignment horizontal="left" vertical="center"/>
    </xf>
    <xf numFmtId="0" fontId="9" fillId="4" borderId="0" xfId="0" applyFont="1" applyFill="1" applyBorder="1" applyAlignment="1">
      <alignment horizontal="right"/>
    </xf>
    <xf numFmtId="0" fontId="9" fillId="4" borderId="11" xfId="0" applyFont="1" applyFill="1" applyBorder="1" applyAlignment="1">
      <alignment horizontal="right"/>
    </xf>
    <xf numFmtId="0" fontId="9" fillId="3" borderId="1" xfId="0" applyFont="1" applyFill="1" applyBorder="1"/>
    <xf numFmtId="0" fontId="79" fillId="0" borderId="0" xfId="0" applyFont="1" applyFill="1" applyBorder="1"/>
    <xf numFmtId="0" fontId="80" fillId="0" borderId="0" xfId="0" applyFont="1" applyBorder="1"/>
    <xf numFmtId="0" fontId="81" fillId="0" borderId="0" xfId="0" applyFont="1"/>
    <xf numFmtId="0" fontId="9" fillId="28" borderId="0" xfId="20" applyFont="1" applyAlignment="1">
      <alignment horizontal="right" vertical="center"/>
    </xf>
    <xf numFmtId="0" fontId="23" fillId="28" borderId="0" xfId="20" applyFont="1"/>
    <xf numFmtId="0" fontId="17" fillId="28" borderId="0" xfId="20" applyFont="1"/>
    <xf numFmtId="0" fontId="7" fillId="0" borderId="0" xfId="0" applyFont="1"/>
    <xf numFmtId="0" fontId="78" fillId="0" borderId="0" xfId="0" applyFont="1" applyAlignment="1"/>
    <xf numFmtId="0" fontId="9" fillId="3" borderId="1" xfId="0" applyFont="1" applyFill="1" applyBorder="1" applyAlignment="1">
      <alignment horizontal="center"/>
    </xf>
    <xf numFmtId="0" fontId="11" fillId="28" borderId="0" xfId="20" applyFont="1" applyBorder="1" applyAlignment="1">
      <alignment horizontal="left" vertical="center"/>
    </xf>
    <xf numFmtId="0" fontId="9" fillId="28" borderId="5" xfId="20" applyFont="1" applyBorder="1" applyAlignment="1">
      <alignment horizontal="center" vertical="center"/>
    </xf>
    <xf numFmtId="0" fontId="12" fillId="28" borderId="0" xfId="20" applyFont="1" applyAlignment="1">
      <alignment horizontal="left" vertical="justify" wrapText="1"/>
    </xf>
    <xf numFmtId="0" fontId="12" fillId="28" borderId="0" xfId="20" applyFont="1" applyAlignment="1">
      <alignment vertical="justify" wrapText="1"/>
    </xf>
    <xf numFmtId="0" fontId="13" fillId="28" borderId="0" xfId="20" applyFont="1" applyAlignment="1">
      <alignment vertical="justify" wrapText="1"/>
    </xf>
    <xf numFmtId="0" fontId="13" fillId="28" borderId="0" xfId="20" applyFont="1" applyAlignment="1">
      <alignment horizontal="left" vertical="center" wrapText="1"/>
    </xf>
    <xf numFmtId="0" fontId="26" fillId="3" borderId="1" xfId="24" applyFill="1" applyBorder="1">
      <alignment horizontal="left"/>
    </xf>
    <xf numFmtId="169" fontId="37" fillId="3" borderId="6" xfId="0" applyNumberFormat="1" applyFont="1" applyFill="1" applyBorder="1" applyAlignment="1" applyProtection="1">
      <alignment vertical="center"/>
      <protection locked="0"/>
    </xf>
    <xf numFmtId="169" fontId="37" fillId="3" borderId="1" xfId="0" applyNumberFormat="1" applyFont="1" applyFill="1" applyBorder="1" applyAlignment="1" applyProtection="1">
      <alignment vertical="center"/>
      <protection locked="0"/>
    </xf>
    <xf numFmtId="0" fontId="26" fillId="3" borderId="12" xfId="24" applyFill="1" applyBorder="1">
      <alignment horizontal="left"/>
    </xf>
    <xf numFmtId="0" fontId="26" fillId="3" borderId="13" xfId="24" applyFill="1" applyBorder="1">
      <alignment horizontal="left"/>
    </xf>
    <xf numFmtId="169" fontId="37" fillId="3" borderId="12" xfId="0" applyNumberFormat="1" applyFont="1" applyFill="1" applyBorder="1" applyAlignment="1" applyProtection="1">
      <alignment horizontal="center" vertical="center"/>
      <protection locked="0"/>
    </xf>
    <xf numFmtId="0" fontId="39" fillId="8" borderId="12" xfId="20" applyFont="1" applyFill="1" applyBorder="1" applyAlignment="1">
      <alignment vertical="center" wrapText="1"/>
    </xf>
    <xf numFmtId="0" fontId="9" fillId="3" borderId="0" xfId="0" applyFont="1" applyFill="1" applyBorder="1"/>
    <xf numFmtId="0" fontId="12" fillId="0" borderId="0" xfId="0" applyFont="1" applyBorder="1" applyAlignment="1">
      <alignment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xf>
    <xf numFmtId="0" fontId="0" fillId="0" borderId="0" xfId="0" applyProtection="1">
      <protection locked="0"/>
    </xf>
    <xf numFmtId="0" fontId="0" fillId="0" borderId="0" xfId="0" applyBorder="1" applyProtection="1">
      <protection locked="0"/>
    </xf>
    <xf numFmtId="0" fontId="9" fillId="3" borderId="12"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9" fillId="3" borderId="13" xfId="0" applyFont="1" applyFill="1" applyBorder="1" applyAlignment="1" applyProtection="1">
      <alignment vertical="center" wrapText="1"/>
      <protection locked="0"/>
    </xf>
    <xf numFmtId="0" fontId="9" fillId="3" borderId="1" xfId="0" applyFont="1" applyFill="1" applyBorder="1" applyAlignment="1" applyProtection="1">
      <alignment horizontal="right" vertical="center" wrapText="1"/>
      <protection locked="0"/>
    </xf>
    <xf numFmtId="0" fontId="9" fillId="3" borderId="13" xfId="0" applyFont="1" applyFill="1" applyBorder="1" applyAlignment="1" applyProtection="1">
      <alignment horizontal="right" vertical="center" wrapText="1"/>
      <protection locked="0"/>
    </xf>
    <xf numFmtId="0" fontId="9" fillId="28" borderId="0" xfId="20" applyFont="1"/>
    <xf numFmtId="0" fontId="3" fillId="28" borderId="0" xfId="20" applyFont="1"/>
    <xf numFmtId="0" fontId="9" fillId="3" borderId="0" xfId="0" applyFont="1" applyFill="1" applyBorder="1" applyProtection="1">
      <protection locked="0"/>
    </xf>
    <xf numFmtId="0" fontId="11" fillId="28" borderId="0" xfId="20" applyFont="1" applyAlignment="1">
      <alignment vertical="center"/>
    </xf>
    <xf numFmtId="0" fontId="9" fillId="28" borderId="0" xfId="20" applyFont="1" applyAlignment="1">
      <alignment vertical="center"/>
    </xf>
    <xf numFmtId="0" fontId="3" fillId="28" borderId="0" xfId="20" applyFont="1" applyBorder="1" applyAlignment="1"/>
    <xf numFmtId="0" fontId="6" fillId="28" borderId="0" xfId="20" applyFont="1" applyBorder="1" applyAlignment="1"/>
    <xf numFmtId="0" fontId="3" fillId="28" borderId="0" xfId="20" applyFont="1" applyAlignment="1">
      <alignment horizontal="center" vertical="center"/>
    </xf>
    <xf numFmtId="0" fontId="9" fillId="28" borderId="0" xfId="20" applyFont="1" applyBorder="1" applyAlignment="1">
      <alignment horizontal="center"/>
    </xf>
    <xf numFmtId="0" fontId="11" fillId="28" borderId="1" xfId="20" applyFont="1" applyBorder="1" applyAlignment="1">
      <alignment horizontal="center" vertical="center"/>
    </xf>
    <xf numFmtId="0" fontId="9" fillId="28" borderId="1" xfId="20" applyFont="1" applyBorder="1" applyAlignment="1">
      <alignment horizontal="center" vertical="center"/>
    </xf>
    <xf numFmtId="0" fontId="9" fillId="28" borderId="0" xfId="20" applyFont="1" applyAlignment="1">
      <alignment horizontal="right"/>
    </xf>
    <xf numFmtId="0" fontId="4" fillId="28" borderId="0" xfId="20" applyFont="1" applyAlignment="1">
      <alignment vertical="center"/>
    </xf>
    <xf numFmtId="0" fontId="10" fillId="28" borderId="0" xfId="20" applyFont="1" applyAlignment="1">
      <alignment horizontal="center" vertical="center"/>
    </xf>
    <xf numFmtId="0" fontId="9" fillId="28" borderId="0" xfId="20" applyFont="1" applyAlignment="1">
      <alignment horizontal="justify" vertical="center"/>
    </xf>
    <xf numFmtId="0" fontId="9" fillId="28" borderId="0" xfId="20" applyFont="1" applyAlignment="1"/>
    <xf numFmtId="0" fontId="9" fillId="28" borderId="0" xfId="20" applyFont="1" applyAlignment="1">
      <alignment horizontal="center"/>
    </xf>
    <xf numFmtId="0" fontId="9" fillId="28" borderId="1" xfId="20" applyFont="1" applyBorder="1" applyAlignment="1">
      <alignment horizontal="center"/>
    </xf>
    <xf numFmtId="0" fontId="9" fillId="28" borderId="1" xfId="20" applyFont="1" applyBorder="1" applyAlignment="1">
      <alignment vertical="center"/>
    </xf>
    <xf numFmtId="0" fontId="11" fillId="28" borderId="0" xfId="20" applyFont="1" applyBorder="1" applyAlignment="1">
      <alignment vertical="center"/>
    </xf>
    <xf numFmtId="0" fontId="38" fillId="3" borderId="5" xfId="0" applyNumberFormat="1" applyFont="1" applyFill="1" applyBorder="1" applyAlignment="1" applyProtection="1">
      <alignment vertical="center"/>
    </xf>
    <xf numFmtId="0" fontId="38" fillId="3" borderId="6" xfId="0" applyNumberFormat="1" applyFont="1" applyFill="1" applyBorder="1" applyAlignment="1" applyProtection="1">
      <alignment vertical="center"/>
    </xf>
    <xf numFmtId="0" fontId="84" fillId="3" borderId="0" xfId="0" applyFont="1" applyFill="1"/>
    <xf numFmtId="0" fontId="84" fillId="0" borderId="0" xfId="0" applyFont="1"/>
    <xf numFmtId="0" fontId="82" fillId="0" borderId="0" xfId="0" applyFont="1"/>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wrapText="1"/>
    </xf>
    <xf numFmtId="0" fontId="76" fillId="4" borderId="0" xfId="21" applyFont="1" applyFill="1" applyBorder="1" applyAlignment="1">
      <alignment horizontal="left" vertical="center" wrapText="1"/>
    </xf>
    <xf numFmtId="0" fontId="12" fillId="0" borderId="0" xfId="0" applyFont="1"/>
    <xf numFmtId="0" fontId="12" fillId="3" borderId="0" xfId="0" applyFont="1" applyFill="1" applyBorder="1"/>
    <xf numFmtId="0" fontId="11" fillId="3" borderId="0" xfId="0" applyFont="1" applyFill="1" applyBorder="1"/>
    <xf numFmtId="0" fontId="11" fillId="3" borderId="0" xfId="0" applyFont="1" applyFill="1"/>
    <xf numFmtId="0" fontId="11" fillId="3" borderId="0" xfId="0" applyFont="1" applyFill="1" applyBorder="1" applyAlignment="1">
      <alignment horizontal="center" vertical="center"/>
    </xf>
    <xf numFmtId="0" fontId="11" fillId="3" borderId="0" xfId="0" applyFont="1" applyFill="1" applyAlignment="1">
      <alignment horizontal="center" vertical="center"/>
    </xf>
    <xf numFmtId="0" fontId="5" fillId="3" borderId="0" xfId="0" applyFont="1" applyFill="1" applyBorder="1" applyAlignment="1">
      <alignment horizontal="center" vertical="center" wrapText="1"/>
    </xf>
    <xf numFmtId="0" fontId="9" fillId="3" borderId="7" xfId="0" applyFont="1" applyFill="1" applyBorder="1" applyAlignment="1">
      <alignment horizontal="center" vertical="center"/>
    </xf>
    <xf numFmtId="0" fontId="9" fillId="3" borderId="1" xfId="0" applyFont="1" applyFill="1" applyBorder="1" applyAlignment="1">
      <alignment horizontal="center" vertical="center"/>
    </xf>
    <xf numFmtId="0" fontId="12" fillId="3" borderId="0" xfId="0" applyNumberFormat="1" applyFont="1" applyFill="1" applyAlignment="1">
      <alignment vertical="center"/>
    </xf>
    <xf numFmtId="0" fontId="78" fillId="0" borderId="0" xfId="0" applyFont="1" applyFill="1" applyBorder="1"/>
    <xf numFmtId="2" fontId="37" fillId="3" borderId="5" xfId="0" applyNumberFormat="1" applyFont="1" applyFill="1" applyBorder="1" applyAlignment="1" applyProtection="1">
      <alignment vertical="center"/>
    </xf>
    <xf numFmtId="1" fontId="37" fillId="3" borderId="6" xfId="0" applyNumberFormat="1" applyFont="1" applyFill="1" applyBorder="1" applyAlignment="1" applyProtection="1">
      <alignment horizontal="center" vertical="center"/>
    </xf>
    <xf numFmtId="2" fontId="37" fillId="3" borderId="6" xfId="0" applyNumberFormat="1" applyFont="1" applyFill="1" applyBorder="1" applyAlignment="1" applyProtection="1">
      <alignment horizontal="center" vertical="center"/>
    </xf>
    <xf numFmtId="0" fontId="82" fillId="3" borderId="0" xfId="0" applyFont="1" applyFill="1"/>
    <xf numFmtId="0" fontId="82" fillId="3" borderId="0" xfId="0" applyFont="1" applyFill="1" applyBorder="1"/>
    <xf numFmtId="0" fontId="85" fillId="0" borderId="0" xfId="0" applyFont="1"/>
    <xf numFmtId="0" fontId="85" fillId="3" borderId="0" xfId="0" applyFont="1" applyFill="1" applyBorder="1"/>
    <xf numFmtId="0" fontId="85" fillId="0" borderId="0" xfId="0" applyFont="1" applyAlignment="1">
      <alignment vertical="center"/>
    </xf>
    <xf numFmtId="0" fontId="85" fillId="3" borderId="0" xfId="0" applyFont="1" applyFill="1" applyBorder="1" applyAlignment="1">
      <alignment vertical="center" wrapText="1"/>
    </xf>
    <xf numFmtId="0" fontId="83" fillId="3" borderId="0" xfId="0" applyFont="1" applyFill="1" applyBorder="1"/>
    <xf numFmtId="0" fontId="83" fillId="3" borderId="0" xfId="0" applyFont="1" applyFill="1"/>
    <xf numFmtId="0" fontId="83" fillId="3" borderId="0" xfId="0" applyFont="1" applyFill="1" applyBorder="1" applyAlignment="1">
      <alignment horizontal="center" vertical="center"/>
    </xf>
    <xf numFmtId="0" fontId="82" fillId="3" borderId="0" xfId="0" applyFont="1" applyFill="1" applyProtection="1">
      <protection locked="0"/>
    </xf>
    <xf numFmtId="0" fontId="82" fillId="3" borderId="0" xfId="0" applyFont="1" applyFill="1" applyBorder="1" applyProtection="1">
      <protection locked="0"/>
    </xf>
    <xf numFmtId="0" fontId="9" fillId="0" borderId="0" xfId="0" applyFont="1" applyFill="1" applyBorder="1"/>
    <xf numFmtId="0" fontId="82" fillId="0" borderId="0" xfId="0" applyFont="1" applyFill="1" applyBorder="1"/>
    <xf numFmtId="0" fontId="78" fillId="0" borderId="0" xfId="0" applyFont="1" applyFill="1" applyBorder="1" applyAlignment="1">
      <alignment wrapText="1"/>
    </xf>
    <xf numFmtId="0" fontId="17" fillId="0" borderId="0" xfId="0" applyFont="1" applyBorder="1"/>
    <xf numFmtId="0" fontId="49" fillId="3" borderId="14" xfId="0" applyFont="1" applyFill="1" applyBorder="1" applyAlignment="1"/>
    <xf numFmtId="0" fontId="49" fillId="3" borderId="2" xfId="0" applyFont="1" applyFill="1" applyBorder="1" applyAlignment="1"/>
    <xf numFmtId="0" fontId="42" fillId="3" borderId="4" xfId="0" applyFont="1" applyFill="1" applyBorder="1" applyAlignment="1"/>
    <xf numFmtId="17" fontId="31" fillId="3" borderId="15" xfId="0" applyNumberFormat="1" applyFont="1" applyFill="1" applyBorder="1" applyAlignment="1" applyProtection="1">
      <alignment horizontal="center" vertical="center" wrapText="1"/>
      <protection locked="0"/>
    </xf>
    <xf numFmtId="17" fontId="31" fillId="3" borderId="16" xfId="0" applyNumberFormat="1" applyFont="1" applyFill="1" applyBorder="1" applyAlignment="1" applyProtection="1">
      <alignment horizontal="center" vertical="center" wrapText="1"/>
      <protection locked="0"/>
    </xf>
    <xf numFmtId="17" fontId="31" fillId="3" borderId="17" xfId="0" applyNumberFormat="1" applyFont="1" applyFill="1" applyBorder="1" applyAlignment="1" applyProtection="1">
      <alignment horizontal="center" vertical="center" wrapText="1"/>
      <protection locked="0"/>
    </xf>
    <xf numFmtId="0" fontId="5" fillId="4" borderId="18"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4" borderId="9" xfId="0" applyFont="1" applyFill="1" applyBorder="1" applyAlignment="1">
      <alignment horizontal="left" vertical="center" wrapText="1"/>
    </xf>
    <xf numFmtId="0" fontId="11" fillId="28" borderId="6" xfId="20" applyFont="1" applyBorder="1" applyAlignment="1">
      <alignment vertical="center"/>
    </xf>
    <xf numFmtId="0" fontId="9" fillId="28" borderId="6" xfId="20" applyFont="1" applyBorder="1" applyAlignment="1">
      <alignment horizontal="justify" vertical="center" wrapText="1"/>
    </xf>
    <xf numFmtId="0" fontId="11" fillId="28" borderId="5" xfId="20" applyFont="1" applyBorder="1" applyAlignment="1">
      <alignment vertical="center"/>
    </xf>
    <xf numFmtId="0" fontId="0" fillId="0" borderId="0" xfId="0"/>
    <xf numFmtId="0" fontId="12" fillId="0" borderId="0" xfId="0" applyFont="1" applyAlignment="1">
      <alignment vertical="justify" wrapText="1"/>
    </xf>
    <xf numFmtId="0" fontId="76" fillId="4" borderId="10" xfId="21" applyFont="1" applyFill="1" applyBorder="1" applyAlignment="1">
      <alignment horizontal="left" vertical="center" wrapText="1"/>
    </xf>
    <xf numFmtId="0" fontId="9" fillId="3" borderId="11" xfId="0" applyFont="1" applyFill="1" applyBorder="1"/>
    <xf numFmtId="0" fontId="12" fillId="0" borderId="0" xfId="0" applyFont="1" applyBorder="1"/>
    <xf numFmtId="0" fontId="6" fillId="3" borderId="0" xfId="0" applyFont="1" applyFill="1" applyBorder="1" applyAlignment="1">
      <alignment horizontal="right"/>
    </xf>
    <xf numFmtId="0" fontId="6" fillId="3" borderId="11" xfId="0" applyFont="1" applyFill="1" applyBorder="1" applyAlignment="1">
      <alignment horizontal="right"/>
    </xf>
    <xf numFmtId="0" fontId="9" fillId="28" borderId="10" xfId="20" applyFont="1" applyBorder="1"/>
    <xf numFmtId="0" fontId="9" fillId="28" borderId="0" xfId="20" applyFont="1" applyBorder="1"/>
    <xf numFmtId="0" fontId="9" fillId="28" borderId="0" xfId="20" applyFont="1" applyBorder="1" applyAlignment="1">
      <alignment horizontal="right"/>
    </xf>
    <xf numFmtId="0" fontId="9" fillId="28" borderId="11" xfId="20" applyFont="1" applyBorder="1" applyAlignment="1">
      <alignment horizontal="right"/>
    </xf>
    <xf numFmtId="0" fontId="11" fillId="28" borderId="0" xfId="20" applyFont="1" applyBorder="1" applyAlignment="1">
      <alignment horizontal="right" vertical="center"/>
    </xf>
    <xf numFmtId="0" fontId="9" fillId="4" borderId="10" xfId="0" applyFont="1" applyFill="1" applyBorder="1" applyAlignment="1">
      <alignment horizontal="left" vertical="top" wrapText="1"/>
    </xf>
    <xf numFmtId="0" fontId="9" fillId="4" borderId="11" xfId="0" applyFont="1" applyFill="1" applyBorder="1" applyAlignment="1">
      <alignment horizontal="left" vertical="top" wrapText="1"/>
    </xf>
    <xf numFmtId="0" fontId="11" fillId="28" borderId="10" xfId="20" applyFont="1" applyBorder="1" applyAlignment="1">
      <alignment vertical="center"/>
    </xf>
    <xf numFmtId="0" fontId="9" fillId="28" borderId="0" xfId="20" applyFont="1" applyBorder="1" applyAlignment="1">
      <alignment horizontal="left" vertical="center"/>
    </xf>
    <xf numFmtId="0" fontId="6" fillId="4" borderId="10" xfId="0" applyFont="1" applyFill="1" applyBorder="1" applyAlignment="1">
      <alignment horizontal="left" vertical="top" wrapText="1"/>
    </xf>
    <xf numFmtId="0" fontId="58" fillId="4" borderId="11" xfId="0" applyFont="1" applyFill="1" applyBorder="1" applyAlignment="1">
      <alignment vertical="top"/>
    </xf>
    <xf numFmtId="0" fontId="5" fillId="3" borderId="11" xfId="0" applyFont="1" applyFill="1" applyBorder="1" applyAlignment="1">
      <alignment horizontal="center" vertical="center" wrapText="1"/>
    </xf>
    <xf numFmtId="0" fontId="9" fillId="3" borderId="9" xfId="0" applyFont="1" applyFill="1" applyBorder="1" applyAlignment="1">
      <alignment horizontal="center" vertical="center"/>
    </xf>
    <xf numFmtId="0" fontId="9" fillId="3" borderId="18" xfId="0" applyFont="1" applyFill="1" applyBorder="1" applyAlignment="1">
      <alignment horizontal="center" vertical="center"/>
    </xf>
    <xf numFmtId="0" fontId="81" fillId="0" borderId="0" xfId="0" applyFont="1" applyFill="1" applyBorder="1"/>
    <xf numFmtId="0" fontId="12" fillId="28" borderId="0" xfId="20" applyFont="1" applyBorder="1" applyAlignment="1">
      <alignment horizontal="justify" vertical="center" wrapText="1"/>
    </xf>
    <xf numFmtId="0" fontId="54" fillId="0" borderId="0" xfId="0" applyNumberFormat="1" applyFont="1" applyAlignment="1">
      <alignment vertical="center"/>
    </xf>
    <xf numFmtId="0" fontId="54" fillId="3" borderId="0" xfId="0" applyNumberFormat="1" applyFont="1" applyFill="1" applyAlignment="1">
      <alignment vertical="center"/>
    </xf>
    <xf numFmtId="0" fontId="17" fillId="28" borderId="10" xfId="20" applyFont="1" applyBorder="1" applyAlignment="1">
      <alignment vertical="center"/>
    </xf>
    <xf numFmtId="0" fontId="17" fillId="28" borderId="0" xfId="20" applyFont="1" applyBorder="1" applyAlignment="1">
      <alignment vertical="center"/>
    </xf>
    <xf numFmtId="0" fontId="17" fillId="3" borderId="0" xfId="0" applyFont="1" applyFill="1" applyBorder="1" applyAlignment="1">
      <alignment vertical="center"/>
    </xf>
    <xf numFmtId="0" fontId="17" fillId="3" borderId="0" xfId="0" applyFont="1" applyFill="1" applyBorder="1" applyAlignment="1">
      <alignment wrapText="1"/>
    </xf>
    <xf numFmtId="0" fontId="78" fillId="3" borderId="0" xfId="0" applyFont="1" applyFill="1" applyBorder="1" applyProtection="1">
      <protection locked="0"/>
    </xf>
    <xf numFmtId="0" fontId="79" fillId="0" borderId="19" xfId="0" applyFont="1" applyBorder="1"/>
    <xf numFmtId="0" fontId="78" fillId="0" borderId="19" xfId="0" applyFont="1" applyBorder="1"/>
    <xf numFmtId="0" fontId="79" fillId="0" borderId="20" xfId="0" applyFont="1" applyBorder="1"/>
    <xf numFmtId="0" fontId="78" fillId="0" borderId="20" xfId="0" applyFont="1" applyBorder="1"/>
    <xf numFmtId="0" fontId="78" fillId="0" borderId="21" xfId="0" applyFont="1" applyBorder="1"/>
    <xf numFmtId="0" fontId="79" fillId="0" borderId="21" xfId="0" applyFont="1" applyBorder="1"/>
    <xf numFmtId="0" fontId="85" fillId="0" borderId="0" xfId="0" applyFont="1" applyAlignment="1">
      <alignment vertical="justify" wrapText="1"/>
    </xf>
    <xf numFmtId="0" fontId="9" fillId="28" borderId="0" xfId="20" applyFont="1" applyAlignment="1">
      <alignment wrapText="1" shrinkToFit="1"/>
    </xf>
    <xf numFmtId="0" fontId="3" fillId="28" borderId="1" xfId="20" applyFont="1" applyBorder="1" applyAlignment="1">
      <alignment horizontal="left" vertical="center"/>
    </xf>
    <xf numFmtId="0" fontId="9" fillId="28" borderId="1" xfId="20" applyFont="1" applyBorder="1" applyAlignment="1">
      <alignment horizontal="center" vertical="center" wrapText="1"/>
    </xf>
    <xf numFmtId="0" fontId="9" fillId="28" borderId="1" xfId="20" applyFont="1" applyBorder="1" applyAlignment="1">
      <alignment horizontal="center" vertical="center"/>
    </xf>
    <xf numFmtId="17" fontId="9" fillId="28" borderId="1" xfId="20" applyNumberFormat="1" applyFont="1" applyBorder="1" applyAlignment="1">
      <alignment horizontal="center" vertical="center"/>
    </xf>
    <xf numFmtId="0" fontId="0" fillId="9" borderId="0" xfId="0" applyFill="1" applyProtection="1"/>
    <xf numFmtId="0" fontId="3" fillId="28" borderId="1" xfId="20" applyFont="1" applyBorder="1" applyAlignment="1" applyProtection="1">
      <alignment horizontal="center" vertical="center" wrapText="1"/>
    </xf>
    <xf numFmtId="0" fontId="17" fillId="0" borderId="0" xfId="0" applyFont="1" applyProtection="1">
      <protection locked="0"/>
    </xf>
    <xf numFmtId="0" fontId="102" fillId="0" borderId="0" xfId="0" applyFont="1" applyProtection="1">
      <protection locked="0"/>
    </xf>
    <xf numFmtId="0" fontId="26" fillId="0" borderId="0" xfId="24">
      <alignment horizontal="left"/>
    </xf>
    <xf numFmtId="0" fontId="17" fillId="3" borderId="0" xfId="0" applyFont="1" applyFill="1" applyBorder="1" applyAlignment="1">
      <alignment horizontal="center"/>
    </xf>
    <xf numFmtId="0" fontId="7" fillId="0" borderId="0" xfId="0" applyFont="1" applyBorder="1"/>
    <xf numFmtId="0" fontId="3" fillId="3" borderId="0" xfId="0" applyFont="1" applyFill="1" applyBorder="1" applyAlignment="1">
      <alignment horizontal="center"/>
    </xf>
    <xf numFmtId="0" fontId="3" fillId="0" borderId="0" xfId="0" applyFont="1" applyFill="1" applyBorder="1"/>
    <xf numFmtId="0" fontId="3" fillId="0" borderId="0" xfId="0" applyFont="1" applyBorder="1"/>
    <xf numFmtId="0" fontId="104" fillId="0" borderId="0" xfId="0" applyFont="1" applyProtection="1">
      <protection locked="0"/>
    </xf>
    <xf numFmtId="0" fontId="1" fillId="28" borderId="1" xfId="20" applyFont="1" applyBorder="1" applyAlignment="1">
      <alignment horizontal="center" vertical="center" wrapText="1"/>
    </xf>
    <xf numFmtId="0" fontId="89" fillId="0" borderId="0" xfId="0" applyFont="1"/>
    <xf numFmtId="0" fontId="6" fillId="28" borderId="0" xfId="20" applyFont="1" applyAlignment="1">
      <alignment horizontal="center" vertical="center"/>
    </xf>
    <xf numFmtId="2" fontId="61" fillId="3" borderId="1" xfId="0" applyNumberFormat="1" applyFont="1" applyFill="1" applyBorder="1" applyAlignment="1" applyProtection="1">
      <alignment horizontal="center" vertical="center"/>
      <protection locked="0"/>
    </xf>
    <xf numFmtId="1" fontId="61" fillId="3" borderId="1" xfId="0" applyNumberFormat="1" applyFont="1" applyFill="1" applyBorder="1" applyAlignment="1" applyProtection="1">
      <alignment horizontal="center" vertical="center"/>
      <protection locked="0"/>
    </xf>
    <xf numFmtId="2" fontId="61" fillId="3" borderId="6" xfId="0" applyNumberFormat="1" applyFont="1" applyFill="1" applyBorder="1" applyAlignment="1" applyProtection="1">
      <alignment horizontal="center" vertical="center"/>
      <protection locked="0"/>
    </xf>
    <xf numFmtId="2" fontId="1" fillId="3" borderId="1" xfId="0" applyNumberFormat="1" applyFont="1" applyFill="1" applyBorder="1" applyAlignment="1" applyProtection="1">
      <alignment horizontal="center" vertical="center"/>
      <protection locked="0"/>
    </xf>
    <xf numFmtId="0" fontId="1" fillId="28" borderId="1" xfId="20" applyFont="1" applyBorder="1" applyAlignment="1">
      <alignment vertical="center" wrapText="1"/>
    </xf>
    <xf numFmtId="0" fontId="1" fillId="0" borderId="0" xfId="0" applyFont="1"/>
    <xf numFmtId="0" fontId="1" fillId="0" borderId="0" xfId="0" applyFont="1" applyAlignment="1">
      <alignment horizontal="center" vertical="center"/>
    </xf>
    <xf numFmtId="0" fontId="1" fillId="3" borderId="0" xfId="0" applyFont="1" applyFill="1" applyAlignment="1"/>
    <xf numFmtId="0" fontId="1" fillId="3" borderId="0" xfId="0" applyFont="1" applyFill="1"/>
    <xf numFmtId="0" fontId="1" fillId="3" borderId="0" xfId="0" applyFont="1" applyFill="1" applyAlignment="1">
      <alignment horizontal="right" vertical="center"/>
    </xf>
    <xf numFmtId="0" fontId="1" fillId="3" borderId="0" xfId="0" applyFont="1" applyFill="1" applyAlignment="1">
      <alignment horizontal="center" vertical="center"/>
    </xf>
    <xf numFmtId="0" fontId="31" fillId="3" borderId="0" xfId="0" applyFont="1" applyFill="1" applyAlignment="1">
      <alignment horizontal="right" vertical="center"/>
    </xf>
    <xf numFmtId="2" fontId="61" fillId="3" borderId="1" xfId="0" applyNumberFormat="1" applyFont="1" applyFill="1" applyBorder="1" applyAlignment="1" applyProtection="1">
      <alignment horizontal="center" vertical="center" wrapText="1"/>
    </xf>
    <xf numFmtId="1" fontId="61" fillId="3" borderId="1" xfId="0" applyNumberFormat="1" applyFont="1" applyFill="1" applyBorder="1" applyAlignment="1" applyProtection="1">
      <alignment horizontal="center" vertical="center"/>
    </xf>
    <xf numFmtId="2" fontId="61" fillId="3" borderId="1" xfId="0" applyNumberFormat="1" applyFont="1" applyFill="1" applyBorder="1" applyAlignment="1" applyProtection="1">
      <alignment horizontal="center" vertical="center"/>
    </xf>
    <xf numFmtId="0" fontId="1" fillId="28" borderId="12" xfId="20" applyFont="1" applyBorder="1" applyAlignment="1">
      <alignment horizontal="center" vertical="center" wrapText="1"/>
    </xf>
    <xf numFmtId="0" fontId="1" fillId="28" borderId="13" xfId="20" applyFont="1" applyBorder="1" applyAlignment="1">
      <alignment horizontal="center" vertical="center" wrapText="1"/>
    </xf>
    <xf numFmtId="0" fontId="35" fillId="28" borderId="1" xfId="20" applyFont="1" applyBorder="1" applyAlignment="1">
      <alignment horizontal="center" vertical="center" wrapText="1"/>
    </xf>
    <xf numFmtId="0" fontId="1" fillId="0" borderId="0" xfId="0" applyFont="1" applyAlignment="1">
      <alignment horizontal="center" wrapText="1"/>
    </xf>
    <xf numFmtId="0" fontId="1" fillId="3" borderId="12" xfId="0" applyNumberFormat="1" applyFont="1" applyFill="1" applyBorder="1" applyAlignment="1" applyProtection="1">
      <alignment vertical="center"/>
      <protection locked="0"/>
    </xf>
    <xf numFmtId="0" fontId="1" fillId="3" borderId="13" xfId="0" applyNumberFormat="1" applyFont="1" applyFill="1" applyBorder="1" applyAlignment="1" applyProtection="1">
      <alignment vertical="center"/>
      <protection locked="0"/>
    </xf>
    <xf numFmtId="2" fontId="1" fillId="3" borderId="13" xfId="0" applyNumberFormat="1" applyFont="1" applyFill="1" applyBorder="1" applyAlignment="1" applyProtection="1">
      <alignment horizontal="center" vertical="center"/>
      <protection locked="0"/>
    </xf>
    <xf numFmtId="0" fontId="61" fillId="3" borderId="24" xfId="0" applyNumberFormat="1" applyFont="1" applyFill="1" applyBorder="1" applyAlignment="1" applyProtection="1">
      <alignment vertical="center"/>
      <protection locked="0"/>
    </xf>
    <xf numFmtId="0" fontId="61" fillId="3" borderId="23" xfId="0" applyNumberFormat="1" applyFont="1" applyFill="1" applyBorder="1" applyAlignment="1" applyProtection="1">
      <alignment horizontal="center" vertical="center"/>
      <protection locked="0"/>
    </xf>
    <xf numFmtId="0" fontId="61" fillId="0" borderId="0" xfId="0" applyFont="1"/>
    <xf numFmtId="167" fontId="1" fillId="3" borderId="1" xfId="0" applyNumberFormat="1" applyFont="1" applyFill="1" applyBorder="1" applyAlignment="1" applyProtection="1">
      <alignment horizontal="center" vertical="center"/>
      <protection locked="0"/>
    </xf>
    <xf numFmtId="167" fontId="61" fillId="3" borderId="22" xfId="0" applyNumberFormat="1" applyFont="1" applyFill="1" applyBorder="1" applyAlignment="1" applyProtection="1">
      <alignment horizontal="center" vertical="center"/>
      <protection locked="0"/>
    </xf>
    <xf numFmtId="2" fontId="61" fillId="3" borderId="22" xfId="0" applyNumberFormat="1" applyFont="1" applyFill="1" applyBorder="1" applyAlignment="1" applyProtection="1">
      <alignment horizontal="center" vertical="center"/>
      <protection locked="0"/>
    </xf>
    <xf numFmtId="2" fontId="1" fillId="3" borderId="1" xfId="0" applyNumberFormat="1" applyFont="1" applyFill="1" applyBorder="1" applyAlignment="1" applyProtection="1">
      <alignment vertical="center"/>
      <protection locked="0"/>
    </xf>
    <xf numFmtId="0" fontId="1" fillId="3" borderId="12" xfId="0" applyNumberFormat="1" applyFont="1" applyFill="1" applyBorder="1" applyAlignment="1" applyProtection="1">
      <alignment horizontal="left" vertical="center"/>
      <protection locked="0"/>
    </xf>
    <xf numFmtId="0" fontId="1" fillId="3" borderId="0" xfId="0" applyFont="1" applyFill="1" applyAlignment="1">
      <alignment horizontal="right" vertical="center"/>
    </xf>
    <xf numFmtId="0" fontId="2" fillId="3" borderId="0" xfId="0" applyFont="1" applyFill="1" applyAlignment="1" applyProtection="1">
      <alignment vertical="center"/>
    </xf>
    <xf numFmtId="0" fontId="1" fillId="0" borderId="0" xfId="0" applyFont="1" applyAlignment="1"/>
    <xf numFmtId="0" fontId="1" fillId="3" borderId="0" xfId="0" applyFont="1" applyFill="1" applyProtection="1"/>
    <xf numFmtId="0" fontId="2" fillId="3" borderId="0" xfId="0" applyFont="1" applyFill="1" applyAlignment="1" applyProtection="1">
      <alignment horizontal="justify" vertical="center"/>
    </xf>
    <xf numFmtId="0" fontId="90" fillId="6" borderId="0" xfId="20" applyFont="1" applyFill="1"/>
    <xf numFmtId="0" fontId="1" fillId="28" borderId="1" xfId="20" applyFont="1" applyBorder="1" applyAlignment="1">
      <alignment horizontal="center" vertical="center" wrapText="1"/>
    </xf>
    <xf numFmtId="0" fontId="9" fillId="28" borderId="1" xfId="20" applyFont="1" applyBorder="1" applyAlignment="1">
      <alignment horizontal="center" vertical="center"/>
    </xf>
    <xf numFmtId="0" fontId="78" fillId="0" borderId="0" xfId="0" applyFont="1" applyBorder="1"/>
    <xf numFmtId="0" fontId="2" fillId="0" borderId="0" xfId="0" applyFont="1" applyAlignment="1" applyProtection="1">
      <alignment vertical="center"/>
      <protection locked="0"/>
    </xf>
    <xf numFmtId="0" fontId="2" fillId="0" borderId="0" xfId="0" applyFont="1" applyAlignment="1" applyProtection="1">
      <alignment horizontal="justify" vertical="center"/>
      <protection locked="0"/>
    </xf>
    <xf numFmtId="0" fontId="17" fillId="0" borderId="0" xfId="0" applyFont="1" applyAlignment="1"/>
    <xf numFmtId="14" fontId="2" fillId="0" borderId="0" xfId="0" applyNumberFormat="1" applyFont="1" applyAlignment="1" applyProtection="1">
      <alignment vertical="center"/>
      <protection locked="0"/>
    </xf>
    <xf numFmtId="0" fontId="1" fillId="28" borderId="5" xfId="20" applyFont="1" applyBorder="1" applyAlignment="1"/>
    <xf numFmtId="0" fontId="1" fillId="28" borderId="1" xfId="20" applyFont="1" applyBorder="1" applyAlignment="1"/>
    <xf numFmtId="0" fontId="1" fillId="3" borderId="1" xfId="0" applyFont="1" applyFill="1" applyBorder="1" applyAlignment="1"/>
    <xf numFmtId="0" fontId="1" fillId="28" borderId="5" xfId="20" applyFont="1" applyBorder="1" applyAlignment="1">
      <alignment vertical="center"/>
    </xf>
    <xf numFmtId="0" fontId="1" fillId="28" borderId="1" xfId="20" applyFont="1" applyBorder="1" applyAlignment="1">
      <alignment vertical="center"/>
    </xf>
    <xf numFmtId="0" fontId="9" fillId="28" borderId="1" xfId="20" applyFont="1" applyBorder="1" applyAlignment="1">
      <alignment horizontal="center" vertical="center"/>
    </xf>
    <xf numFmtId="0" fontId="3" fillId="28" borderId="0" xfId="20" applyFont="1" applyBorder="1"/>
    <xf numFmtId="14" fontId="9" fillId="28" borderId="1" xfId="20" applyNumberFormat="1" applyFont="1" applyBorder="1" applyAlignment="1">
      <alignment horizontal="center" vertical="center"/>
    </xf>
    <xf numFmtId="0" fontId="4" fillId="28" borderId="5" xfId="20" applyFont="1" applyBorder="1" applyAlignment="1" applyProtection="1">
      <alignment horizontal="center" vertical="center" wrapText="1"/>
    </xf>
    <xf numFmtId="0" fontId="4" fillId="28" borderId="6" xfId="20" applyFont="1" applyBorder="1" applyAlignment="1" applyProtection="1">
      <alignment horizontal="center" vertical="center" wrapText="1"/>
    </xf>
    <xf numFmtId="0" fontId="0" fillId="3" borderId="0" xfId="0" applyFill="1" applyBorder="1" applyProtection="1">
      <protection locked="0"/>
    </xf>
    <xf numFmtId="0" fontId="9" fillId="28" borderId="1" xfId="20" applyFont="1" applyBorder="1" applyAlignment="1">
      <alignment horizontal="center" vertical="center"/>
    </xf>
    <xf numFmtId="0" fontId="3" fillId="0" borderId="19" xfId="0" applyFont="1" applyBorder="1"/>
    <xf numFmtId="0" fontId="17" fillId="0" borderId="19" xfId="0" applyFont="1" applyBorder="1" applyAlignment="1">
      <alignment wrapText="1"/>
    </xf>
    <xf numFmtId="0" fontId="17" fillId="0" borderId="19" xfId="0" applyFont="1" applyBorder="1"/>
    <xf numFmtId="0" fontId="3" fillId="0" borderId="20" xfId="0" applyFont="1" applyBorder="1"/>
    <xf numFmtId="0" fontId="17" fillId="0" borderId="20" xfId="0" applyFont="1" applyBorder="1"/>
    <xf numFmtId="0" fontId="3" fillId="0" borderId="21" xfId="0" applyFont="1" applyBorder="1"/>
    <xf numFmtId="0" fontId="3" fillId="0" borderId="21" xfId="0" applyFont="1" applyFill="1" applyBorder="1"/>
    <xf numFmtId="0" fontId="17" fillId="0" borderId="21" xfId="0" applyFont="1" applyBorder="1"/>
    <xf numFmtId="0" fontId="3" fillId="0" borderId="0" xfId="0" applyFont="1" applyFill="1" applyBorder="1" applyAlignment="1">
      <alignment vertical="center"/>
    </xf>
    <xf numFmtId="0" fontId="3" fillId="0" borderId="19" xfId="0" applyFont="1" applyFill="1" applyBorder="1" applyAlignment="1">
      <alignment vertical="center"/>
    </xf>
    <xf numFmtId="0" fontId="17" fillId="0" borderId="19" xfId="0" applyFont="1" applyFill="1" applyBorder="1" applyAlignment="1">
      <alignment vertical="center"/>
    </xf>
    <xf numFmtId="0" fontId="3" fillId="0" borderId="20" xfId="0" applyFont="1" applyFill="1" applyBorder="1" applyAlignment="1">
      <alignment vertical="center"/>
    </xf>
    <xf numFmtId="0" fontId="17" fillId="0" borderId="20" xfId="0" applyFont="1" applyFill="1" applyBorder="1" applyAlignment="1">
      <alignment vertical="center"/>
    </xf>
    <xf numFmtId="0" fontId="17" fillId="0" borderId="21" xfId="0" applyFont="1" applyFill="1" applyBorder="1" applyAlignment="1">
      <alignment vertical="center"/>
    </xf>
    <xf numFmtId="0" fontId="3" fillId="0" borderId="21" xfId="0" applyFont="1" applyFill="1" applyBorder="1" applyAlignment="1">
      <alignment vertical="center"/>
    </xf>
    <xf numFmtId="0" fontId="17" fillId="3" borderId="20" xfId="0" applyFont="1" applyFill="1" applyBorder="1"/>
    <xf numFmtId="0" fontId="3" fillId="28" borderId="0" xfId="20" applyFont="1" applyBorder="1" applyAlignment="1">
      <alignment wrapText="1"/>
    </xf>
    <xf numFmtId="0" fontId="17" fillId="3" borderId="1" xfId="0" applyFont="1" applyFill="1" applyBorder="1" applyAlignment="1" applyProtection="1">
      <protection locked="0"/>
    </xf>
    <xf numFmtId="0" fontId="9" fillId="0" borderId="5" xfId="0" applyFont="1" applyFill="1" applyBorder="1" applyAlignment="1" applyProtection="1">
      <alignment vertical="center" wrapText="1"/>
      <protection locked="0"/>
    </xf>
    <xf numFmtId="0" fontId="17" fillId="0" borderId="0" xfId="0" applyFont="1" applyFill="1"/>
    <xf numFmtId="0" fontId="3" fillId="0" borderId="0" xfId="0" applyFont="1" applyFill="1"/>
    <xf numFmtId="0" fontId="17" fillId="0" borderId="0" xfId="0" applyFont="1" applyFill="1" applyBorder="1"/>
    <xf numFmtId="0" fontId="17" fillId="0" borderId="0" xfId="0" applyFont="1" applyFill="1" applyBorder="1" applyAlignment="1">
      <alignment wrapText="1"/>
    </xf>
    <xf numFmtId="0" fontId="3" fillId="0" borderId="0" xfId="0" applyFont="1" applyFill="1" applyBorder="1" applyAlignment="1">
      <alignment horizontal="center"/>
    </xf>
    <xf numFmtId="0" fontId="17" fillId="0" borderId="0" xfId="0" applyFont="1" applyFill="1" applyBorder="1" applyAlignment="1">
      <alignment horizontal="center"/>
    </xf>
    <xf numFmtId="0" fontId="7" fillId="0" borderId="0" xfId="0" applyFont="1" applyFill="1"/>
    <xf numFmtId="0" fontId="7" fillId="0" borderId="0" xfId="0" applyFont="1" applyFill="1" applyBorder="1"/>
    <xf numFmtId="0" fontId="9" fillId="28" borderId="0" xfId="20" applyFont="1" applyBorder="1" applyAlignment="1">
      <alignment horizontal="center" vertical="center"/>
    </xf>
    <xf numFmtId="0" fontId="9" fillId="28" borderId="0" xfId="20" applyFont="1" applyBorder="1" applyAlignment="1">
      <alignment horizontal="justify" vertical="top" wrapText="1"/>
    </xf>
    <xf numFmtId="0" fontId="9" fillId="28" borderId="1" xfId="20" applyFont="1" applyBorder="1" applyAlignment="1">
      <alignment horizontal="center" vertical="center"/>
    </xf>
    <xf numFmtId="0" fontId="102" fillId="3" borderId="0" xfId="0" applyFont="1" applyFill="1" applyProtection="1"/>
    <xf numFmtId="0" fontId="42" fillId="3" borderId="1" xfId="0" applyFont="1" applyFill="1" applyBorder="1" applyAlignment="1" applyProtection="1">
      <alignment horizontal="center" vertical="center" wrapText="1" shrinkToFit="1"/>
      <protection locked="0"/>
    </xf>
    <xf numFmtId="0" fontId="42" fillId="3" borderId="5" xfId="0" applyNumberFormat="1" applyFont="1" applyFill="1" applyBorder="1" applyAlignment="1" applyProtection="1">
      <alignment horizontal="center" vertical="center" wrapText="1" shrinkToFit="1"/>
      <protection locked="0"/>
    </xf>
    <xf numFmtId="0" fontId="108" fillId="3" borderId="0" xfId="0" applyFont="1" applyFill="1"/>
    <xf numFmtId="0" fontId="109" fillId="3" borderId="0" xfId="0" applyFont="1" applyFill="1"/>
    <xf numFmtId="0" fontId="110" fillId="3" borderId="0" xfId="0" applyFont="1" applyFill="1"/>
    <xf numFmtId="0" fontId="111" fillId="0" borderId="0" xfId="0" applyFont="1"/>
    <xf numFmtId="0" fontId="107" fillId="3" borderId="0" xfId="0" applyFont="1" applyFill="1"/>
    <xf numFmtId="0" fontId="12" fillId="28" borderId="5" xfId="20" applyFont="1" applyBorder="1" applyAlignment="1">
      <alignment vertical="center" wrapText="1"/>
    </xf>
    <xf numFmtId="0" fontId="12" fillId="28" borderId="3" xfId="20" applyFont="1" applyBorder="1" applyAlignment="1">
      <alignment vertical="center" wrapText="1"/>
    </xf>
    <xf numFmtId="0" fontId="12" fillId="28" borderId="6" xfId="20" applyFont="1" applyBorder="1" applyAlignment="1">
      <alignment vertical="center" wrapText="1"/>
    </xf>
    <xf numFmtId="0" fontId="12" fillId="28" borderId="3" xfId="20" applyFont="1" applyBorder="1" applyAlignment="1">
      <alignment vertical="center"/>
    </xf>
    <xf numFmtId="0" fontId="103" fillId="0" borderId="0" xfId="0" applyFont="1" applyFill="1" applyBorder="1"/>
    <xf numFmtId="0" fontId="106" fillId="0" borderId="0" xfId="0" applyFont="1" applyFill="1" applyAlignment="1">
      <alignment vertical="justify" wrapText="1"/>
    </xf>
    <xf numFmtId="0" fontId="108" fillId="0" borderId="0" xfId="0" applyFont="1" applyFill="1" applyBorder="1"/>
    <xf numFmtId="0" fontId="106" fillId="0" borderId="0" xfId="0" applyFont="1" applyFill="1" applyAlignment="1">
      <alignment vertical="center"/>
    </xf>
    <xf numFmtId="0" fontId="112" fillId="0" borderId="0" xfId="0" applyFont="1" applyFill="1" applyAlignment="1">
      <alignment vertical="center"/>
    </xf>
    <xf numFmtId="0" fontId="33" fillId="0" borderId="1" xfId="24" applyFont="1" applyBorder="1" applyAlignment="1">
      <alignment horizontal="center" vertical="center"/>
    </xf>
    <xf numFmtId="0" fontId="6" fillId="28" borderId="0" xfId="20" applyFont="1" applyBorder="1" applyAlignment="1">
      <alignment horizontal="center"/>
    </xf>
    <xf numFmtId="14" fontId="1" fillId="3" borderId="1" xfId="0" applyNumberFormat="1" applyFont="1" applyFill="1" applyBorder="1" applyAlignment="1" applyProtection="1">
      <alignment horizontal="center" vertical="center"/>
      <protection locked="0"/>
    </xf>
    <xf numFmtId="0" fontId="1" fillId="5" borderId="1" xfId="0" applyFont="1" applyFill="1" applyBorder="1" applyAlignment="1"/>
    <xf numFmtId="0" fontId="1" fillId="3" borderId="0" xfId="0" applyFont="1" applyFill="1" applyAlignment="1">
      <alignment horizontal="center" vertical="center" wrapText="1"/>
    </xf>
    <xf numFmtId="0" fontId="9" fillId="28" borderId="1" xfId="20" applyFont="1" applyBorder="1" applyAlignment="1">
      <alignment horizontal="center" vertical="center"/>
    </xf>
    <xf numFmtId="0" fontId="1" fillId="28" borderId="5" xfId="20" applyFont="1" applyBorder="1" applyAlignment="1">
      <alignment horizontal="center" vertical="center" wrapText="1"/>
    </xf>
    <xf numFmtId="0" fontId="1" fillId="28" borderId="6" xfId="20" applyFont="1" applyBorder="1" applyAlignment="1">
      <alignment horizontal="center" vertical="center" wrapText="1"/>
    </xf>
    <xf numFmtId="0" fontId="9" fillId="28" borderId="1" xfId="20" applyFont="1" applyBorder="1" applyAlignment="1">
      <alignment horizontal="center" vertical="center"/>
    </xf>
    <xf numFmtId="0" fontId="0" fillId="0" borderId="0" xfId="0" applyAlignment="1" applyProtection="1">
      <alignment horizontal="center"/>
      <protection locked="0"/>
    </xf>
    <xf numFmtId="0" fontId="9" fillId="30" borderId="0" xfId="0" applyFont="1" applyFill="1"/>
    <xf numFmtId="0" fontId="0" fillId="30" borderId="0" xfId="0" applyFill="1"/>
    <xf numFmtId="0" fontId="9" fillId="30" borderId="0" xfId="0" applyFont="1" applyFill="1" applyBorder="1"/>
    <xf numFmtId="0" fontId="82" fillId="30" borderId="0" xfId="0" applyFont="1" applyFill="1"/>
    <xf numFmtId="0" fontId="82" fillId="30" borderId="0" xfId="0" applyFont="1" applyFill="1" applyBorder="1"/>
    <xf numFmtId="0" fontId="0" fillId="30" borderId="0" xfId="0" applyFill="1" applyAlignment="1">
      <alignment horizontal="center" vertical="center"/>
    </xf>
    <xf numFmtId="0" fontId="1" fillId="28" borderId="14" xfId="20" applyFont="1" applyBorder="1" applyAlignment="1">
      <alignment horizontal="center" vertical="center" wrapText="1"/>
    </xf>
    <xf numFmtId="0" fontId="1" fillId="28" borderId="2" xfId="20" applyFont="1" applyBorder="1" applyAlignment="1">
      <alignment horizontal="center" vertical="center" wrapText="1"/>
    </xf>
    <xf numFmtId="0" fontId="1" fillId="28" borderId="4" xfId="20" applyFont="1" applyBorder="1" applyAlignment="1">
      <alignment horizontal="center" vertical="center" wrapText="1"/>
    </xf>
    <xf numFmtId="0" fontId="6" fillId="30" borderId="5" xfId="0" applyFont="1" applyFill="1" applyBorder="1" applyAlignment="1">
      <alignment horizontal="justify" wrapText="1"/>
    </xf>
    <xf numFmtId="0" fontId="6" fillId="30" borderId="3" xfId="0" applyFont="1" applyFill="1" applyBorder="1" applyAlignment="1">
      <alignment horizontal="justify" wrapText="1"/>
    </xf>
    <xf numFmtId="0" fontId="6" fillId="30" borderId="7" xfId="0" applyFont="1" applyFill="1" applyBorder="1" applyAlignment="1">
      <alignment horizontal="justify" wrapText="1"/>
    </xf>
    <xf numFmtId="0" fontId="0" fillId="30" borderId="0" xfId="0" applyFill="1" applyBorder="1" applyProtection="1">
      <protection locked="0"/>
    </xf>
    <xf numFmtId="0" fontId="17" fillId="0" borderId="0" xfId="0" applyFont="1" applyBorder="1" applyProtection="1">
      <protection locked="0"/>
    </xf>
    <xf numFmtId="0" fontId="42" fillId="0" borderId="0" xfId="0" applyFont="1"/>
    <xf numFmtId="0" fontId="52" fillId="6" borderId="0" xfId="20" applyFont="1" applyFill="1" applyAlignment="1">
      <alignment horizontal="left"/>
    </xf>
    <xf numFmtId="0" fontId="52" fillId="3" borderId="7" xfId="0" applyFont="1" applyFill="1" applyBorder="1" applyAlignment="1" applyProtection="1">
      <alignment horizontal="left"/>
    </xf>
    <xf numFmtId="0" fontId="49" fillId="3" borderId="7" xfId="0" applyFont="1" applyFill="1" applyBorder="1" applyAlignment="1" applyProtection="1">
      <alignment horizontal="center"/>
      <protection locked="0"/>
    </xf>
    <xf numFmtId="0" fontId="14" fillId="6" borderId="0" xfId="20" applyFont="1" applyFill="1" applyProtection="1">
      <protection locked="0"/>
    </xf>
    <xf numFmtId="0" fontId="1" fillId="3" borderId="6" xfId="0" applyFont="1" applyFill="1" applyBorder="1" applyAlignment="1">
      <alignment horizontal="center"/>
    </xf>
    <xf numFmtId="0" fontId="4" fillId="28" borderId="5" xfId="20" applyFont="1" applyBorder="1" applyAlignment="1" applyProtection="1">
      <alignment horizontal="center" vertical="center" wrapText="1"/>
    </xf>
    <xf numFmtId="0" fontId="1" fillId="28" borderId="5" xfId="20" applyFont="1" applyBorder="1" applyAlignment="1">
      <alignment horizontal="left" vertical="center" wrapText="1"/>
    </xf>
    <xf numFmtId="0" fontId="1" fillId="28" borderId="3" xfId="20" applyFont="1" applyBorder="1" applyAlignment="1">
      <alignment horizontal="left" vertical="center" wrapText="1"/>
    </xf>
    <xf numFmtId="0" fontId="2" fillId="6" borderId="0" xfId="20" applyFont="1" applyFill="1" applyAlignment="1">
      <alignment horizontal="left"/>
    </xf>
    <xf numFmtId="14" fontId="52" fillId="3" borderId="0" xfId="0" applyNumberFormat="1" applyFont="1" applyFill="1" applyBorder="1" applyAlignment="1" applyProtection="1">
      <alignment horizontal="left"/>
    </xf>
    <xf numFmtId="0" fontId="2" fillId="3" borderId="0" xfId="0" applyNumberFormat="1" applyFont="1" applyFill="1" applyAlignment="1">
      <alignment horizontal="justify" vertical="center" wrapText="1"/>
    </xf>
    <xf numFmtId="0" fontId="50" fillId="3" borderId="0" xfId="0" applyFont="1" applyFill="1" applyAlignment="1">
      <alignment vertical="center"/>
    </xf>
    <xf numFmtId="0" fontId="0" fillId="3" borderId="0" xfId="0" applyFill="1"/>
    <xf numFmtId="0" fontId="120" fillId="33" borderId="0" xfId="0" applyFont="1" applyFill="1" applyAlignment="1"/>
    <xf numFmtId="0" fontId="125" fillId="3" borderId="0" xfId="0" applyFont="1" applyFill="1"/>
    <xf numFmtId="0" fontId="55" fillId="3" borderId="0" xfId="0" applyFont="1" applyFill="1"/>
    <xf numFmtId="0" fontId="4" fillId="0" borderId="1" xfId="0" applyFont="1" applyFill="1" applyBorder="1" applyAlignment="1">
      <alignment wrapText="1"/>
    </xf>
    <xf numFmtId="2" fontId="61" fillId="3" borderId="3" xfId="0" applyNumberFormat="1" applyFont="1" applyFill="1" applyBorder="1" applyAlignment="1" applyProtection="1">
      <alignment horizontal="center" vertical="center"/>
      <protection locked="0"/>
    </xf>
    <xf numFmtId="1" fontId="61" fillId="3" borderId="3" xfId="0" applyNumberFormat="1" applyFont="1" applyFill="1" applyBorder="1" applyAlignment="1" applyProtection="1">
      <alignment horizontal="center" vertical="center"/>
      <protection locked="0"/>
    </xf>
    <xf numFmtId="0" fontId="1" fillId="3" borderId="3" xfId="0" applyFont="1" applyFill="1" applyBorder="1" applyAlignment="1">
      <alignment horizontal="center"/>
    </xf>
    <xf numFmtId="0" fontId="3" fillId="3" borderId="0" xfId="0" applyFont="1" applyFill="1" applyAlignment="1" applyProtection="1">
      <alignment horizontal="justify" wrapText="1"/>
      <protection locked="0"/>
    </xf>
    <xf numFmtId="0" fontId="128" fillId="28" borderId="1" xfId="20" applyFont="1" applyBorder="1" applyAlignment="1">
      <alignment horizontal="center"/>
    </xf>
    <xf numFmtId="0" fontId="31" fillId="0" borderId="5" xfId="20" applyFont="1" applyFill="1" applyBorder="1" applyAlignment="1">
      <alignment horizontal="center" vertical="center" wrapText="1"/>
    </xf>
    <xf numFmtId="0" fontId="31" fillId="0" borderId="1" xfId="20" applyFont="1" applyFill="1" applyBorder="1" applyAlignment="1">
      <alignment horizontal="justify" vertical="center" wrapText="1"/>
    </xf>
    <xf numFmtId="0" fontId="122" fillId="3" borderId="1" xfId="0" applyFont="1" applyFill="1" applyBorder="1"/>
    <xf numFmtId="0" fontId="0" fillId="3" borderId="1" xfId="0" applyFill="1" applyBorder="1"/>
    <xf numFmtId="0" fontId="1" fillId="0" borderId="0" xfId="0" applyFont="1"/>
    <xf numFmtId="0" fontId="1" fillId="30" borderId="0" xfId="0" applyFont="1" applyFill="1"/>
    <xf numFmtId="0" fontId="1" fillId="30" borderId="0" xfId="0" applyFont="1" applyFill="1" applyAlignment="1">
      <alignment horizontal="right" vertical="center"/>
    </xf>
    <xf numFmtId="0" fontId="9" fillId="0" borderId="0" xfId="0" applyFont="1" applyFill="1" applyBorder="1" applyAlignment="1" applyProtection="1"/>
    <xf numFmtId="0" fontId="129" fillId="0" borderId="0" xfId="0" applyFont="1" applyFill="1" applyBorder="1" applyAlignment="1" applyProtection="1">
      <alignment horizontal="center"/>
    </xf>
    <xf numFmtId="0" fontId="1" fillId="30" borderId="21" xfId="0" applyFont="1" applyFill="1" applyBorder="1" applyAlignment="1">
      <alignment horizontal="justify" wrapText="1"/>
    </xf>
    <xf numFmtId="4" fontId="1" fillId="30" borderId="1" xfId="0" applyNumberFormat="1" applyFont="1" applyFill="1" applyBorder="1"/>
    <xf numFmtId="0" fontId="1" fillId="30" borderId="0" xfId="0" applyFont="1" applyFill="1" applyBorder="1" applyAlignment="1">
      <alignment vertical="center"/>
    </xf>
    <xf numFmtId="0" fontId="1" fillId="30" borderId="10" xfId="0" applyFont="1" applyFill="1" applyBorder="1" applyAlignment="1">
      <alignment vertical="center"/>
    </xf>
    <xf numFmtId="0" fontId="90" fillId="0" borderId="0" xfId="0" applyFont="1"/>
    <xf numFmtId="0" fontId="17" fillId="0" borderId="0" xfId="0" applyFont="1" applyProtection="1">
      <protection locked="0"/>
    </xf>
    <xf numFmtId="0" fontId="0" fillId="0" borderId="0" xfId="0"/>
    <xf numFmtId="0" fontId="12" fillId="0" borderId="0" xfId="0" applyFont="1" applyProtection="1">
      <protection locked="0"/>
    </xf>
    <xf numFmtId="0" fontId="12" fillId="0" borderId="0" xfId="0" applyFont="1" applyAlignment="1" applyProtection="1">
      <alignment horizontal="center"/>
      <protection locked="0"/>
    </xf>
    <xf numFmtId="0" fontId="12" fillId="30" borderId="0" xfId="0" applyFont="1" applyFill="1" applyProtection="1">
      <protection locked="0"/>
    </xf>
    <xf numFmtId="0" fontId="13" fillId="30" borderId="0" xfId="0" applyFont="1" applyFill="1" applyProtection="1">
      <protection locked="0"/>
    </xf>
    <xf numFmtId="0" fontId="13" fillId="0" borderId="0" xfId="0" applyFont="1" applyProtection="1">
      <protection locked="0"/>
    </xf>
    <xf numFmtId="0" fontId="12" fillId="30" borderId="0" xfId="0" applyFont="1" applyFill="1" applyAlignment="1" applyProtection="1">
      <alignment horizontal="center"/>
      <protection locked="0"/>
    </xf>
    <xf numFmtId="0" fontId="9" fillId="0" borderId="0" xfId="0" applyFont="1"/>
    <xf numFmtId="0" fontId="130" fillId="0" borderId="0" xfId="0" applyFont="1" applyProtection="1">
      <protection locked="0"/>
    </xf>
    <xf numFmtId="0" fontId="130" fillId="3" borderId="0" xfId="0" applyFont="1" applyFill="1" applyProtection="1">
      <protection locked="0"/>
    </xf>
    <xf numFmtId="0" fontId="11" fillId="3" borderId="0" xfId="0" applyFont="1" applyFill="1" applyBorder="1" applyAlignment="1" applyProtection="1">
      <alignment horizontal="center"/>
      <protection locked="0"/>
    </xf>
    <xf numFmtId="0" fontId="11" fillId="3" borderId="19" xfId="0" applyFont="1" applyFill="1" applyBorder="1" applyAlignment="1" applyProtection="1">
      <alignment horizontal="center"/>
      <protection locked="0"/>
    </xf>
    <xf numFmtId="0" fontId="11" fillId="3" borderId="1" xfId="0" applyFont="1" applyFill="1" applyBorder="1" applyAlignment="1" applyProtection="1">
      <alignment horizontal="center"/>
      <protection locked="0"/>
    </xf>
    <xf numFmtId="0" fontId="12" fillId="3" borderId="8" xfId="0" applyFont="1" applyFill="1" applyBorder="1" applyAlignment="1" applyProtection="1">
      <alignment horizontal="left" vertical="center" wrapText="1"/>
      <protection locked="0"/>
    </xf>
    <xf numFmtId="0" fontId="12" fillId="3" borderId="0" xfId="0" applyFont="1" applyFill="1" applyBorder="1" applyProtection="1">
      <protection locked="0"/>
    </xf>
    <xf numFmtId="0" fontId="12" fillId="3" borderId="1" xfId="0" applyFont="1" applyFill="1" applyBorder="1" applyAlignment="1" applyProtection="1">
      <alignment horizontal="center" vertical="center" wrapText="1"/>
      <protection locked="0"/>
    </xf>
    <xf numFmtId="14" fontId="12" fillId="3" borderId="1" xfId="0" applyNumberFormat="1" applyFont="1" applyFill="1" applyBorder="1" applyAlignment="1" applyProtection="1">
      <alignment horizontal="center" vertical="center" wrapText="1"/>
      <protection locked="0"/>
    </xf>
    <xf numFmtId="9" fontId="12" fillId="3" borderId="1" xfId="0" applyNumberFormat="1" applyFont="1" applyFill="1" applyBorder="1" applyAlignment="1" applyProtection="1">
      <alignment horizontal="center" vertical="center" wrapText="1"/>
      <protection locked="0"/>
    </xf>
    <xf numFmtId="0" fontId="12" fillId="3" borderId="30" xfId="0" applyFont="1" applyFill="1" applyBorder="1" applyProtection="1">
      <protection locked="0"/>
    </xf>
    <xf numFmtId="0" fontId="13" fillId="3" borderId="0" xfId="0" applyFont="1" applyFill="1" applyBorder="1" applyAlignment="1" applyProtection="1">
      <alignment horizontal="center"/>
      <protection locked="0"/>
    </xf>
    <xf numFmtId="0" fontId="12" fillId="30" borderId="12" xfId="0" applyFont="1" applyFill="1" applyBorder="1" applyAlignment="1" applyProtection="1">
      <alignment horizontal="center" vertical="center" wrapText="1"/>
      <protection locked="0"/>
    </xf>
    <xf numFmtId="2" fontId="12" fillId="30" borderId="1" xfId="0" applyNumberFormat="1" applyFont="1" applyFill="1" applyBorder="1" applyAlignment="1" applyProtection="1">
      <alignment horizontal="center"/>
      <protection locked="0"/>
    </xf>
    <xf numFmtId="2" fontId="12" fillId="30" borderId="13" xfId="0" applyNumberFormat="1" applyFont="1" applyFill="1" applyBorder="1" applyAlignment="1" applyProtection="1">
      <alignment horizontal="center"/>
      <protection locked="0"/>
    </xf>
    <xf numFmtId="0" fontId="67" fillId="0" borderId="0" xfId="0" applyFont="1"/>
    <xf numFmtId="164" fontId="12" fillId="3" borderId="1" xfId="39" applyFont="1" applyFill="1" applyBorder="1" applyAlignment="1" applyProtection="1">
      <alignment horizontal="center" vertical="center" wrapText="1"/>
      <protection locked="0"/>
    </xf>
    <xf numFmtId="164" fontId="12" fillId="3" borderId="22" xfId="39" applyFont="1" applyFill="1" applyBorder="1" applyAlignment="1" applyProtection="1">
      <alignment horizontal="center" vertical="center" wrapText="1"/>
      <protection locked="0"/>
    </xf>
    <xf numFmtId="0" fontId="13" fillId="30" borderId="0" xfId="0" applyFont="1" applyFill="1" applyBorder="1" applyAlignment="1" applyProtection="1">
      <alignment horizontal="center"/>
      <protection locked="0"/>
    </xf>
    <xf numFmtId="0" fontId="13" fillId="30" borderId="24" xfId="0" applyFont="1" applyFill="1" applyBorder="1" applyAlignment="1" applyProtection="1">
      <alignment horizontal="center" vertical="center"/>
      <protection locked="0"/>
    </xf>
    <xf numFmtId="2" fontId="13" fillId="30" borderId="22" xfId="0" applyNumberFormat="1" applyFont="1" applyFill="1" applyBorder="1" applyAlignment="1" applyProtection="1">
      <alignment horizontal="center"/>
      <protection locked="0"/>
    </xf>
    <xf numFmtId="2" fontId="13" fillId="30" borderId="23" xfId="0" applyNumberFormat="1" applyFont="1" applyFill="1" applyBorder="1" applyAlignment="1" applyProtection="1">
      <alignment horizontal="center"/>
      <protection locked="0"/>
    </xf>
    <xf numFmtId="0" fontId="3" fillId="3" borderId="0" xfId="0" applyFont="1" applyFill="1" applyProtection="1">
      <protection locked="0"/>
    </xf>
    <xf numFmtId="164" fontId="12" fillId="3" borderId="13" xfId="39" applyFont="1" applyFill="1" applyBorder="1" applyAlignment="1" applyProtection="1">
      <alignment horizontal="center" vertical="center" wrapText="1"/>
      <protection locked="0"/>
    </xf>
    <xf numFmtId="164" fontId="12" fillId="3" borderId="23" xfId="39" applyFont="1" applyFill="1" applyBorder="1" applyAlignment="1" applyProtection="1">
      <alignment horizontal="center" vertical="center" wrapText="1"/>
      <protection locked="0"/>
    </xf>
    <xf numFmtId="0" fontId="116" fillId="0" borderId="0" xfId="0" applyFont="1" applyProtection="1">
      <protection locked="0"/>
    </xf>
    <xf numFmtId="0" fontId="131" fillId="0" borderId="0" xfId="0" applyFont="1" applyProtection="1">
      <protection locked="0"/>
    </xf>
    <xf numFmtId="0" fontId="12" fillId="30" borderId="1" xfId="0" applyFont="1" applyFill="1" applyBorder="1" applyAlignment="1" applyProtection="1">
      <alignment horizontal="center"/>
      <protection locked="0"/>
    </xf>
    <xf numFmtId="0" fontId="13" fillId="30" borderId="0" xfId="0" applyFont="1" applyFill="1" applyBorder="1" applyAlignment="1" applyProtection="1">
      <alignment horizontal="center" vertical="center"/>
      <protection locked="0"/>
    </xf>
    <xf numFmtId="0" fontId="12" fillId="30" borderId="0" xfId="0" applyFont="1" applyFill="1" applyBorder="1" applyAlignment="1" applyProtection="1">
      <alignment horizontal="center"/>
      <protection locked="0"/>
    </xf>
    <xf numFmtId="0" fontId="12" fillId="3" borderId="0" xfId="0" applyFont="1" applyFill="1" applyBorder="1" applyAlignment="1" applyProtection="1">
      <alignment horizontal="left" vertical="center"/>
      <protection locked="0"/>
    </xf>
    <xf numFmtId="0" fontId="11" fillId="3" borderId="10" xfId="0" applyFont="1" applyFill="1" applyBorder="1" applyAlignment="1" applyProtection="1">
      <alignment horizontal="left"/>
      <protection locked="0"/>
    </xf>
    <xf numFmtId="0" fontId="9" fillId="3" borderId="1" xfId="0" applyFont="1" applyFill="1" applyBorder="1" applyAlignment="1" applyProtection="1">
      <alignment horizontal="center"/>
      <protection locked="0"/>
    </xf>
    <xf numFmtId="0" fontId="11" fillId="3" borderId="22" xfId="0" applyFont="1" applyFill="1" applyBorder="1" applyAlignment="1" applyProtection="1">
      <alignment horizontal="center"/>
      <protection locked="0"/>
    </xf>
    <xf numFmtId="0" fontId="9" fillId="3" borderId="0" xfId="0" applyFont="1" applyFill="1" applyProtection="1">
      <protection locked="0"/>
    </xf>
    <xf numFmtId="0" fontId="12" fillId="30" borderId="0" xfId="0" applyFont="1" applyFill="1" applyBorder="1" applyAlignment="1" applyProtection="1">
      <alignment horizontal="center" vertical="center" wrapText="1"/>
      <protection locked="0"/>
    </xf>
    <xf numFmtId="0" fontId="13" fillId="30" borderId="0" xfId="0" applyFont="1" applyFill="1" applyBorder="1" applyProtection="1">
      <protection locked="0"/>
    </xf>
    <xf numFmtId="0" fontId="9" fillId="3" borderId="13" xfId="0" applyFont="1" applyFill="1" applyBorder="1" applyAlignment="1" applyProtection="1">
      <alignment horizontal="center"/>
      <protection locked="0"/>
    </xf>
    <xf numFmtId="0" fontId="11" fillId="3" borderId="13" xfId="0" applyFont="1" applyFill="1" applyBorder="1" applyAlignment="1" applyProtection="1">
      <alignment horizontal="center"/>
      <protection locked="0"/>
    </xf>
    <xf numFmtId="0" fontId="11" fillId="3" borderId="23" xfId="0" applyFont="1" applyFill="1" applyBorder="1" applyAlignment="1" applyProtection="1">
      <alignment horizontal="center"/>
      <protection locked="0"/>
    </xf>
    <xf numFmtId="0" fontId="11" fillId="3" borderId="28" xfId="0" applyFont="1" applyFill="1" applyBorder="1" applyAlignment="1" applyProtection="1">
      <alignment horizontal="right" vertical="center"/>
      <protection locked="0"/>
    </xf>
    <xf numFmtId="0" fontId="11" fillId="3" borderId="29" xfId="0" applyFont="1" applyFill="1" applyBorder="1" applyAlignment="1" applyProtection="1">
      <alignment horizontal="right" vertical="center"/>
      <protection locked="0"/>
    </xf>
    <xf numFmtId="0" fontId="11" fillId="3" borderId="26" xfId="0" applyFont="1" applyFill="1" applyBorder="1" applyAlignment="1" applyProtection="1">
      <alignment horizontal="right" vertical="center"/>
      <protection locked="0"/>
    </xf>
    <xf numFmtId="0" fontId="17" fillId="30" borderId="0" xfId="0" applyFont="1" applyFill="1" applyProtection="1">
      <protection locked="0"/>
    </xf>
    <xf numFmtId="0" fontId="6" fillId="3" borderId="0" xfId="0" applyFont="1" applyFill="1" applyBorder="1" applyAlignment="1">
      <alignment horizontal="left" wrapText="1"/>
    </xf>
    <xf numFmtId="0" fontId="4" fillId="0" borderId="0" xfId="0" applyFont="1" applyAlignment="1" applyProtection="1">
      <alignment horizontal="justify" vertical="center"/>
      <protection locked="0"/>
    </xf>
    <xf numFmtId="14" fontId="4" fillId="0" borderId="0" xfId="0" applyNumberFormat="1" applyFont="1" applyAlignment="1" applyProtection="1">
      <alignment vertical="center"/>
      <protection locked="0"/>
    </xf>
    <xf numFmtId="0" fontId="4" fillId="0" borderId="0" xfId="0" applyFont="1" applyAlignment="1" applyProtection="1">
      <alignment vertical="center"/>
      <protection locked="0"/>
    </xf>
    <xf numFmtId="0" fontId="132" fillId="0" borderId="0" xfId="21" applyFont="1" applyAlignment="1" applyProtection="1">
      <alignment vertical="center"/>
      <protection locked="0"/>
    </xf>
    <xf numFmtId="0" fontId="132" fillId="0" borderId="0" xfId="21" applyFont="1" applyAlignment="1" applyProtection="1">
      <alignment horizontal="left" vertical="center" wrapText="1"/>
      <protection locked="0"/>
    </xf>
    <xf numFmtId="0" fontId="11" fillId="3" borderId="8" xfId="0" applyFont="1" applyFill="1" applyBorder="1" applyAlignment="1" applyProtection="1">
      <alignment horizontal="left"/>
      <protection locked="0"/>
    </xf>
    <xf numFmtId="0" fontId="9"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center"/>
      <protection locked="0"/>
    </xf>
    <xf numFmtId="0" fontId="12" fillId="36" borderId="1" xfId="20" applyFont="1" applyFill="1" applyBorder="1" applyAlignment="1" applyProtection="1">
      <alignment horizontal="center" vertical="center" wrapText="1"/>
    </xf>
    <xf numFmtId="0" fontId="12" fillId="36" borderId="16" xfId="20" applyFont="1" applyFill="1" applyBorder="1" applyAlignment="1" applyProtection="1">
      <alignment horizontal="center" vertical="center" wrapText="1"/>
    </xf>
    <xf numFmtId="0" fontId="12" fillId="36" borderId="17" xfId="20" applyFont="1" applyFill="1" applyBorder="1" applyAlignment="1" applyProtection="1">
      <alignment horizontal="center" vertical="center" wrapText="1"/>
    </xf>
    <xf numFmtId="0" fontId="12" fillId="36" borderId="27" xfId="20" applyFont="1" applyFill="1" applyBorder="1" applyAlignment="1" applyProtection="1">
      <alignment vertical="center" wrapText="1"/>
    </xf>
    <xf numFmtId="0" fontId="12" fillId="36" borderId="15" xfId="20" applyFont="1" applyFill="1" applyBorder="1" applyAlignment="1" applyProtection="1">
      <alignment horizontal="center" vertical="center" wrapText="1"/>
    </xf>
    <xf numFmtId="0" fontId="9" fillId="36" borderId="13" xfId="20" applyFont="1" applyFill="1" applyBorder="1" applyAlignment="1" applyProtection="1">
      <alignment vertical="center" wrapText="1"/>
    </xf>
    <xf numFmtId="0" fontId="88" fillId="30" borderId="0" xfId="0" applyFont="1" applyFill="1" applyBorder="1" applyAlignment="1" applyProtection="1">
      <alignment horizontal="center" vertical="center" wrapText="1"/>
      <protection locked="0"/>
    </xf>
    <xf numFmtId="0" fontId="130" fillId="30" borderId="0" xfId="0" applyFont="1" applyFill="1" applyBorder="1" applyAlignment="1" applyProtection="1">
      <alignment horizontal="center" vertical="center"/>
      <protection locked="0"/>
    </xf>
    <xf numFmtId="0" fontId="130" fillId="30" borderId="0" xfId="0" applyFont="1" applyFill="1" applyBorder="1" applyProtection="1">
      <protection locked="0"/>
    </xf>
    <xf numFmtId="0" fontId="130" fillId="0" borderId="0" xfId="0" applyFont="1" applyBorder="1" applyProtection="1">
      <protection locked="0"/>
    </xf>
    <xf numFmtId="0" fontId="12" fillId="30" borderId="6" xfId="0" applyFont="1" applyFill="1" applyBorder="1" applyAlignment="1" applyProtection="1">
      <alignment horizontal="center" vertical="center" wrapText="1"/>
      <protection locked="0"/>
    </xf>
    <xf numFmtId="0" fontId="3" fillId="28" borderId="6" xfId="20" applyFont="1" applyBorder="1" applyAlignment="1">
      <alignment horizontal="center" vertical="center" wrapText="1"/>
    </xf>
    <xf numFmtId="17" fontId="3" fillId="28" borderId="1" xfId="20" applyNumberFormat="1" applyFont="1" applyBorder="1" applyAlignment="1">
      <alignment horizontal="center"/>
    </xf>
    <xf numFmtId="0" fontId="3" fillId="28" borderId="1" xfId="20" applyNumberFormat="1" applyFont="1" applyBorder="1" applyAlignment="1">
      <alignment horizontal="center"/>
    </xf>
    <xf numFmtId="0" fontId="3" fillId="0" borderId="6" xfId="20" applyFont="1" applyFill="1" applyBorder="1" applyAlignment="1">
      <alignment horizontal="center" vertical="center" wrapText="1"/>
    </xf>
    <xf numFmtId="0" fontId="3" fillId="37" borderId="6" xfId="0" applyFont="1" applyFill="1" applyBorder="1" applyAlignment="1" applyProtection="1">
      <alignment horizontal="center" vertical="center"/>
      <protection locked="0"/>
    </xf>
    <xf numFmtId="0" fontId="3" fillId="30" borderId="6" xfId="0" applyFont="1" applyFill="1" applyBorder="1" applyAlignment="1" applyProtection="1">
      <alignment horizontal="center" vertical="center"/>
      <protection locked="0"/>
    </xf>
    <xf numFmtId="0" fontId="3" fillId="30" borderId="1" xfId="0" applyFont="1" applyFill="1" applyBorder="1" applyAlignment="1" applyProtection="1">
      <alignment horizontal="center" vertical="center"/>
      <protection locked="0"/>
    </xf>
    <xf numFmtId="0" fontId="3" fillId="38" borderId="6" xfId="0" applyFont="1" applyFill="1" applyBorder="1" applyAlignment="1" applyProtection="1">
      <alignment horizontal="center" vertical="center"/>
      <protection locked="0"/>
    </xf>
    <xf numFmtId="0" fontId="3" fillId="30" borderId="6" xfId="0" applyFont="1" applyFill="1" applyBorder="1" applyAlignment="1" applyProtection="1">
      <alignment horizontal="center" vertical="center" wrapText="1"/>
      <protection locked="0"/>
    </xf>
    <xf numFmtId="0" fontId="5" fillId="30" borderId="4" xfId="0" applyFont="1" applyFill="1" applyBorder="1" applyAlignment="1" applyProtection="1">
      <alignment horizontal="center" vertical="center" wrapText="1"/>
      <protection locked="0"/>
    </xf>
    <xf numFmtId="0" fontId="3" fillId="37" borderId="4"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3" fillId="38" borderId="4" xfId="0" applyFont="1" applyFill="1" applyBorder="1" applyAlignment="1" applyProtection="1">
      <alignment horizontal="center" vertical="center" wrapText="1"/>
      <protection locked="0"/>
    </xf>
    <xf numFmtId="0" fontId="3" fillId="39" borderId="6" xfId="0" applyFont="1" applyFill="1" applyBorder="1" applyAlignment="1" applyProtection="1">
      <alignment horizontal="center" vertical="center" wrapText="1"/>
      <protection locked="0"/>
    </xf>
    <xf numFmtId="0" fontId="5" fillId="40" borderId="6" xfId="0" applyFont="1" applyFill="1" applyBorder="1" applyAlignment="1" applyProtection="1">
      <alignment horizontal="center" vertical="center"/>
      <protection locked="0"/>
    </xf>
    <xf numFmtId="0" fontId="5" fillId="40" borderId="6" xfId="0" applyFont="1" applyFill="1" applyBorder="1" applyAlignment="1" applyProtection="1">
      <alignment horizontal="center" vertical="center" wrapText="1"/>
      <protection locked="0"/>
    </xf>
    <xf numFmtId="4" fontId="3" fillId="0" borderId="1" xfId="20" applyNumberFormat="1" applyFont="1" applyFill="1" applyBorder="1" applyAlignment="1">
      <alignment horizontal="center"/>
    </xf>
    <xf numFmtId="4" fontId="3" fillId="37" borderId="1" xfId="0" applyNumberFormat="1" applyFont="1" applyFill="1" applyBorder="1" applyAlignment="1" applyProtection="1">
      <alignment horizontal="center" vertical="center"/>
      <protection locked="0"/>
    </xf>
    <xf numFmtId="4" fontId="3" fillId="30" borderId="1" xfId="0" applyNumberFormat="1" applyFont="1" applyFill="1" applyBorder="1" applyAlignment="1" applyProtection="1">
      <alignment horizontal="center" vertical="center"/>
      <protection locked="0"/>
    </xf>
    <xf numFmtId="4" fontId="3" fillId="38" borderId="1" xfId="0" applyNumberFormat="1" applyFont="1" applyFill="1" applyBorder="1" applyAlignment="1" applyProtection="1">
      <alignment horizontal="center" vertical="center"/>
      <protection locked="0"/>
    </xf>
    <xf numFmtId="4" fontId="3" fillId="30" borderId="1" xfId="0" applyNumberFormat="1" applyFont="1" applyFill="1" applyBorder="1" applyProtection="1">
      <protection locked="0"/>
    </xf>
    <xf numFmtId="4" fontId="3" fillId="40" borderId="1" xfId="0" applyNumberFormat="1" applyFont="1" applyFill="1" applyBorder="1" applyAlignment="1" applyProtection="1">
      <alignment horizontal="center" vertical="center"/>
      <protection locked="0"/>
    </xf>
    <xf numFmtId="4" fontId="3" fillId="40" borderId="1" xfId="0" applyNumberFormat="1" applyFont="1" applyFill="1" applyBorder="1" applyProtection="1">
      <protection locked="0"/>
    </xf>
    <xf numFmtId="4" fontId="3" fillId="30" borderId="19" xfId="0" applyNumberFormat="1" applyFont="1" applyFill="1" applyBorder="1" applyAlignment="1" applyProtection="1">
      <alignment horizontal="center" vertical="center"/>
      <protection locked="0"/>
    </xf>
    <xf numFmtId="4" fontId="3" fillId="30" borderId="19" xfId="0" applyNumberFormat="1" applyFont="1" applyFill="1" applyBorder="1" applyProtection="1">
      <protection locked="0"/>
    </xf>
    <xf numFmtId="4" fontId="3" fillId="37" borderId="19" xfId="0" applyNumberFormat="1" applyFont="1" applyFill="1" applyBorder="1" applyAlignment="1" applyProtection="1">
      <alignment horizontal="center" vertical="center"/>
      <protection locked="0"/>
    </xf>
    <xf numFmtId="4" fontId="3" fillId="0" borderId="19" xfId="0" applyNumberFormat="1" applyFont="1" applyFill="1" applyBorder="1" applyAlignment="1" applyProtection="1">
      <alignment horizontal="center" vertical="center"/>
      <protection locked="0"/>
    </xf>
    <xf numFmtId="4" fontId="3" fillId="0" borderId="19" xfId="0" applyNumberFormat="1" applyFont="1" applyFill="1" applyBorder="1" applyProtection="1">
      <protection locked="0"/>
    </xf>
    <xf numFmtId="4" fontId="3" fillId="0" borderId="1" xfId="0" applyNumberFormat="1" applyFont="1" applyFill="1" applyBorder="1" applyAlignment="1" applyProtection="1">
      <alignment horizontal="center" vertical="center"/>
      <protection locked="0"/>
    </xf>
    <xf numFmtId="4" fontId="3" fillId="38" borderId="19" xfId="0" applyNumberFormat="1" applyFont="1" applyFill="1" applyBorder="1" applyAlignment="1" applyProtection="1">
      <alignment horizontal="center" vertical="center"/>
      <protection locked="0"/>
    </xf>
    <xf numFmtId="4" fontId="3" fillId="39" borderId="1" xfId="0" applyNumberFormat="1" applyFont="1" applyFill="1" applyBorder="1" applyAlignment="1" applyProtection="1">
      <alignment horizontal="center" vertical="center"/>
      <protection locked="0"/>
    </xf>
    <xf numFmtId="0" fontId="9" fillId="0" borderId="0" xfId="0" applyFont="1" applyProtection="1">
      <protection locked="0"/>
    </xf>
    <xf numFmtId="164" fontId="12" fillId="3" borderId="1" xfId="63" applyFont="1" applyFill="1" applyBorder="1" applyAlignment="1" applyProtection="1">
      <alignment horizontal="center" vertical="center" wrapText="1"/>
      <protection locked="0"/>
    </xf>
    <xf numFmtId="164" fontId="12" fillId="3" borderId="13" xfId="63" applyFont="1" applyFill="1" applyBorder="1" applyAlignment="1" applyProtection="1">
      <alignment horizontal="center" vertical="center" wrapText="1"/>
      <protection locked="0"/>
    </xf>
    <xf numFmtId="164" fontId="12" fillId="3" borderId="22" xfId="63" applyFont="1" applyFill="1" applyBorder="1" applyAlignment="1" applyProtection="1">
      <alignment horizontal="center" vertical="center" wrapText="1"/>
      <protection locked="0"/>
    </xf>
    <xf numFmtId="164" fontId="12" fillId="3" borderId="23" xfId="63" applyFont="1" applyFill="1" applyBorder="1" applyAlignment="1" applyProtection="1">
      <alignment horizontal="center" vertical="center" wrapText="1"/>
      <protection locked="0"/>
    </xf>
    <xf numFmtId="0" fontId="11" fillId="3" borderId="11" xfId="0" applyFont="1" applyFill="1" applyBorder="1" applyAlignment="1" applyProtection="1">
      <alignment horizontal="left"/>
      <protection locked="0"/>
    </xf>
    <xf numFmtId="4" fontId="3" fillId="0" borderId="0" xfId="20" applyNumberFormat="1" applyFont="1" applyFill="1" applyBorder="1" applyAlignment="1">
      <alignment horizontal="center"/>
    </xf>
    <xf numFmtId="0" fontId="3" fillId="0" borderId="1" xfId="20" applyFont="1" applyFill="1" applyBorder="1" applyAlignment="1">
      <alignment horizontal="center" vertical="center" wrapText="1"/>
    </xf>
    <xf numFmtId="0" fontId="3" fillId="37" borderId="1" xfId="0" applyFont="1" applyFill="1" applyBorder="1" applyAlignment="1" applyProtection="1">
      <alignment vertical="center" wrapText="1"/>
      <protection locked="0"/>
    </xf>
    <xf numFmtId="0" fontId="3" fillId="39" borderId="1" xfId="0" applyFont="1" applyFill="1" applyBorder="1" applyAlignment="1" applyProtection="1">
      <alignment vertical="center" wrapText="1"/>
      <protection locked="0"/>
    </xf>
    <xf numFmtId="0" fontId="3" fillId="38" borderId="3" xfId="0" applyFont="1" applyFill="1" applyBorder="1" applyAlignment="1" applyProtection="1">
      <alignment vertical="center" wrapText="1"/>
      <protection locked="0"/>
    </xf>
    <xf numFmtId="0" fontId="3" fillId="38" borderId="1" xfId="0" applyFont="1" applyFill="1" applyBorder="1" applyAlignment="1" applyProtection="1">
      <alignment vertical="center" wrapText="1"/>
      <protection locked="0"/>
    </xf>
    <xf numFmtId="0" fontId="5" fillId="40" borderId="1" xfId="0" applyFont="1" applyFill="1" applyBorder="1" applyAlignment="1" applyProtection="1">
      <alignment vertical="center" wrapText="1"/>
      <protection locked="0"/>
    </xf>
    <xf numFmtId="0" fontId="7" fillId="28" borderId="2" xfId="20" applyFont="1" applyBorder="1" applyAlignment="1">
      <alignment horizontal="center"/>
    </xf>
    <xf numFmtId="0" fontId="21" fillId="28" borderId="0" xfId="20" applyFont="1" applyAlignment="1">
      <alignment horizontal="center" vertical="center" wrapText="1"/>
    </xf>
    <xf numFmtId="0" fontId="21" fillId="28" borderId="1" xfId="20" applyFont="1" applyBorder="1" applyAlignment="1">
      <alignment horizontal="center" vertical="center" wrapText="1"/>
    </xf>
    <xf numFmtId="0" fontId="9" fillId="28" borderId="0" xfId="20" applyFont="1" applyAlignment="1">
      <alignment horizontal="left" vertical="center" wrapText="1"/>
    </xf>
    <xf numFmtId="0" fontId="3" fillId="3" borderId="7" xfId="0" applyFont="1" applyFill="1" applyBorder="1" applyAlignment="1" applyProtection="1">
      <alignment horizontal="center"/>
      <protection locked="0"/>
    </xf>
    <xf numFmtId="0" fontId="60" fillId="0" borderId="0" xfId="0" applyFont="1" applyAlignment="1" applyProtection="1">
      <alignment horizontal="center"/>
      <protection locked="0"/>
    </xf>
    <xf numFmtId="0" fontId="1" fillId="28" borderId="9" xfId="20" applyFont="1" applyBorder="1" applyAlignment="1">
      <alignment horizontal="center" wrapText="1"/>
    </xf>
    <xf numFmtId="0" fontId="21" fillId="28" borderId="0" xfId="20" applyFont="1" applyProtection="1"/>
    <xf numFmtId="0" fontId="21" fillId="28" borderId="0" xfId="20" applyFont="1"/>
    <xf numFmtId="0" fontId="6" fillId="28" borderId="0" xfId="20" applyFont="1" applyProtection="1"/>
    <xf numFmtId="0" fontId="3" fillId="28" borderId="0" xfId="20" applyFont="1" applyAlignment="1">
      <alignment vertical="center"/>
    </xf>
    <xf numFmtId="0" fontId="42" fillId="3" borderId="0" xfId="0" applyFont="1" applyFill="1"/>
    <xf numFmtId="0" fontId="42" fillId="0" borderId="0" xfId="0" applyFont="1" applyAlignment="1">
      <alignment wrapText="1"/>
    </xf>
    <xf numFmtId="0" fontId="2" fillId="0" borderId="0" xfId="0" applyFont="1" applyAlignment="1">
      <alignment vertical="center"/>
    </xf>
    <xf numFmtId="0" fontId="55" fillId="0" borderId="0" xfId="0" applyFont="1" applyAlignment="1"/>
    <xf numFmtId="0" fontId="2" fillId="0" borderId="0" xfId="0" applyFont="1" applyAlignment="1">
      <alignment horizontal="justify" vertical="center"/>
    </xf>
    <xf numFmtId="0" fontId="1" fillId="0" borderId="1" xfId="0" applyFont="1" applyBorder="1" applyAlignment="1">
      <alignment horizontal="center" vertical="center"/>
    </xf>
    <xf numFmtId="0" fontId="42" fillId="0" borderId="1" xfId="0" applyFont="1" applyBorder="1" applyAlignment="1">
      <alignment horizontal="justify" wrapText="1"/>
    </xf>
    <xf numFmtId="0" fontId="1" fillId="0" borderId="1" xfId="0" applyFont="1" applyBorder="1" applyAlignment="1">
      <alignment vertical="center"/>
    </xf>
    <xf numFmtId="0" fontId="42" fillId="0" borderId="1" xfId="0" applyFont="1" applyBorder="1" applyAlignment="1">
      <alignment horizontal="justify" vertical="center" wrapText="1"/>
    </xf>
    <xf numFmtId="49" fontId="1" fillId="0" borderId="1" xfId="0" applyNumberFormat="1" applyFont="1" applyBorder="1" applyAlignment="1">
      <alignment horizontal="center" vertical="center"/>
    </xf>
    <xf numFmtId="0" fontId="42" fillId="0" borderId="1" xfId="0" applyFont="1" applyBorder="1"/>
    <xf numFmtId="0" fontId="55" fillId="0" borderId="1" xfId="0" applyFont="1" applyBorder="1"/>
    <xf numFmtId="0" fontId="42" fillId="0" borderId="1" xfId="0" applyFont="1" applyBorder="1" applyAlignment="1">
      <alignment horizontal="center" vertical="center"/>
    </xf>
    <xf numFmtId="0" fontId="0" fillId="0" borderId="1" xfId="0" applyBorder="1" applyAlignment="1">
      <alignment vertical="center"/>
    </xf>
    <xf numFmtId="0" fontId="0" fillId="0" borderId="1" xfId="0" applyFont="1" applyBorder="1" applyAlignment="1">
      <alignment horizontal="center" vertical="center"/>
    </xf>
    <xf numFmtId="0" fontId="113" fillId="0" borderId="0" xfId="0" applyFont="1"/>
    <xf numFmtId="0" fontId="140" fillId="0" borderId="0" xfId="0" applyFont="1"/>
    <xf numFmtId="0" fontId="113" fillId="3" borderId="0" xfId="0" applyFont="1" applyFill="1" applyAlignment="1">
      <alignment vertical="center"/>
    </xf>
    <xf numFmtId="0" fontId="113" fillId="3" borderId="0" xfId="0" applyFont="1" applyFill="1"/>
    <xf numFmtId="0" fontId="0" fillId="0" borderId="0" xfId="0" applyAlignment="1">
      <alignment wrapText="1"/>
    </xf>
    <xf numFmtId="0" fontId="17" fillId="3" borderId="1" xfId="0" applyFont="1" applyFill="1" applyBorder="1" applyAlignment="1" applyProtection="1">
      <alignment horizontal="center"/>
      <protection locked="0"/>
    </xf>
    <xf numFmtId="0" fontId="9" fillId="28" borderId="0" xfId="20" applyFont="1" applyAlignment="1">
      <alignment horizontal="left" vertical="center" wrapText="1"/>
    </xf>
    <xf numFmtId="0" fontId="7" fillId="28" borderId="2" xfId="20" applyFont="1" applyBorder="1" applyAlignment="1">
      <alignment horizontal="center"/>
    </xf>
    <xf numFmtId="0" fontId="21" fillId="28" borderId="0" xfId="20" applyFont="1" applyAlignment="1">
      <alignment horizontal="center" vertical="center" wrapText="1"/>
    </xf>
    <xf numFmtId="0" fontId="21" fillId="28" borderId="1" xfId="20" applyFont="1" applyBorder="1" applyAlignment="1">
      <alignment horizontal="center" vertical="center" wrapText="1"/>
    </xf>
    <xf numFmtId="0" fontId="9" fillId="28" borderId="0" xfId="20" applyFont="1" applyAlignment="1">
      <alignment horizontal="justify" vertical="center" wrapText="1"/>
    </xf>
    <xf numFmtId="0" fontId="9" fillId="28" borderId="5" xfId="20" applyFont="1" applyBorder="1" applyAlignment="1">
      <alignment horizontal="center" vertical="center" wrapText="1"/>
    </xf>
    <xf numFmtId="0" fontId="3" fillId="28" borderId="1" xfId="20" applyFont="1" applyBorder="1" applyAlignment="1">
      <alignment horizontal="left" vertical="center" wrapText="1"/>
    </xf>
    <xf numFmtId="0" fontId="60" fillId="0" borderId="0" xfId="0" applyFont="1" applyAlignment="1" applyProtection="1">
      <alignment horizontal="center"/>
      <protection locked="0"/>
    </xf>
    <xf numFmtId="0" fontId="3" fillId="3" borderId="7" xfId="0" applyFont="1" applyFill="1" applyBorder="1" applyAlignment="1" applyProtection="1">
      <alignment horizontal="center"/>
      <protection locked="0"/>
    </xf>
    <xf numFmtId="0" fontId="1" fillId="28" borderId="1" xfId="20" applyFont="1" applyBorder="1" applyAlignment="1">
      <alignment horizontal="center" vertical="center" wrapText="1"/>
    </xf>
    <xf numFmtId="0" fontId="9" fillId="28" borderId="1" xfId="20" applyFont="1" applyBorder="1" applyAlignment="1">
      <alignment horizontal="center" vertical="center" wrapText="1"/>
    </xf>
    <xf numFmtId="0" fontId="48" fillId="28" borderId="1" xfId="20" applyFont="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protection locked="0"/>
    </xf>
    <xf numFmtId="0" fontId="42" fillId="28" borderId="1" xfId="20" applyFont="1" applyBorder="1" applyAlignment="1">
      <alignment horizontal="center" vertical="center"/>
    </xf>
    <xf numFmtId="0" fontId="1" fillId="3" borderId="0" xfId="0" applyFont="1" applyFill="1" applyAlignment="1">
      <alignment horizontal="right" vertical="center"/>
    </xf>
    <xf numFmtId="0" fontId="131" fillId="0" borderId="0" xfId="0" applyFont="1" applyBorder="1"/>
    <xf numFmtId="0" fontId="116" fillId="0" borderId="0" xfId="0" applyFont="1"/>
    <xf numFmtId="0" fontId="131" fillId="0" borderId="0" xfId="0" applyFont="1" applyBorder="1" applyAlignment="1">
      <alignment wrapText="1"/>
    </xf>
    <xf numFmtId="0" fontId="116" fillId="0" borderId="0" xfId="0" applyFont="1" applyAlignment="1"/>
    <xf numFmtId="0" fontId="143" fillId="0" borderId="1" xfId="24" applyFont="1" applyBorder="1">
      <alignment horizontal="left"/>
    </xf>
    <xf numFmtId="0" fontId="17" fillId="0" borderId="0" xfId="0" applyFont="1" applyFill="1" applyBorder="1" applyAlignment="1">
      <alignment vertical="center"/>
    </xf>
    <xf numFmtId="0" fontId="3" fillId="0" borderId="0" xfId="0" applyFont="1" applyFill="1" applyProtection="1">
      <protection locked="0"/>
    </xf>
    <xf numFmtId="0" fontId="3" fillId="0" borderId="0" xfId="0" applyFont="1" applyFill="1" applyBorder="1" applyAlignment="1" applyProtection="1">
      <alignment vertical="center"/>
      <protection locked="0"/>
    </xf>
    <xf numFmtId="0" fontId="3" fillId="0" borderId="0" xfId="0" applyFont="1" applyFill="1" applyBorder="1" applyProtection="1">
      <protection locked="0"/>
    </xf>
    <xf numFmtId="0" fontId="7" fillId="0" borderId="0" xfId="0" applyFont="1" applyFill="1" applyBorder="1" applyAlignment="1">
      <alignment vertical="center"/>
    </xf>
    <xf numFmtId="0" fontId="1" fillId="28" borderId="1" xfId="20" applyFont="1" applyBorder="1" applyAlignment="1" applyProtection="1">
      <alignment horizontal="center" vertical="center" wrapText="1"/>
    </xf>
    <xf numFmtId="0" fontId="2" fillId="0" borderId="0" xfId="0" applyFont="1" applyAlignment="1" applyProtection="1">
      <alignment horizontal="center" vertical="center"/>
      <protection locked="0"/>
    </xf>
    <xf numFmtId="0" fontId="122" fillId="0" borderId="0" xfId="0" applyFont="1" applyProtection="1">
      <protection locked="0"/>
    </xf>
    <xf numFmtId="0" fontId="2" fillId="0" borderId="0" xfId="0" applyFont="1" applyAlignment="1" applyProtection="1">
      <alignment horizontal="left" vertical="center"/>
      <protection locked="0"/>
    </xf>
    <xf numFmtId="0" fontId="1" fillId="28" borderId="1" xfId="20" applyFont="1" applyBorder="1" applyAlignment="1" applyProtection="1">
      <alignment horizontal="center" vertical="center" wrapText="1"/>
      <protection locked="0"/>
    </xf>
    <xf numFmtId="0" fontId="1" fillId="28" borderId="0" xfId="20" applyFont="1" applyBorder="1" applyAlignment="1" applyProtection="1">
      <alignment horizontal="center" vertical="center" wrapText="1"/>
      <protection locked="0"/>
    </xf>
    <xf numFmtId="0" fontId="1" fillId="3" borderId="0" xfId="0" applyFont="1" applyFill="1" applyBorder="1" applyAlignment="1" applyProtection="1">
      <alignment horizontal="center" vertical="center" wrapText="1"/>
      <protection locked="0"/>
    </xf>
    <xf numFmtId="0" fontId="122" fillId="3" borderId="0" xfId="0" applyFont="1" applyFill="1" applyProtection="1">
      <protection locked="0"/>
    </xf>
    <xf numFmtId="0" fontId="1" fillId="8" borderId="0" xfId="20" applyFont="1" applyFill="1" applyBorder="1" applyAlignment="1" applyProtection="1">
      <alignment horizontal="center" vertical="center" wrapText="1"/>
      <protection locked="0"/>
    </xf>
    <xf numFmtId="0" fontId="1" fillId="5" borderId="1" xfId="0" applyFont="1" applyFill="1" applyBorder="1" applyAlignment="1" applyProtection="1">
      <alignment horizontal="center" vertical="center" wrapText="1"/>
      <protection locked="0"/>
    </xf>
    <xf numFmtId="0" fontId="122" fillId="0" borderId="0" xfId="0" applyFont="1" applyBorder="1" applyProtection="1">
      <protection locked="0"/>
    </xf>
    <xf numFmtId="0" fontId="123" fillId="0" borderId="0" xfId="21" applyFont="1" applyAlignment="1" applyProtection="1">
      <alignment vertical="center"/>
      <protection locked="0"/>
    </xf>
    <xf numFmtId="0" fontId="1" fillId="3" borderId="0" xfId="0" applyFont="1" applyFill="1" applyAlignment="1">
      <alignment horizontal="justify" vertical="center"/>
    </xf>
    <xf numFmtId="0" fontId="1" fillId="30" borderId="0" xfId="0" applyFont="1" applyFill="1" applyProtection="1">
      <protection locked="0"/>
    </xf>
    <xf numFmtId="0" fontId="129" fillId="79" borderId="5" xfId="0" applyFont="1" applyFill="1" applyBorder="1" applyAlignment="1"/>
    <xf numFmtId="0" fontId="129" fillId="79" borderId="3" xfId="0" applyFont="1" applyFill="1" applyBorder="1" applyAlignment="1"/>
    <xf numFmtId="0" fontId="1" fillId="30" borderId="0" xfId="0" applyFont="1" applyFill="1" applyBorder="1"/>
    <xf numFmtId="0" fontId="122" fillId="0" borderId="0" xfId="0" applyFont="1"/>
    <xf numFmtId="14" fontId="2" fillId="3" borderId="0" xfId="0" applyNumberFormat="1" applyFont="1" applyFill="1" applyAlignment="1" applyProtection="1">
      <alignment vertical="center"/>
    </xf>
    <xf numFmtId="0" fontId="122" fillId="3" borderId="0" xfId="0" applyFont="1" applyFill="1" applyProtection="1"/>
    <xf numFmtId="0" fontId="162" fillId="0" borderId="0" xfId="0" applyFont="1" applyAlignment="1">
      <alignment horizontal="left"/>
    </xf>
    <xf numFmtId="0" fontId="42" fillId="0" borderId="0" xfId="0" applyFont="1" applyBorder="1"/>
    <xf numFmtId="0" fontId="45" fillId="0" borderId="0" xfId="115"/>
    <xf numFmtId="0" fontId="2" fillId="3" borderId="0" xfId="115" applyFont="1" applyFill="1" applyAlignment="1" applyProtection="1">
      <alignment horizontal="center" vertical="center"/>
      <protection locked="0"/>
    </xf>
    <xf numFmtId="0" fontId="42" fillId="3" borderId="0" xfId="115" applyFont="1" applyFill="1" applyProtection="1">
      <protection locked="0"/>
    </xf>
    <xf numFmtId="0" fontId="2" fillId="3" borderId="0" xfId="115" applyFont="1" applyFill="1" applyAlignment="1" applyProtection="1">
      <alignment vertical="center"/>
      <protection locked="0"/>
    </xf>
    <xf numFmtId="0" fontId="2" fillId="3" borderId="0" xfId="115" applyFont="1" applyFill="1" applyAlignment="1" applyProtection="1">
      <alignment horizontal="justify" vertical="center"/>
      <protection locked="0"/>
    </xf>
    <xf numFmtId="0" fontId="1" fillId="3" borderId="1" xfId="115" applyFont="1" applyFill="1" applyBorder="1" applyAlignment="1" applyProtection="1">
      <alignment horizontal="center" vertical="center" wrapText="1"/>
      <protection locked="0"/>
    </xf>
    <xf numFmtId="0" fontId="1" fillId="42" borderId="1" xfId="115" applyFont="1" applyFill="1" applyBorder="1" applyAlignment="1" applyProtection="1">
      <alignment horizontal="center" vertical="center" wrapText="1"/>
      <protection locked="0"/>
    </xf>
    <xf numFmtId="0" fontId="42" fillId="3" borderId="1" xfId="115" applyFont="1" applyFill="1" applyBorder="1" applyAlignment="1" applyProtection="1">
      <alignment horizontal="center"/>
      <protection locked="0"/>
    </xf>
    <xf numFmtId="0" fontId="1" fillId="3" borderId="1" xfId="115" applyFont="1" applyFill="1" applyBorder="1" applyAlignment="1" applyProtection="1">
      <alignment horizontal="justify" vertical="center" wrapText="1"/>
      <protection locked="0"/>
    </xf>
    <xf numFmtId="0" fontId="55" fillId="3" borderId="0" xfId="115" applyFont="1" applyFill="1" applyAlignment="1" applyProtection="1">
      <alignment horizontal="right" vertical="center"/>
      <protection locked="0"/>
    </xf>
    <xf numFmtId="0" fontId="42" fillId="3" borderId="1" xfId="115" applyFont="1" applyFill="1" applyBorder="1" applyProtection="1">
      <protection locked="0"/>
    </xf>
    <xf numFmtId="0" fontId="163" fillId="80" borderId="60" xfId="115" applyFont="1" applyFill="1" applyBorder="1" applyAlignment="1">
      <alignment horizontal="center"/>
    </xf>
    <xf numFmtId="0" fontId="1" fillId="3" borderId="0" xfId="115" applyFont="1" applyFill="1" applyAlignment="1" applyProtection="1">
      <alignment horizontal="justify" vertical="center"/>
      <protection locked="0"/>
    </xf>
    <xf numFmtId="0" fontId="56" fillId="3" borderId="0" xfId="100" applyFont="1" applyFill="1" applyProtection="1">
      <protection locked="0"/>
    </xf>
    <xf numFmtId="0" fontId="56" fillId="3" borderId="0" xfId="100" applyFont="1" applyFill="1" applyAlignment="1" applyProtection="1">
      <alignment vertical="center"/>
      <protection locked="0"/>
    </xf>
    <xf numFmtId="0" fontId="42" fillId="28" borderId="1" xfId="20" applyFont="1" applyBorder="1" applyAlignment="1">
      <alignment horizontal="center"/>
    </xf>
    <xf numFmtId="0" fontId="1" fillId="28" borderId="1" xfId="20" applyFont="1" applyBorder="1" applyAlignment="1">
      <alignment horizontal="justify" vertical="center" wrapText="1"/>
    </xf>
    <xf numFmtId="0" fontId="163" fillId="28" borderId="74" xfId="20" applyFont="1" applyBorder="1" applyAlignment="1">
      <alignment horizontal="left" wrapText="1"/>
    </xf>
    <xf numFmtId="0" fontId="163" fillId="28" borderId="64" xfId="20" applyFont="1" applyBorder="1" applyAlignment="1">
      <alignment horizontal="left" wrapText="1"/>
    </xf>
    <xf numFmtId="0" fontId="0" fillId="0" borderId="0" xfId="0"/>
    <xf numFmtId="0" fontId="0" fillId="0" borderId="0" xfId="0" applyProtection="1">
      <protection locked="0"/>
    </xf>
    <xf numFmtId="49" fontId="9" fillId="3" borderId="0" xfId="0" applyNumberFormat="1" applyFont="1" applyFill="1" applyAlignment="1" applyProtection="1">
      <alignment horizontal="center" vertical="center"/>
      <protection locked="0"/>
    </xf>
    <xf numFmtId="0" fontId="9" fillId="3" borderId="0" xfId="0" applyFont="1" applyFill="1" applyProtection="1">
      <protection locked="0"/>
    </xf>
    <xf numFmtId="17" fontId="31" fillId="3" borderId="15"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left" vertical="center"/>
      <protection locked="0"/>
    </xf>
    <xf numFmtId="17" fontId="31" fillId="3" borderId="16" xfId="0" applyNumberFormat="1" applyFont="1" applyFill="1" applyBorder="1" applyAlignment="1" applyProtection="1">
      <alignment horizontal="center" vertical="center" wrapText="1"/>
      <protection locked="0"/>
    </xf>
    <xf numFmtId="17" fontId="31" fillId="3" borderId="17"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right"/>
      <protection locked="0"/>
    </xf>
    <xf numFmtId="0" fontId="9" fillId="3" borderId="0" xfId="0" applyFont="1" applyFill="1" applyAlignment="1" applyProtection="1">
      <alignment horizontal="right" vertical="center"/>
      <protection locked="0"/>
    </xf>
    <xf numFmtId="0" fontId="17" fillId="0" borderId="0" xfId="0" applyFont="1" applyBorder="1" applyProtection="1">
      <protection locked="0"/>
    </xf>
    <xf numFmtId="0" fontId="9" fillId="0" borderId="0" xfId="0" applyFont="1" applyAlignment="1" applyProtection="1">
      <alignment vertical="center"/>
      <protection locked="0"/>
    </xf>
    <xf numFmtId="0" fontId="9" fillId="3" borderId="22" xfId="0" applyFont="1" applyFill="1" applyBorder="1" applyAlignment="1" applyProtection="1">
      <alignment vertical="center" wrapText="1"/>
      <protection locked="0"/>
    </xf>
    <xf numFmtId="0" fontId="143" fillId="3" borderId="6" xfId="85" applyFill="1" applyBorder="1">
      <alignment horizontal="left"/>
    </xf>
    <xf numFmtId="0" fontId="9" fillId="3" borderId="23" xfId="0" applyFont="1" applyFill="1" applyBorder="1" applyAlignment="1" applyProtection="1">
      <alignment horizontal="right" vertical="center" wrapText="1"/>
      <protection locked="0"/>
    </xf>
    <xf numFmtId="0" fontId="9" fillId="3" borderId="22" xfId="0" applyFont="1" applyFill="1" applyBorder="1" applyAlignment="1" applyProtection="1">
      <alignment horizontal="right" vertical="center" wrapText="1"/>
      <protection locked="0"/>
    </xf>
    <xf numFmtId="0" fontId="9" fillId="3" borderId="24" xfId="0" applyFont="1" applyFill="1" applyBorder="1" applyAlignment="1" applyProtection="1">
      <alignment vertical="center" wrapText="1"/>
      <protection locked="0"/>
    </xf>
    <xf numFmtId="0" fontId="9" fillId="3" borderId="23" xfId="0" applyFont="1" applyFill="1" applyBorder="1" applyAlignment="1" applyProtection="1">
      <alignment vertical="center" wrapText="1"/>
      <protection locked="0"/>
    </xf>
    <xf numFmtId="169" fontId="37" fillId="3" borderId="26" xfId="0" applyNumberFormat="1" applyFont="1" applyFill="1" applyBorder="1" applyAlignment="1" applyProtection="1">
      <alignment vertical="center"/>
      <protection locked="0"/>
    </xf>
    <xf numFmtId="169" fontId="37" fillId="3" borderId="22" xfId="0" applyNumberFormat="1" applyFont="1" applyFill="1" applyBorder="1" applyAlignment="1" applyProtection="1">
      <alignment vertical="center"/>
      <protection locked="0"/>
    </xf>
    <xf numFmtId="169" fontId="37" fillId="3" borderId="24" xfId="0" applyNumberFormat="1" applyFont="1" applyFill="1" applyBorder="1" applyAlignment="1" applyProtection="1">
      <alignment horizontal="center" vertical="center"/>
      <protection locked="0"/>
    </xf>
    <xf numFmtId="0" fontId="143" fillId="3" borderId="23" xfId="85" applyFill="1" applyBorder="1">
      <alignment horizontal="left"/>
    </xf>
    <xf numFmtId="0" fontId="143" fillId="3" borderId="22" xfId="85" applyFill="1" applyBorder="1">
      <alignment horizontal="left"/>
    </xf>
    <xf numFmtId="0" fontId="143" fillId="3" borderId="24" xfId="85" applyFill="1" applyBorder="1">
      <alignment horizontal="left"/>
    </xf>
    <xf numFmtId="0" fontId="143" fillId="3" borderId="12" xfId="85" applyFill="1" applyBorder="1">
      <alignment horizontal="left"/>
    </xf>
    <xf numFmtId="0" fontId="143" fillId="3" borderId="13" xfId="85" applyFill="1" applyBorder="1">
      <alignment horizontal="left"/>
    </xf>
    <xf numFmtId="169" fontId="37" fillId="3" borderId="12" xfId="0" applyNumberFormat="1" applyFont="1" applyFill="1" applyBorder="1" applyAlignment="1" applyProtection="1">
      <alignment horizontal="center" vertical="center"/>
      <protection locked="0"/>
    </xf>
    <xf numFmtId="169" fontId="37" fillId="3" borderId="1" xfId="0" applyNumberFormat="1" applyFont="1" applyFill="1" applyBorder="1" applyAlignment="1" applyProtection="1">
      <alignment vertical="center"/>
      <protection locked="0"/>
    </xf>
    <xf numFmtId="169" fontId="37" fillId="3" borderId="6" xfId="0" applyNumberFormat="1" applyFont="1" applyFill="1" applyBorder="1" applyAlignment="1" applyProtection="1">
      <alignment vertical="center"/>
      <protection locked="0"/>
    </xf>
    <xf numFmtId="0" fontId="9" fillId="3" borderId="13" xfId="0" applyFont="1" applyFill="1" applyBorder="1" applyAlignment="1" applyProtection="1">
      <alignment vertical="center" wrapText="1"/>
      <protection locked="0"/>
    </xf>
    <xf numFmtId="0" fontId="9" fillId="3" borderId="12" xfId="0" applyFont="1" applyFill="1" applyBorder="1" applyAlignment="1" applyProtection="1">
      <alignment vertical="center" wrapText="1"/>
      <protection locked="0"/>
    </xf>
    <xf numFmtId="0" fontId="39" fillId="8" borderId="12" xfId="20" applyFont="1" applyFill="1" applyBorder="1" applyAlignment="1">
      <alignment vertical="center" wrapText="1"/>
    </xf>
    <xf numFmtId="0" fontId="9" fillId="3" borderId="1" xfId="0" applyFont="1" applyFill="1" applyBorder="1" applyAlignment="1" applyProtection="1">
      <alignment vertical="center" wrapText="1"/>
      <protection locked="0"/>
    </xf>
    <xf numFmtId="0" fontId="9" fillId="3" borderId="1" xfId="0" applyFont="1" applyFill="1" applyBorder="1" applyAlignment="1" applyProtection="1">
      <alignment horizontal="right" vertical="center" wrapText="1"/>
      <protection locked="0"/>
    </xf>
    <xf numFmtId="0" fontId="9" fillId="3" borderId="13" xfId="0" applyFont="1" applyFill="1" applyBorder="1" applyAlignment="1" applyProtection="1">
      <alignment horizontal="right" vertical="center" wrapText="1"/>
      <protection locked="0"/>
    </xf>
    <xf numFmtId="0" fontId="42" fillId="28" borderId="0" xfId="20" applyFont="1" applyBorder="1" applyAlignment="1">
      <alignment horizontal="center" vertical="center"/>
    </xf>
    <xf numFmtId="2" fontId="37" fillId="3" borderId="1" xfId="0" applyNumberFormat="1" applyFont="1" applyFill="1" applyBorder="1" applyAlignment="1" applyProtection="1">
      <alignment horizontal="center" vertical="center" wrapText="1"/>
    </xf>
    <xf numFmtId="0" fontId="143" fillId="3" borderId="1" xfId="85" applyFill="1" applyBorder="1">
      <alignment horizontal="left"/>
    </xf>
    <xf numFmtId="2" fontId="37" fillId="3" borderId="1" xfId="0" applyNumberFormat="1" applyFont="1" applyFill="1" applyBorder="1" applyAlignment="1" applyProtection="1">
      <alignment horizontal="center" vertical="center"/>
    </xf>
    <xf numFmtId="0" fontId="1" fillId="28" borderId="1" xfId="20" applyFont="1" applyBorder="1" applyAlignment="1">
      <alignment horizontal="center" vertical="center" wrapText="1"/>
    </xf>
    <xf numFmtId="0" fontId="6" fillId="30" borderId="5" xfId="0" applyFont="1" applyFill="1" applyBorder="1" applyAlignment="1">
      <alignment horizontal="justify" wrapText="1"/>
    </xf>
    <xf numFmtId="0" fontId="6" fillId="30" borderId="3" xfId="0" applyFont="1" applyFill="1" applyBorder="1" applyAlignment="1">
      <alignment horizontal="justify" wrapText="1"/>
    </xf>
    <xf numFmtId="0" fontId="6" fillId="30" borderId="7" xfId="0" applyFont="1" applyFill="1" applyBorder="1" applyAlignment="1">
      <alignment horizontal="justify" wrapText="1"/>
    </xf>
    <xf numFmtId="0" fontId="42" fillId="28" borderId="1" xfId="20" applyFont="1" applyBorder="1" applyAlignment="1">
      <alignment horizontal="center" vertical="center"/>
    </xf>
    <xf numFmtId="0" fontId="0" fillId="0" borderId="0" xfId="0" applyAlignment="1" applyProtection="1">
      <alignment horizontal="center"/>
      <protection locked="0"/>
    </xf>
    <xf numFmtId="0" fontId="9" fillId="28" borderId="1" xfId="20" applyFont="1" applyBorder="1" applyAlignment="1">
      <alignment horizontal="center" vertical="center" wrapText="1"/>
    </xf>
    <xf numFmtId="0" fontId="55" fillId="0" borderId="0" xfId="0" applyFont="1" applyAlignment="1" applyProtection="1">
      <alignment horizontal="left" vertical="center"/>
      <protection locked="0"/>
    </xf>
    <xf numFmtId="0" fontId="1" fillId="28" borderId="1" xfId="20" applyFont="1" applyBorder="1" applyAlignment="1">
      <alignment horizontal="center" vertical="center" wrapText="1"/>
    </xf>
    <xf numFmtId="0" fontId="9" fillId="28" borderId="1" xfId="20" applyFont="1" applyBorder="1" applyAlignment="1">
      <alignment horizontal="center" vertical="center" wrapText="1"/>
    </xf>
    <xf numFmtId="0" fontId="1" fillId="28" borderId="1" xfId="20" applyFont="1" applyBorder="1" applyAlignment="1">
      <alignment horizontal="center" vertical="center" wrapText="1"/>
    </xf>
    <xf numFmtId="0" fontId="1" fillId="28" borderId="1" xfId="20" applyFont="1" applyBorder="1" applyAlignment="1">
      <alignment vertical="center" wrapText="1"/>
    </xf>
    <xf numFmtId="0" fontId="1" fillId="28" borderId="1" xfId="20" applyFont="1" applyBorder="1" applyAlignment="1">
      <alignment horizontal="center" vertical="center" wrapText="1"/>
    </xf>
    <xf numFmtId="2" fontId="61" fillId="3" borderId="1" xfId="0" applyNumberFormat="1" applyFont="1" applyFill="1" applyBorder="1" applyAlignment="1" applyProtection="1">
      <alignment horizontal="center" vertical="center" wrapText="1"/>
    </xf>
    <xf numFmtId="1" fontId="61" fillId="3" borderId="1" xfId="0" applyNumberFormat="1" applyFont="1" applyFill="1" applyBorder="1" applyAlignment="1" applyProtection="1">
      <alignment horizontal="center" vertical="center"/>
    </xf>
    <xf numFmtId="2" fontId="61" fillId="3" borderId="1" xfId="0" applyNumberFormat="1" applyFont="1" applyFill="1" applyBorder="1" applyAlignment="1" applyProtection="1">
      <alignment horizontal="center" vertical="center"/>
    </xf>
    <xf numFmtId="0" fontId="1" fillId="0" borderId="1" xfId="0" applyFont="1" applyBorder="1" applyAlignment="1" applyProtection="1">
      <alignment horizontal="center" vertical="center" wrapText="1"/>
      <protection locked="0"/>
    </xf>
    <xf numFmtId="0" fontId="45" fillId="0" borderId="0" xfId="199"/>
    <xf numFmtId="0" fontId="2" fillId="3" borderId="0" xfId="199" applyFont="1" applyFill="1" applyAlignment="1">
      <alignment vertical="center"/>
    </xf>
    <xf numFmtId="0" fontId="42" fillId="0" borderId="0" xfId="199" applyFont="1"/>
    <xf numFmtId="0" fontId="28" fillId="3" borderId="0" xfId="199" applyFont="1" applyFill="1" applyAlignment="1">
      <alignment horizontal="left" vertical="center"/>
    </xf>
    <xf numFmtId="0" fontId="2" fillId="3" borderId="0" xfId="199" applyFont="1" applyFill="1" applyAlignment="1">
      <alignment horizontal="justify" vertical="center"/>
    </xf>
    <xf numFmtId="0" fontId="42" fillId="3" borderId="0" xfId="199" applyFont="1" applyFill="1" applyAlignment="1">
      <alignment horizontal="left"/>
    </xf>
    <xf numFmtId="0" fontId="1" fillId="3" borderId="0" xfId="199" applyFont="1" applyFill="1" applyAlignment="1">
      <alignment horizontal="center" vertical="center"/>
    </xf>
    <xf numFmtId="0" fontId="1" fillId="3" borderId="1" xfId="199" applyFont="1" applyFill="1" applyBorder="1" applyAlignment="1">
      <alignment vertical="center" wrapText="1"/>
    </xf>
    <xf numFmtId="0" fontId="32" fillId="4" borderId="0" xfId="199" applyFont="1" applyFill="1" applyBorder="1" applyAlignment="1">
      <alignment horizontal="left" vertical="center" wrapText="1"/>
    </xf>
    <xf numFmtId="0" fontId="42" fillId="4" borderId="0" xfId="199" applyFont="1" applyFill="1"/>
    <xf numFmtId="0" fontId="2" fillId="4" borderId="0" xfId="199" applyFont="1" applyFill="1" applyAlignment="1">
      <alignment horizontal="justify" vertical="center"/>
    </xf>
    <xf numFmtId="0" fontId="55" fillId="3" borderId="0" xfId="199" applyFont="1" applyFill="1" applyAlignment="1">
      <alignment vertical="center"/>
    </xf>
    <xf numFmtId="0" fontId="1" fillId="3" borderId="0" xfId="199" applyFont="1" applyFill="1" applyAlignment="1">
      <alignment vertical="center"/>
    </xf>
    <xf numFmtId="0" fontId="105" fillId="3" borderId="0" xfId="199" applyFont="1" applyFill="1"/>
    <xf numFmtId="0" fontId="2" fillId="3" borderId="0" xfId="199" applyFont="1" applyFill="1"/>
    <xf numFmtId="0" fontId="31" fillId="4" borderId="0" xfId="199" applyNumberFormat="1" applyFont="1" applyFill="1" applyBorder="1" applyAlignment="1" applyProtection="1">
      <alignment horizontal="left" vertical="center"/>
    </xf>
    <xf numFmtId="0" fontId="12" fillId="4" borderId="0" xfId="199" applyFont="1" applyFill="1" applyBorder="1" applyAlignment="1"/>
    <xf numFmtId="0" fontId="12" fillId="4" borderId="0" xfId="199" applyFont="1" applyFill="1" applyBorder="1"/>
    <xf numFmtId="0" fontId="31" fillId="3" borderId="0" xfId="199" applyNumberFormat="1" applyFont="1" applyFill="1" applyBorder="1" applyAlignment="1" applyProtection="1">
      <alignment horizontal="left" vertical="center"/>
    </xf>
    <xf numFmtId="0" fontId="12" fillId="3" borderId="0" xfId="199" applyFont="1" applyFill="1" applyBorder="1" applyAlignment="1"/>
    <xf numFmtId="0" fontId="12" fillId="3" borderId="0" xfId="199" applyFont="1" applyFill="1" applyBorder="1"/>
    <xf numFmtId="0" fontId="55" fillId="3" borderId="0" xfId="199" applyFont="1" applyFill="1" applyAlignment="1">
      <alignment horizontal="left" vertical="center"/>
    </xf>
    <xf numFmtId="0" fontId="55" fillId="3" borderId="0" xfId="199" applyFont="1" applyFill="1" applyAlignment="1">
      <alignment horizontal="left"/>
    </xf>
    <xf numFmtId="0" fontId="9" fillId="3" borderId="1" xfId="199" applyFont="1" applyFill="1" applyBorder="1" applyAlignment="1">
      <alignment horizontal="center" vertical="center"/>
    </xf>
    <xf numFmtId="0" fontId="13" fillId="3" borderId="1" xfId="199" applyFont="1" applyFill="1" applyBorder="1" applyAlignment="1">
      <alignment horizontal="center" wrapText="1"/>
    </xf>
    <xf numFmtId="0" fontId="9" fillId="3" borderId="1" xfId="199" applyFont="1" applyFill="1" applyBorder="1" applyAlignment="1">
      <alignment horizontal="justify" vertical="center" wrapText="1"/>
    </xf>
    <xf numFmtId="0" fontId="9" fillId="3" borderId="0" xfId="199" applyFont="1" applyFill="1" applyAlignment="1">
      <alignment horizontal="center" vertical="center"/>
    </xf>
    <xf numFmtId="0" fontId="9" fillId="3" borderId="1" xfId="199" applyFont="1" applyFill="1" applyBorder="1" applyAlignment="1">
      <alignment horizontal="center" vertical="center" wrapText="1"/>
    </xf>
    <xf numFmtId="0" fontId="1" fillId="3" borderId="0" xfId="199" applyFont="1" applyFill="1" applyBorder="1" applyAlignment="1">
      <alignment horizontal="left" wrapText="1"/>
    </xf>
    <xf numFmtId="0" fontId="55" fillId="3" borderId="0" xfId="199" applyFont="1" applyFill="1"/>
    <xf numFmtId="0" fontId="12" fillId="3" borderId="0" xfId="199" applyFont="1" applyFill="1" applyBorder="1" applyAlignment="1">
      <alignment vertical="center"/>
    </xf>
    <xf numFmtId="0" fontId="1" fillId="3" borderId="1" xfId="199" applyFont="1" applyFill="1" applyBorder="1" applyAlignment="1">
      <alignment horizontal="center" vertical="center" wrapText="1"/>
    </xf>
    <xf numFmtId="0" fontId="48" fillId="32" borderId="1" xfId="0" applyFont="1" applyFill="1" applyBorder="1" applyAlignment="1" applyProtection="1">
      <alignment horizontal="center" vertical="center" wrapText="1"/>
      <protection locked="0"/>
    </xf>
    <xf numFmtId="0" fontId="128" fillId="32" borderId="1" xfId="0" applyFont="1" applyFill="1" applyBorder="1" applyAlignment="1" applyProtection="1">
      <alignment horizontal="center" vertical="center"/>
    </xf>
    <xf numFmtId="0" fontId="61" fillId="3" borderId="12" xfId="0" applyNumberFormat="1" applyFont="1" applyFill="1" applyBorder="1" applyAlignment="1" applyProtection="1">
      <alignment horizontal="left" vertical="center"/>
      <protection locked="0"/>
    </xf>
    <xf numFmtId="14" fontId="61" fillId="3" borderId="1" xfId="0" applyNumberFormat="1" applyFont="1" applyFill="1" applyBorder="1" applyAlignment="1" applyProtection="1">
      <alignment horizontal="center" vertical="center"/>
      <protection locked="0"/>
    </xf>
    <xf numFmtId="0" fontId="48" fillId="28" borderId="1" xfId="20" applyFont="1" applyBorder="1" applyAlignment="1">
      <alignment horizontal="left" vertical="center" wrapText="1"/>
    </xf>
    <xf numFmtId="0" fontId="17" fillId="3" borderId="5" xfId="0" applyFont="1" applyFill="1" applyBorder="1" applyAlignment="1" applyProtection="1">
      <alignment horizontal="center"/>
      <protection locked="0"/>
    </xf>
    <xf numFmtId="0" fontId="17" fillId="3" borderId="6" xfId="0" applyFont="1" applyFill="1" applyBorder="1" applyAlignment="1" applyProtection="1">
      <alignment horizontal="center"/>
      <protection locked="0"/>
    </xf>
    <xf numFmtId="0" fontId="17" fillId="3" borderId="1" xfId="0" applyFont="1" applyFill="1" applyBorder="1" applyAlignment="1" applyProtection="1">
      <alignment horizontal="center"/>
      <protection locked="0"/>
    </xf>
    <xf numFmtId="0" fontId="9" fillId="28" borderId="0" xfId="20" applyFont="1" applyAlignment="1">
      <alignment horizontal="left" vertical="center" wrapText="1"/>
    </xf>
    <xf numFmtId="0" fontId="9" fillId="28" borderId="0" xfId="20" applyFont="1" applyAlignment="1">
      <alignment horizontal="center" vertical="center" wrapText="1"/>
    </xf>
    <xf numFmtId="0" fontId="9" fillId="0" borderId="7" xfId="0" applyFont="1" applyBorder="1" applyAlignment="1" applyProtection="1">
      <alignment horizontal="center" vertical="center"/>
      <protection locked="0"/>
    </xf>
    <xf numFmtId="14" fontId="60" fillId="0" borderId="7" xfId="0" applyNumberFormat="1" applyFont="1" applyBorder="1" applyAlignment="1" applyProtection="1">
      <alignment horizontal="center"/>
      <protection locked="0"/>
    </xf>
    <xf numFmtId="0" fontId="60" fillId="0" borderId="7" xfId="0" applyFont="1" applyBorder="1" applyAlignment="1" applyProtection="1">
      <alignment horizontal="center"/>
      <protection locked="0"/>
    </xf>
    <xf numFmtId="4" fontId="9" fillId="3" borderId="5" xfId="0" applyNumberFormat="1" applyFont="1" applyFill="1" applyBorder="1" applyAlignment="1" applyProtection="1">
      <alignment horizontal="center" vertical="center" wrapText="1"/>
      <protection locked="0"/>
    </xf>
    <xf numFmtId="4" fontId="9" fillId="3" borderId="6" xfId="0" applyNumberFormat="1"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wrapText="1"/>
      <protection locked="0"/>
    </xf>
    <xf numFmtId="0" fontId="9" fillId="3" borderId="6" xfId="0" applyFont="1" applyFill="1" applyBorder="1" applyAlignment="1" applyProtection="1">
      <alignment horizontal="center" vertical="center" wrapText="1"/>
      <protection locked="0"/>
    </xf>
    <xf numFmtId="0" fontId="9" fillId="28" borderId="5" xfId="20" applyFont="1" applyBorder="1" applyAlignment="1">
      <alignment horizontal="center" vertical="center" wrapText="1"/>
    </xf>
    <xf numFmtId="0" fontId="9" fillId="28" borderId="3" xfId="20" applyFont="1" applyBorder="1" applyAlignment="1">
      <alignment horizontal="center" vertical="center" wrapText="1"/>
    </xf>
    <xf numFmtId="0" fontId="9" fillId="28" borderId="6" xfId="20" applyFont="1" applyBorder="1" applyAlignment="1">
      <alignment horizontal="center" vertical="center" wrapText="1"/>
    </xf>
    <xf numFmtId="0" fontId="3" fillId="28" borderId="1" xfId="20" applyFont="1" applyBorder="1" applyAlignment="1">
      <alignment horizontal="justify" wrapText="1"/>
    </xf>
    <xf numFmtId="0" fontId="9" fillId="0" borderId="5" xfId="0" quotePrefix="1" applyFont="1" applyFill="1" applyBorder="1" applyAlignment="1" applyProtection="1">
      <alignment horizontal="center" vertical="center" wrapText="1"/>
      <protection locked="0"/>
    </xf>
    <xf numFmtId="0" fontId="9" fillId="0" borderId="3" xfId="0" quotePrefix="1" applyFont="1" applyFill="1" applyBorder="1" applyAlignment="1" applyProtection="1">
      <alignment horizontal="center" vertical="center" wrapText="1"/>
      <protection locked="0"/>
    </xf>
    <xf numFmtId="0" fontId="9" fillId="0" borderId="6" xfId="0" quotePrefix="1" applyFont="1" applyFill="1" applyBorder="1" applyAlignment="1" applyProtection="1">
      <alignment horizontal="center" vertical="center" wrapText="1"/>
      <protection locked="0"/>
    </xf>
    <xf numFmtId="0" fontId="3" fillId="28" borderId="1" xfId="20" applyFont="1" applyBorder="1" applyAlignment="1">
      <alignment wrapText="1"/>
    </xf>
    <xf numFmtId="0" fontId="95" fillId="28" borderId="5" xfId="20" applyFont="1" applyBorder="1" applyAlignment="1">
      <alignment horizontal="center"/>
    </xf>
    <xf numFmtId="0" fontId="95" fillId="28" borderId="3" xfId="20" applyFont="1" applyBorder="1" applyAlignment="1">
      <alignment horizontal="center"/>
    </xf>
    <xf numFmtId="0" fontId="3" fillId="28" borderId="14" xfId="20" applyFont="1" applyBorder="1" applyAlignment="1">
      <alignment horizontal="left" vertical="center" wrapText="1"/>
    </xf>
    <xf numFmtId="0" fontId="3" fillId="28" borderId="2" xfId="20" applyFont="1" applyBorder="1" applyAlignment="1">
      <alignment horizontal="left" vertical="center" wrapText="1"/>
    </xf>
    <xf numFmtId="0" fontId="3" fillId="28" borderId="4" xfId="20" applyFont="1" applyBorder="1" applyAlignment="1">
      <alignment horizontal="left" vertical="center" wrapText="1"/>
    </xf>
    <xf numFmtId="0" fontId="3" fillId="28" borderId="9" xfId="20" applyFont="1" applyBorder="1" applyAlignment="1">
      <alignment horizontal="left" vertical="center" wrapText="1"/>
    </xf>
    <xf numFmtId="0" fontId="3" fillId="28" borderId="7" xfId="20" applyFont="1" applyBorder="1" applyAlignment="1">
      <alignment horizontal="left" vertical="center" wrapText="1"/>
    </xf>
    <xf numFmtId="0" fontId="3" fillId="28" borderId="18" xfId="20" applyFont="1" applyBorder="1" applyAlignment="1">
      <alignment horizontal="left" vertical="center" wrapText="1"/>
    </xf>
    <xf numFmtId="0" fontId="9" fillId="0" borderId="3" xfId="0" applyFont="1" applyFill="1" applyBorder="1" applyAlignment="1" applyProtection="1">
      <alignment horizontal="center" vertical="center" wrapText="1"/>
      <protection locked="0"/>
    </xf>
    <xf numFmtId="0" fontId="9" fillId="0" borderId="6"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9" fillId="0" borderId="5" xfId="0" applyFont="1" applyFill="1" applyBorder="1" applyAlignment="1" applyProtection="1">
      <alignment horizontal="center" vertical="center" wrapText="1"/>
      <protection locked="0"/>
    </xf>
    <xf numFmtId="0" fontId="96" fillId="28" borderId="5" xfId="20" applyFont="1" applyBorder="1" applyAlignment="1">
      <alignment horizontal="center" vertical="center" wrapText="1"/>
    </xf>
    <xf numFmtId="0" fontId="96" fillId="28" borderId="3" xfId="20" applyFont="1" applyBorder="1" applyAlignment="1">
      <alignment horizontal="center" vertical="center" wrapText="1"/>
    </xf>
    <xf numFmtId="0" fontId="3" fillId="28" borderId="14" xfId="20" applyFont="1" applyBorder="1" applyAlignment="1">
      <alignment horizontal="left" vertical="top" wrapText="1"/>
    </xf>
    <xf numFmtId="0" fontId="3" fillId="28" borderId="2" xfId="20" applyFont="1" applyBorder="1" applyAlignment="1">
      <alignment horizontal="left" vertical="top" wrapText="1"/>
    </xf>
    <xf numFmtId="0" fontId="3" fillId="28" borderId="4" xfId="20" applyFont="1" applyBorder="1" applyAlignment="1">
      <alignment horizontal="left" vertical="top" wrapText="1"/>
    </xf>
    <xf numFmtId="0" fontId="3" fillId="28" borderId="10" xfId="20" applyFont="1" applyBorder="1" applyAlignment="1">
      <alignment horizontal="left" vertical="top" wrapText="1"/>
    </xf>
    <xf numFmtId="0" fontId="3" fillId="28" borderId="0" xfId="20" applyFont="1" applyBorder="1" applyAlignment="1">
      <alignment horizontal="left" vertical="top" wrapText="1"/>
    </xf>
    <xf numFmtId="0" fontId="3" fillId="28" borderId="11" xfId="20" applyFont="1" applyBorder="1" applyAlignment="1">
      <alignment horizontal="left" vertical="top" wrapText="1"/>
    </xf>
    <xf numFmtId="0" fontId="3" fillId="28" borderId="9" xfId="20" applyFont="1" applyBorder="1" applyAlignment="1">
      <alignment horizontal="left" vertical="top" wrapText="1"/>
    </xf>
    <xf numFmtId="0" fontId="3" fillId="28" borderId="7" xfId="20" applyFont="1" applyBorder="1" applyAlignment="1">
      <alignment horizontal="left" vertical="top" wrapText="1"/>
    </xf>
    <xf numFmtId="0" fontId="3" fillId="28" borderId="18" xfId="20" applyFont="1" applyBorder="1" applyAlignment="1">
      <alignment horizontal="left" vertical="top" wrapText="1"/>
    </xf>
    <xf numFmtId="0" fontId="21" fillId="28" borderId="1" xfId="20" applyFont="1" applyBorder="1" applyAlignment="1">
      <alignment horizontal="center" vertical="center" wrapText="1"/>
    </xf>
    <xf numFmtId="0" fontId="21" fillId="28" borderId="0" xfId="20" applyFont="1" applyAlignment="1">
      <alignment horizontal="center" vertical="center" wrapText="1"/>
    </xf>
    <xf numFmtId="14" fontId="9" fillId="3" borderId="0" xfId="0" applyNumberFormat="1" applyFont="1" applyFill="1" applyAlignment="1" applyProtection="1">
      <alignment horizontal="center"/>
      <protection locked="0"/>
    </xf>
    <xf numFmtId="0" fontId="5" fillId="28" borderId="2" xfId="20" applyFont="1" applyBorder="1" applyAlignment="1">
      <alignment horizontal="center"/>
    </xf>
    <xf numFmtId="0" fontId="9" fillId="3" borderId="7" xfId="0" applyFont="1" applyFill="1" applyBorder="1" applyAlignment="1" applyProtection="1">
      <alignment horizontal="center"/>
      <protection locked="0"/>
    </xf>
    <xf numFmtId="0" fontId="9" fillId="3" borderId="0" xfId="0" applyFont="1" applyFill="1" applyBorder="1" applyAlignment="1" applyProtection="1">
      <alignment horizontal="center"/>
      <protection locked="0"/>
    </xf>
    <xf numFmtId="0" fontId="7" fillId="28" borderId="2" xfId="20" applyFont="1" applyBorder="1" applyAlignment="1">
      <alignment horizontal="center"/>
    </xf>
    <xf numFmtId="0" fontId="7" fillId="28" borderId="0" xfId="20" applyFont="1" applyBorder="1" applyAlignment="1">
      <alignment horizontal="center"/>
    </xf>
    <xf numFmtId="0" fontId="9" fillId="28" borderId="0" xfId="20" applyFont="1" applyAlignment="1">
      <alignment horizontal="justify" vertical="center" wrapText="1"/>
    </xf>
    <xf numFmtId="0" fontId="3" fillId="28" borderId="5" xfId="20" applyFont="1" applyBorder="1" applyAlignment="1">
      <alignment wrapText="1"/>
    </xf>
    <xf numFmtId="0" fontId="3" fillId="28" borderId="3" xfId="20" applyFont="1" applyBorder="1" applyAlignment="1">
      <alignment wrapText="1"/>
    </xf>
    <xf numFmtId="0" fontId="3" fillId="28" borderId="6" xfId="20" applyFont="1" applyBorder="1" applyAlignment="1">
      <alignment wrapText="1"/>
    </xf>
    <xf numFmtId="0" fontId="3" fillId="28" borderId="1" xfId="20" applyFont="1" applyBorder="1" applyAlignment="1">
      <alignment horizontal="left" wrapText="1"/>
    </xf>
    <xf numFmtId="14" fontId="9" fillId="0" borderId="5" xfId="0" applyNumberFormat="1" applyFont="1" applyFill="1" applyBorder="1" applyAlignment="1" applyProtection="1">
      <alignment horizontal="center" vertical="center" wrapText="1"/>
      <protection locked="0"/>
    </xf>
    <xf numFmtId="0" fontId="3" fillId="28" borderId="5" xfId="20" applyFont="1" applyBorder="1" applyAlignment="1">
      <alignment horizontal="left" wrapText="1"/>
    </xf>
    <xf numFmtId="0" fontId="3" fillId="28" borderId="3" xfId="20" applyFont="1" applyBorder="1" applyAlignment="1">
      <alignment horizontal="left" wrapText="1"/>
    </xf>
    <xf numFmtId="0" fontId="3" fillId="28" borderId="6" xfId="20" applyFont="1" applyBorder="1" applyAlignment="1">
      <alignment horizontal="left" wrapText="1"/>
    </xf>
    <xf numFmtId="14" fontId="9" fillId="0" borderId="5" xfId="0" quotePrefix="1" applyNumberFormat="1" applyFont="1" applyFill="1" applyBorder="1" applyAlignment="1" applyProtection="1">
      <alignment horizontal="center" vertical="center" wrapText="1"/>
      <protection locked="0"/>
    </xf>
    <xf numFmtId="0" fontId="3" fillId="28" borderId="1" xfId="20" applyFont="1" applyBorder="1" applyAlignment="1">
      <alignment horizontal="left" vertical="center" wrapText="1"/>
    </xf>
    <xf numFmtId="0" fontId="9" fillId="0" borderId="5"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9" fillId="0" borderId="6"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protection locked="0"/>
    </xf>
    <xf numFmtId="0" fontId="21" fillId="3" borderId="0" xfId="0" applyFont="1" applyFill="1" applyBorder="1" applyAlignment="1" applyProtection="1">
      <alignment horizontal="center"/>
      <protection locked="0"/>
    </xf>
    <xf numFmtId="0" fontId="6" fillId="28" borderId="0" xfId="20" applyFont="1" applyBorder="1" applyAlignment="1" applyProtection="1">
      <alignment horizontal="center"/>
      <protection locked="0"/>
    </xf>
    <xf numFmtId="0" fontId="3" fillId="28" borderId="0" xfId="20" applyFont="1" applyBorder="1" applyAlignment="1">
      <alignment horizontal="center" vertical="center" wrapText="1"/>
    </xf>
    <xf numFmtId="0" fontId="4" fillId="28" borderId="0" xfId="20" applyFont="1" applyAlignment="1">
      <alignment horizontal="center"/>
    </xf>
    <xf numFmtId="0" fontId="17" fillId="3" borderId="3" xfId="0" applyFont="1" applyFill="1" applyBorder="1" applyAlignment="1" applyProtection="1">
      <alignment horizontal="center"/>
      <protection locked="0"/>
    </xf>
    <xf numFmtId="0" fontId="3" fillId="3" borderId="1" xfId="0" applyFont="1" applyFill="1" applyBorder="1" applyAlignment="1" applyProtection="1">
      <alignment horizontal="center" vertical="center" wrapText="1"/>
      <protection locked="0"/>
    </xf>
    <xf numFmtId="0" fontId="60" fillId="0" borderId="0" xfId="0" applyFont="1" applyAlignment="1" applyProtection="1">
      <alignment horizontal="center"/>
      <protection locked="0"/>
    </xf>
    <xf numFmtId="0" fontId="6" fillId="28" borderId="0" xfId="20" applyFont="1" applyBorder="1" applyAlignment="1">
      <alignment horizontal="center"/>
    </xf>
    <xf numFmtId="2" fontId="3" fillId="3" borderId="3" xfId="0" applyNumberFormat="1" applyFont="1" applyFill="1" applyBorder="1" applyAlignment="1" applyProtection="1">
      <alignment horizontal="center" wrapText="1"/>
      <protection locked="0"/>
    </xf>
    <xf numFmtId="0" fontId="6" fillId="28" borderId="3" xfId="20" applyFont="1" applyBorder="1" applyAlignment="1">
      <alignment horizontal="center"/>
    </xf>
    <xf numFmtId="0" fontId="3" fillId="28" borderId="1" xfId="20" applyFont="1" applyBorder="1" applyAlignment="1">
      <alignment horizontal="center" vertical="center" wrapText="1"/>
    </xf>
    <xf numFmtId="0" fontId="95" fillId="28" borderId="1" xfId="20" applyFont="1" applyBorder="1" applyAlignment="1">
      <alignment horizontal="center"/>
    </xf>
    <xf numFmtId="0" fontId="3" fillId="3" borderId="7" xfId="0" applyFont="1" applyFill="1" applyBorder="1" applyAlignment="1" applyProtection="1">
      <alignment horizontal="center"/>
    </xf>
    <xf numFmtId="0" fontId="3" fillId="28" borderId="7" xfId="20" applyFont="1" applyBorder="1" applyAlignment="1">
      <alignment horizontal="justify" wrapText="1"/>
    </xf>
    <xf numFmtId="14" fontId="3" fillId="3" borderId="0" xfId="0" applyNumberFormat="1" applyFont="1" applyFill="1" applyAlignment="1" applyProtection="1">
      <alignment horizontal="center"/>
      <protection locked="0"/>
    </xf>
    <xf numFmtId="0" fontId="3" fillId="3" borderId="7" xfId="0" applyFont="1" applyFill="1" applyBorder="1" applyAlignment="1" applyProtection="1">
      <alignment horizontal="center"/>
      <protection locked="0"/>
    </xf>
    <xf numFmtId="0" fontId="3" fillId="28" borderId="5" xfId="20" applyFont="1" applyBorder="1" applyAlignment="1">
      <alignment horizontal="center" vertical="center" wrapText="1"/>
    </xf>
    <xf numFmtId="0" fontId="3" fillId="28" borderId="3" xfId="20" applyFont="1" applyBorder="1" applyAlignment="1">
      <alignment horizontal="center" vertical="center" wrapText="1"/>
    </xf>
    <xf numFmtId="0" fontId="3" fillId="28" borderId="6" xfId="20" applyFont="1" applyBorder="1" applyAlignment="1">
      <alignment horizontal="center" vertical="center" wrapText="1"/>
    </xf>
    <xf numFmtId="0" fontId="9" fillId="0" borderId="1" xfId="0" applyFont="1" applyFill="1" applyBorder="1" applyAlignment="1" applyProtection="1">
      <alignment horizontal="center" vertical="center" wrapText="1"/>
      <protection locked="0"/>
    </xf>
    <xf numFmtId="0" fontId="3" fillId="28" borderId="10" xfId="20" applyFont="1" applyBorder="1" applyAlignment="1">
      <alignment horizontal="left" vertical="center" wrapText="1"/>
    </xf>
    <xf numFmtId="0" fontId="3" fillId="28" borderId="11" xfId="20" applyFont="1" applyBorder="1" applyAlignment="1">
      <alignment horizontal="left" vertical="center" wrapText="1"/>
    </xf>
    <xf numFmtId="0" fontId="9" fillId="3" borderId="0" xfId="0" applyFont="1" applyFill="1" applyAlignment="1">
      <alignment horizontal="center" vertical="center" shrinkToFit="1"/>
    </xf>
    <xf numFmtId="0" fontId="143" fillId="0" borderId="5" xfId="24" applyFont="1" applyBorder="1" applyAlignment="1">
      <alignment horizontal="center"/>
    </xf>
    <xf numFmtId="0" fontId="143" fillId="0" borderId="3" xfId="24" applyFont="1" applyBorder="1" applyAlignment="1">
      <alignment horizontal="center"/>
    </xf>
    <xf numFmtId="0" fontId="143" fillId="0" borderId="6" xfId="24" applyFont="1" applyBorder="1" applyAlignment="1">
      <alignment horizontal="center"/>
    </xf>
    <xf numFmtId="0" fontId="9" fillId="0" borderId="14" xfId="0" applyFont="1" applyBorder="1" applyAlignment="1">
      <alignment horizontal="center" vertical="top" wrapText="1"/>
    </xf>
    <xf numFmtId="0" fontId="9" fillId="0" borderId="2" xfId="0" applyFont="1" applyBorder="1" applyAlignment="1">
      <alignment horizontal="center" vertical="top" wrapText="1"/>
    </xf>
    <xf numFmtId="0" fontId="9" fillId="0" borderId="4" xfId="0" applyFont="1" applyBorder="1" applyAlignment="1">
      <alignment horizontal="center" vertical="top" wrapText="1"/>
    </xf>
    <xf numFmtId="0" fontId="6" fillId="0" borderId="9"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9" fillId="0" borderId="5" xfId="0" applyFont="1" applyBorder="1" applyAlignment="1">
      <alignment horizontal="center" vertical="top" wrapText="1"/>
    </xf>
    <xf numFmtId="0" fontId="9" fillId="0" borderId="6" xfId="0" applyFont="1" applyBorder="1" applyAlignment="1">
      <alignment horizontal="center" vertical="top" wrapText="1"/>
    </xf>
    <xf numFmtId="0" fontId="9" fillId="28" borderId="5" xfId="20" applyFont="1" applyBorder="1" applyAlignment="1" applyProtection="1">
      <alignment horizontal="center" vertical="center" wrapText="1"/>
    </xf>
    <xf numFmtId="0" fontId="9" fillId="28" borderId="3" xfId="20" applyFont="1" applyBorder="1" applyAlignment="1" applyProtection="1">
      <alignment horizontal="center" vertical="center" wrapText="1"/>
    </xf>
    <xf numFmtId="0" fontId="33" fillId="28" borderId="5" xfId="20" applyFont="1" applyBorder="1" applyAlignment="1">
      <alignment horizontal="left"/>
    </xf>
    <xf numFmtId="0" fontId="33" fillId="28" borderId="3" xfId="20" applyFont="1" applyBorder="1" applyAlignment="1">
      <alignment horizontal="left"/>
    </xf>
    <xf numFmtId="0" fontId="33" fillId="28" borderId="6" xfId="20" applyFont="1" applyBorder="1" applyAlignment="1">
      <alignment horizontal="left"/>
    </xf>
    <xf numFmtId="0" fontId="9" fillId="0" borderId="5" xfId="0" applyFont="1" applyBorder="1" applyAlignment="1">
      <alignment horizontal="center" vertical="center" wrapText="1"/>
    </xf>
    <xf numFmtId="0" fontId="9" fillId="0" borderId="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5" xfId="0" applyFont="1" applyBorder="1" applyAlignment="1">
      <alignment horizontal="left"/>
    </xf>
    <xf numFmtId="0" fontId="9" fillId="0" borderId="3" xfId="0" applyFont="1" applyBorder="1" applyAlignment="1">
      <alignment horizontal="left"/>
    </xf>
    <xf numFmtId="0" fontId="9" fillId="0" borderId="6" xfId="0" applyFont="1" applyBorder="1" applyAlignment="1">
      <alignment horizontal="left"/>
    </xf>
    <xf numFmtId="0" fontId="9" fillId="28" borderId="14" xfId="20" applyFont="1" applyBorder="1" applyAlignment="1">
      <alignment horizontal="left" vertical="center" wrapText="1" shrinkToFit="1"/>
    </xf>
    <xf numFmtId="0" fontId="9" fillId="28" borderId="2" xfId="20" applyFont="1" applyBorder="1" applyAlignment="1">
      <alignment horizontal="left" vertical="center" wrapText="1" shrinkToFit="1"/>
    </xf>
    <xf numFmtId="0" fontId="9" fillId="28" borderId="4" xfId="20" applyFont="1" applyBorder="1" applyAlignment="1">
      <alignment horizontal="left" vertical="center" wrapText="1" shrinkToFit="1"/>
    </xf>
    <xf numFmtId="0" fontId="9" fillId="28" borderId="9" xfId="20" applyFont="1" applyBorder="1" applyAlignment="1">
      <alignment horizontal="left" vertical="center" wrapText="1" shrinkToFit="1"/>
    </xf>
    <xf numFmtId="0" fontId="9" fillId="28" borderId="7" xfId="20" applyFont="1" applyBorder="1" applyAlignment="1">
      <alignment horizontal="left" vertical="center" wrapText="1" shrinkToFit="1"/>
    </xf>
    <xf numFmtId="0" fontId="9" fillId="28" borderId="18" xfId="20" applyFont="1" applyBorder="1" applyAlignment="1">
      <alignment horizontal="left" vertical="center" wrapText="1" shrinkToFit="1"/>
    </xf>
    <xf numFmtId="0" fontId="9" fillId="28" borderId="5" xfId="20" applyFont="1" applyBorder="1" applyAlignment="1">
      <alignment horizontal="center"/>
    </xf>
    <xf numFmtId="0" fontId="9" fillId="28" borderId="3" xfId="20" applyFont="1" applyBorder="1" applyAlignment="1">
      <alignment horizontal="center"/>
    </xf>
    <xf numFmtId="0" fontId="9" fillId="28" borderId="6" xfId="20" applyFont="1" applyBorder="1" applyAlignment="1">
      <alignment horizontal="center"/>
    </xf>
    <xf numFmtId="0" fontId="9" fillId="28" borderId="6" xfId="20" applyFont="1" applyBorder="1" applyAlignment="1" applyProtection="1">
      <alignment horizontal="center" vertical="center" wrapText="1"/>
    </xf>
    <xf numFmtId="0" fontId="9" fillId="0" borderId="5" xfId="0" applyFont="1" applyBorder="1" applyAlignment="1">
      <alignment horizontal="center"/>
    </xf>
    <xf numFmtId="0" fontId="9" fillId="0" borderId="3" xfId="0" applyFont="1" applyBorder="1" applyAlignment="1">
      <alignment horizontal="center"/>
    </xf>
    <xf numFmtId="0" fontId="9" fillId="0" borderId="6" xfId="0" applyFont="1" applyBorder="1" applyAlignment="1">
      <alignment horizontal="center"/>
    </xf>
    <xf numFmtId="0" fontId="9" fillId="28" borderId="5" xfId="20" applyFont="1" applyBorder="1" applyAlignment="1">
      <alignment horizontal="left" vertical="center" wrapText="1"/>
    </xf>
    <xf numFmtId="0" fontId="9" fillId="28" borderId="3" xfId="20" applyFont="1" applyBorder="1" applyAlignment="1">
      <alignment horizontal="left" vertical="center" wrapText="1"/>
    </xf>
    <xf numFmtId="0" fontId="9" fillId="28" borderId="6" xfId="20" applyFont="1" applyBorder="1" applyAlignment="1">
      <alignment horizontal="left" vertical="center" wrapText="1"/>
    </xf>
    <xf numFmtId="0" fontId="3" fillId="28" borderId="5" xfId="20" applyFont="1" applyBorder="1" applyAlignment="1"/>
    <xf numFmtId="0" fontId="3" fillId="28" borderId="3" xfId="20" applyFont="1" applyBorder="1" applyAlignment="1"/>
    <xf numFmtId="0" fontId="3" fillId="28" borderId="6" xfId="20" applyFont="1" applyBorder="1" applyAlignment="1"/>
    <xf numFmtId="0" fontId="9" fillId="28" borderId="0" xfId="20" applyFont="1" applyAlignment="1">
      <alignment horizontal="center" wrapText="1" shrinkToFit="1"/>
    </xf>
    <xf numFmtId="0" fontId="9" fillId="0" borderId="5" xfId="0" applyFont="1" applyBorder="1" applyAlignment="1">
      <alignment horizontal="center" vertical="center"/>
    </xf>
    <xf numFmtId="0" fontId="9" fillId="0" borderId="3" xfId="0" applyFont="1" applyBorder="1" applyAlignment="1">
      <alignment horizontal="center" vertical="center"/>
    </xf>
    <xf numFmtId="0" fontId="9" fillId="0" borderId="6" xfId="0" applyFont="1" applyBorder="1" applyAlignment="1">
      <alignment horizontal="center" vertical="center"/>
    </xf>
    <xf numFmtId="0" fontId="33" fillId="28" borderId="5" xfId="20" applyFont="1" applyBorder="1" applyAlignment="1">
      <alignment horizontal="center"/>
    </xf>
    <xf numFmtId="0" fontId="33" fillId="28" borderId="3" xfId="20" applyFont="1" applyBorder="1" applyAlignment="1">
      <alignment horizontal="center"/>
    </xf>
    <xf numFmtId="0" fontId="33" fillId="28" borderId="6" xfId="20" applyFont="1" applyBorder="1" applyAlignment="1">
      <alignment horizontal="center"/>
    </xf>
    <xf numFmtId="0" fontId="9" fillId="28" borderId="5" xfId="20" applyFont="1" applyBorder="1" applyAlignment="1">
      <alignment horizontal="left" wrapText="1" shrinkToFit="1"/>
    </xf>
    <xf numFmtId="0" fontId="9" fillId="28" borderId="3" xfId="20" applyFont="1" applyBorder="1" applyAlignment="1">
      <alignment horizontal="left" wrapText="1" shrinkToFit="1"/>
    </xf>
    <xf numFmtId="0" fontId="9" fillId="28" borderId="6" xfId="20" applyFont="1" applyBorder="1" applyAlignment="1">
      <alignment horizontal="left" wrapText="1" shrinkToFit="1"/>
    </xf>
    <xf numFmtId="0" fontId="9" fillId="28" borderId="0" xfId="20" applyFont="1" applyAlignment="1">
      <alignment horizontal="center" vertical="center"/>
    </xf>
    <xf numFmtId="0" fontId="9" fillId="28" borderId="0" xfId="20" applyFont="1" applyAlignment="1">
      <alignment horizontal="center"/>
    </xf>
    <xf numFmtId="0" fontId="8" fillId="28" borderId="0" xfId="20" applyFont="1" applyAlignment="1">
      <alignment horizontal="center" vertical="top"/>
    </xf>
    <xf numFmtId="0" fontId="9" fillId="0" borderId="1" xfId="0" applyFont="1" applyBorder="1" applyAlignment="1">
      <alignment horizontal="left"/>
    </xf>
    <xf numFmtId="0" fontId="9" fillId="28" borderId="10" xfId="20" applyFont="1" applyBorder="1" applyAlignment="1">
      <alignment horizontal="left" vertical="center" wrapText="1" shrinkToFit="1"/>
    </xf>
    <xf numFmtId="0" fontId="9" fillId="28" borderId="0" xfId="20" applyFont="1" applyBorder="1" applyAlignment="1">
      <alignment horizontal="left" vertical="center" wrapText="1" shrinkToFit="1"/>
    </xf>
    <xf numFmtId="0" fontId="9" fillId="28" borderId="11" xfId="20" applyFont="1" applyBorder="1" applyAlignment="1">
      <alignment horizontal="left" vertical="center" wrapText="1" shrinkToFit="1"/>
    </xf>
    <xf numFmtId="0" fontId="10" fillId="28" borderId="1" xfId="20" applyFont="1" applyBorder="1" applyAlignment="1">
      <alignment horizontal="left" vertical="center" wrapText="1"/>
    </xf>
    <xf numFmtId="0" fontId="10" fillId="3" borderId="5"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9" fillId="28" borderId="1" xfId="20" applyFont="1" applyBorder="1" applyAlignment="1">
      <alignment horizontal="left" wrapText="1" shrinkToFit="1"/>
    </xf>
    <xf numFmtId="0" fontId="9" fillId="28" borderId="14" xfId="20" applyFont="1" applyBorder="1" applyAlignment="1">
      <alignment horizontal="left" wrapText="1" shrinkToFit="1"/>
    </xf>
    <xf numFmtId="0" fontId="9" fillId="28" borderId="2" xfId="20" applyFont="1" applyBorder="1" applyAlignment="1">
      <alignment horizontal="left" wrapText="1" shrinkToFit="1"/>
    </xf>
    <xf numFmtId="0" fontId="9" fillId="28" borderId="4" xfId="20" applyFont="1" applyBorder="1" applyAlignment="1">
      <alignment horizontal="left" wrapText="1" shrinkToFit="1"/>
    </xf>
    <xf numFmtId="0" fontId="9" fillId="28" borderId="10" xfId="20" applyFont="1" applyBorder="1" applyAlignment="1">
      <alignment horizontal="left" wrapText="1" shrinkToFit="1"/>
    </xf>
    <xf numFmtId="0" fontId="9" fillId="28" borderId="0" xfId="20" applyFont="1" applyBorder="1" applyAlignment="1">
      <alignment horizontal="left" wrapText="1" shrinkToFit="1"/>
    </xf>
    <xf numFmtId="0" fontId="9" fillId="28" borderId="11" xfId="20" applyFont="1" applyBorder="1" applyAlignment="1">
      <alignment horizontal="left" wrapText="1" shrinkToFit="1"/>
    </xf>
    <xf numFmtId="0" fontId="9" fillId="28" borderId="9" xfId="20" applyFont="1" applyBorder="1" applyAlignment="1">
      <alignment horizontal="left" wrapText="1" shrinkToFit="1"/>
    </xf>
    <xf numFmtId="0" fontId="9" fillId="28" borderId="7" xfId="20" applyFont="1" applyBorder="1" applyAlignment="1">
      <alignment horizontal="left" wrapText="1" shrinkToFit="1"/>
    </xf>
    <xf numFmtId="0" fontId="9" fillId="28" borderId="18" xfId="20" applyFont="1" applyBorder="1" applyAlignment="1">
      <alignment horizontal="left" wrapText="1" shrinkToFit="1"/>
    </xf>
    <xf numFmtId="0" fontId="3" fillId="28" borderId="5" xfId="20" applyFont="1" applyBorder="1" applyAlignment="1">
      <alignment horizontal="left"/>
    </xf>
    <xf numFmtId="0" fontId="3" fillId="28" borderId="3" xfId="20" applyFont="1" applyBorder="1" applyAlignment="1">
      <alignment horizontal="left"/>
    </xf>
    <xf numFmtId="0" fontId="3" fillId="28" borderId="6" xfId="20" applyFont="1" applyBorder="1" applyAlignment="1">
      <alignment horizontal="left"/>
    </xf>
    <xf numFmtId="0" fontId="9" fillId="3" borderId="0" xfId="0" applyFont="1" applyFill="1" applyAlignment="1">
      <alignment horizontal="center" vertical="center" wrapText="1" shrinkToFit="1"/>
    </xf>
    <xf numFmtId="0" fontId="3" fillId="3" borderId="7" xfId="0" applyFont="1" applyFill="1" applyBorder="1" applyAlignment="1">
      <alignment horizontal="center"/>
    </xf>
    <xf numFmtId="0" fontId="9" fillId="3" borderId="0" xfId="0" applyFont="1" applyFill="1" applyAlignment="1">
      <alignment horizontal="left" vertical="center" wrapText="1"/>
    </xf>
    <xf numFmtId="0" fontId="7" fillId="3" borderId="2" xfId="0" applyFont="1" applyFill="1" applyBorder="1" applyAlignment="1">
      <alignment horizontal="center"/>
    </xf>
    <xf numFmtId="14" fontId="9" fillId="3" borderId="0" xfId="0" applyNumberFormat="1" applyFont="1" applyFill="1" applyBorder="1" applyAlignment="1">
      <alignment horizontal="left" vertical="center" wrapText="1" shrinkToFit="1"/>
    </xf>
    <xf numFmtId="0" fontId="9" fillId="3" borderId="0" xfId="0" applyFont="1" applyFill="1" applyBorder="1" applyAlignment="1">
      <alignment horizontal="left" vertical="center" wrapText="1" shrinkToFit="1"/>
    </xf>
    <xf numFmtId="0" fontId="7" fillId="3" borderId="2" xfId="0" applyFont="1" applyFill="1" applyBorder="1" applyAlignment="1">
      <alignment horizontal="center" wrapText="1" shrinkToFit="1"/>
    </xf>
    <xf numFmtId="0" fontId="10" fillId="28" borderId="5" xfId="20" applyFont="1" applyBorder="1" applyAlignment="1">
      <alignment horizontal="left" vertical="center" wrapText="1"/>
    </xf>
    <xf numFmtId="0" fontId="10" fillId="28" borderId="3" xfId="20" applyFont="1" applyBorder="1" applyAlignment="1">
      <alignment horizontal="left" vertical="center" wrapText="1"/>
    </xf>
    <xf numFmtId="0" fontId="9" fillId="28" borderId="14" xfId="20" applyFont="1" applyBorder="1" applyAlignment="1">
      <alignment horizontal="left" vertical="top" wrapText="1"/>
    </xf>
    <xf numFmtId="0" fontId="9" fillId="28" borderId="2" xfId="20" applyFont="1" applyBorder="1" applyAlignment="1">
      <alignment horizontal="left" vertical="top" wrapText="1"/>
    </xf>
    <xf numFmtId="0" fontId="9" fillId="28" borderId="4" xfId="20" applyFont="1" applyBorder="1" applyAlignment="1">
      <alignment horizontal="left" vertical="top" wrapText="1"/>
    </xf>
    <xf numFmtId="0" fontId="9" fillId="28" borderId="9" xfId="20" applyFont="1" applyBorder="1" applyAlignment="1">
      <alignment horizontal="left" vertical="top" wrapText="1"/>
    </xf>
    <xf numFmtId="0" fontId="9" fillId="28" borderId="7" xfId="20" applyFont="1" applyBorder="1" applyAlignment="1">
      <alignment horizontal="left" vertical="top" wrapText="1"/>
    </xf>
    <xf numFmtId="0" fontId="9" fillId="28" borderId="18" xfId="20" applyFont="1" applyBorder="1" applyAlignment="1">
      <alignment horizontal="left" vertical="top" wrapText="1"/>
    </xf>
    <xf numFmtId="0" fontId="9" fillId="28" borderId="10" xfId="20" applyFont="1" applyBorder="1" applyAlignment="1">
      <alignment horizontal="left" vertical="top" wrapText="1"/>
    </xf>
    <xf numFmtId="0" fontId="9" fillId="28" borderId="0" xfId="20" applyFont="1" applyBorder="1" applyAlignment="1">
      <alignment horizontal="left" vertical="top" wrapText="1"/>
    </xf>
    <xf numFmtId="0" fontId="9" fillId="28" borderId="11" xfId="20" applyFont="1" applyBorder="1" applyAlignment="1">
      <alignment horizontal="left" vertical="top" wrapText="1"/>
    </xf>
    <xf numFmtId="0" fontId="73" fillId="3" borderId="5" xfId="0" applyFont="1" applyFill="1" applyBorder="1" applyAlignment="1">
      <alignment horizontal="center" vertical="center"/>
    </xf>
    <xf numFmtId="0" fontId="73" fillId="3" borderId="3" xfId="0" applyFont="1" applyFill="1" applyBorder="1" applyAlignment="1">
      <alignment horizontal="center" vertical="center"/>
    </xf>
    <xf numFmtId="0" fontId="73" fillId="3" borderId="6" xfId="0" applyFont="1" applyFill="1" applyBorder="1" applyAlignment="1">
      <alignment horizontal="center" vertical="center"/>
    </xf>
    <xf numFmtId="0" fontId="3" fillId="28" borderId="5" xfId="20" applyFont="1" applyBorder="1" applyAlignment="1">
      <alignment vertical="center"/>
    </xf>
    <xf numFmtId="0" fontId="3" fillId="28" borderId="3" xfId="20" applyFont="1" applyBorder="1" applyAlignment="1">
      <alignment vertical="center"/>
    </xf>
    <xf numFmtId="0" fontId="3" fillId="28" borderId="6" xfId="20" applyFont="1" applyBorder="1" applyAlignment="1">
      <alignment vertical="center"/>
    </xf>
    <xf numFmtId="0" fontId="3" fillId="0" borderId="3" xfId="0" applyFont="1" applyBorder="1" applyAlignment="1">
      <alignment horizontal="center" vertical="center"/>
    </xf>
    <xf numFmtId="0" fontId="3" fillId="0" borderId="6" xfId="0" applyFont="1" applyBorder="1" applyAlignment="1">
      <alignment horizontal="center" vertical="center"/>
    </xf>
    <xf numFmtId="0" fontId="55" fillId="3" borderId="5" xfId="0" applyFont="1" applyFill="1" applyBorder="1" applyAlignment="1">
      <alignment horizontal="center"/>
    </xf>
    <xf numFmtId="0" fontId="55" fillId="3" borderId="3" xfId="0" applyFont="1" applyFill="1" applyBorder="1" applyAlignment="1">
      <alignment horizontal="center"/>
    </xf>
    <xf numFmtId="0" fontId="55" fillId="3" borderId="6" xfId="0" applyFont="1" applyFill="1" applyBorder="1" applyAlignment="1">
      <alignment horizontal="center"/>
    </xf>
    <xf numFmtId="0" fontId="1" fillId="0" borderId="5" xfId="0" applyFont="1" applyBorder="1" applyAlignment="1">
      <alignment horizontal="center"/>
    </xf>
    <xf numFmtId="0" fontId="1" fillId="0" borderId="3" xfId="0" applyFont="1" applyBorder="1" applyAlignment="1">
      <alignment horizontal="center"/>
    </xf>
    <xf numFmtId="0" fontId="1" fillId="0" borderId="6" xfId="0" applyFont="1" applyBorder="1" applyAlignment="1">
      <alignment horizontal="center"/>
    </xf>
    <xf numFmtId="0" fontId="9" fillId="28" borderId="3" xfId="20" applyFont="1" applyBorder="1" applyAlignment="1">
      <alignment horizontal="center" vertical="center"/>
    </xf>
    <xf numFmtId="0" fontId="9" fillId="28" borderId="6" xfId="20" applyFont="1" applyBorder="1" applyAlignment="1">
      <alignment horizontal="center" vertical="center"/>
    </xf>
    <xf numFmtId="0" fontId="9" fillId="28" borderId="1" xfId="20" applyFont="1" applyBorder="1" applyAlignment="1">
      <alignment horizontal="left"/>
    </xf>
    <xf numFmtId="0" fontId="9" fillId="28" borderId="1" xfId="20" applyFont="1" applyBorder="1" applyAlignment="1">
      <alignment horizontal="left" vertical="center"/>
    </xf>
    <xf numFmtId="0" fontId="9" fillId="28" borderId="5" xfId="20" applyFont="1" applyBorder="1" applyAlignment="1">
      <alignment horizontal="center" vertical="center"/>
    </xf>
    <xf numFmtId="0" fontId="9" fillId="28" borderId="14" xfId="20" applyFont="1" applyBorder="1" applyAlignment="1">
      <alignment horizontal="justify" vertical="center" wrapText="1" shrinkToFit="1"/>
    </xf>
    <xf numFmtId="0" fontId="9" fillId="28" borderId="2" xfId="20" applyFont="1" applyBorder="1" applyAlignment="1">
      <alignment horizontal="justify" vertical="center" wrapText="1" shrinkToFit="1"/>
    </xf>
    <xf numFmtId="0" fontId="9" fillId="28" borderId="4" xfId="20" applyFont="1" applyBorder="1" applyAlignment="1">
      <alignment horizontal="justify" vertical="center" wrapText="1" shrinkToFit="1"/>
    </xf>
    <xf numFmtId="0" fontId="9" fillId="28" borderId="10" xfId="20" applyFont="1" applyBorder="1" applyAlignment="1">
      <alignment horizontal="justify" vertical="center" wrapText="1" shrinkToFit="1"/>
    </xf>
    <xf numFmtId="0" fontId="9" fillId="28" borderId="0" xfId="20" applyFont="1" applyBorder="1" applyAlignment="1">
      <alignment horizontal="justify" vertical="center" wrapText="1" shrinkToFit="1"/>
    </xf>
    <xf numFmtId="0" fontId="9" fillId="28" borderId="11" xfId="20" applyFont="1" applyBorder="1" applyAlignment="1">
      <alignment horizontal="justify" vertical="center" wrapText="1" shrinkToFit="1"/>
    </xf>
    <xf numFmtId="0" fontId="1" fillId="28" borderId="14" xfId="20" applyFont="1" applyBorder="1" applyAlignment="1">
      <alignment horizontal="left" wrapText="1" shrinkToFit="1"/>
    </xf>
    <xf numFmtId="0" fontId="1" fillId="28" borderId="2" xfId="20" applyFont="1" applyBorder="1" applyAlignment="1">
      <alignment horizontal="left" wrapText="1" shrinkToFit="1"/>
    </xf>
    <xf numFmtId="0" fontId="1" fillId="28" borderId="4" xfId="20" applyFont="1" applyBorder="1" applyAlignment="1">
      <alignment horizontal="left" wrapText="1" shrinkToFit="1"/>
    </xf>
    <xf numFmtId="0" fontId="1" fillId="28" borderId="10" xfId="20" applyFont="1" applyBorder="1" applyAlignment="1">
      <alignment horizontal="left" wrapText="1" shrinkToFit="1"/>
    </xf>
    <xf numFmtId="0" fontId="1" fillId="28" borderId="0" xfId="20" applyFont="1" applyBorder="1" applyAlignment="1">
      <alignment horizontal="left" wrapText="1" shrinkToFit="1"/>
    </xf>
    <xf numFmtId="0" fontId="1" fillId="28" borderId="11" xfId="20" applyFont="1" applyBorder="1" applyAlignment="1">
      <alignment horizontal="left" wrapText="1" shrinkToFit="1"/>
    </xf>
    <xf numFmtId="0" fontId="1" fillId="28" borderId="9" xfId="20" applyFont="1" applyBorder="1" applyAlignment="1">
      <alignment horizontal="left" wrapText="1" shrinkToFit="1"/>
    </xf>
    <xf numFmtId="0" fontId="1" fillId="28" borderId="7" xfId="20" applyFont="1" applyBorder="1" applyAlignment="1">
      <alignment horizontal="left" wrapText="1" shrinkToFit="1"/>
    </xf>
    <xf numFmtId="0" fontId="1" fillId="28" borderId="18" xfId="20" applyFont="1" applyBorder="1" applyAlignment="1">
      <alignment horizontal="left" wrapText="1" shrinkToFit="1"/>
    </xf>
    <xf numFmtId="0" fontId="1" fillId="28" borderId="1" xfId="20" applyFont="1" applyBorder="1" applyAlignment="1">
      <alignment horizontal="left" vertical="center"/>
    </xf>
    <xf numFmtId="0" fontId="9" fillId="0" borderId="1" xfId="0" applyFont="1" applyBorder="1" applyAlignment="1">
      <alignment horizontal="center"/>
    </xf>
    <xf numFmtId="165" fontId="9" fillId="0" borderId="1" xfId="0" applyNumberFormat="1" applyFont="1" applyBorder="1" applyAlignment="1">
      <alignment horizontal="center" vertical="top" wrapText="1"/>
    </xf>
    <xf numFmtId="0" fontId="9" fillId="28" borderId="1" xfId="20" applyFont="1" applyBorder="1" applyAlignment="1">
      <alignment horizontal="left" wrapText="1"/>
    </xf>
    <xf numFmtId="0" fontId="55" fillId="0" borderId="14" xfId="0" applyFont="1" applyBorder="1" applyAlignment="1">
      <alignment horizontal="center" wrapText="1"/>
    </xf>
    <xf numFmtId="0" fontId="55" fillId="0" borderId="2" xfId="0" applyFont="1" applyBorder="1" applyAlignment="1">
      <alignment horizontal="center" wrapText="1"/>
    </xf>
    <xf numFmtId="0" fontId="55" fillId="0" borderId="4" xfId="0" applyFont="1" applyBorder="1" applyAlignment="1">
      <alignment horizontal="center" wrapText="1"/>
    </xf>
    <xf numFmtId="0" fontId="55" fillId="0" borderId="10" xfId="0" applyFont="1" applyBorder="1" applyAlignment="1">
      <alignment horizontal="center" wrapText="1"/>
    </xf>
    <xf numFmtId="0" fontId="55" fillId="0" borderId="0" xfId="0" applyFont="1" applyBorder="1" applyAlignment="1">
      <alignment horizontal="center" wrapText="1"/>
    </xf>
    <xf numFmtId="0" fontId="55" fillId="0" borderId="11" xfId="0" applyFont="1" applyBorder="1" applyAlignment="1">
      <alignment horizontal="center" wrapText="1"/>
    </xf>
    <xf numFmtId="0" fontId="55" fillId="0" borderId="9" xfId="0" applyFont="1" applyBorder="1" applyAlignment="1">
      <alignment horizontal="center" wrapText="1"/>
    </xf>
    <xf numFmtId="0" fontId="55" fillId="0" borderId="7" xfId="0" applyFont="1" applyBorder="1" applyAlignment="1">
      <alignment horizontal="center" wrapText="1"/>
    </xf>
    <xf numFmtId="0" fontId="55" fillId="0" borderId="18" xfId="0" applyFont="1" applyBorder="1" applyAlignment="1">
      <alignment horizontal="center" wrapText="1"/>
    </xf>
    <xf numFmtId="0" fontId="1" fillId="28" borderId="14" xfId="20" applyFont="1" applyBorder="1" applyAlignment="1">
      <alignment horizontal="left" vertical="center" wrapText="1" shrinkToFit="1"/>
    </xf>
    <xf numFmtId="0" fontId="1" fillId="28" borderId="2" xfId="20" applyFont="1" applyBorder="1" applyAlignment="1">
      <alignment horizontal="left" vertical="center" wrapText="1" shrinkToFit="1"/>
    </xf>
    <xf numFmtId="0" fontId="1" fillId="28" borderId="4" xfId="20" applyFont="1" applyBorder="1" applyAlignment="1">
      <alignment horizontal="left" vertical="center" wrapText="1" shrinkToFit="1"/>
    </xf>
    <xf numFmtId="0" fontId="1" fillId="28" borderId="10" xfId="20" applyFont="1" applyBorder="1" applyAlignment="1">
      <alignment horizontal="left" vertical="center" wrapText="1" shrinkToFit="1"/>
    </xf>
    <xf numFmtId="0" fontId="1" fillId="28" borderId="0" xfId="20" applyFont="1" applyBorder="1" applyAlignment="1">
      <alignment horizontal="left" vertical="center" wrapText="1" shrinkToFit="1"/>
    </xf>
    <xf numFmtId="0" fontId="1" fillId="28" borderId="11" xfId="20" applyFont="1" applyBorder="1" applyAlignment="1">
      <alignment horizontal="left" vertical="center" wrapText="1" shrinkToFit="1"/>
    </xf>
    <xf numFmtId="14" fontId="9" fillId="0" borderId="5" xfId="0" applyNumberFormat="1" applyFont="1" applyBorder="1" applyAlignment="1">
      <alignment horizontal="center"/>
    </xf>
    <xf numFmtId="14" fontId="9" fillId="0" borderId="6" xfId="0" applyNumberFormat="1" applyFont="1" applyBorder="1" applyAlignment="1">
      <alignment horizontal="center"/>
    </xf>
    <xf numFmtId="0" fontId="126" fillId="0" borderId="0" xfId="0" applyFont="1" applyAlignment="1">
      <alignment horizontal="left" vertical="top" wrapText="1"/>
    </xf>
    <xf numFmtId="0" fontId="49" fillId="3" borderId="7" xfId="0" applyFont="1" applyFill="1" applyBorder="1" applyAlignment="1" applyProtection="1">
      <alignment horizontal="center"/>
      <protection locked="0"/>
    </xf>
    <xf numFmtId="0" fontId="55" fillId="3" borderId="0" xfId="0" applyNumberFormat="1" applyFont="1" applyFill="1" applyAlignment="1">
      <alignment horizontal="justify" vertical="center" wrapText="1"/>
    </xf>
    <xf numFmtId="0" fontId="55" fillId="3" borderId="7" xfId="0" applyNumberFormat="1" applyFont="1" applyFill="1" applyBorder="1" applyAlignment="1">
      <alignment horizontal="center" vertical="center" wrapText="1"/>
    </xf>
    <xf numFmtId="0" fontId="2" fillId="3" borderId="0" xfId="0" applyNumberFormat="1" applyFont="1" applyFill="1" applyAlignment="1">
      <alignment horizontal="justify" vertical="center" wrapText="1"/>
    </xf>
    <xf numFmtId="0" fontId="50" fillId="3" borderId="0" xfId="0" applyFont="1" applyFill="1" applyAlignment="1">
      <alignment horizontal="left" vertical="top"/>
    </xf>
    <xf numFmtId="0" fontId="50" fillId="3" borderId="0" xfId="0" applyFont="1" applyFill="1" applyAlignment="1">
      <alignment horizontal="center" vertical="center"/>
    </xf>
    <xf numFmtId="0" fontId="14" fillId="6" borderId="0" xfId="20" applyFont="1" applyFill="1" applyProtection="1">
      <protection locked="0"/>
    </xf>
    <xf numFmtId="0" fontId="52" fillId="3" borderId="3" xfId="0" applyFont="1" applyFill="1" applyBorder="1" applyAlignment="1" applyProtection="1">
      <alignment horizontal="center"/>
    </xf>
    <xf numFmtId="0" fontId="64" fillId="6" borderId="0" xfId="20" applyFont="1" applyFill="1" applyAlignment="1">
      <alignment horizontal="center" vertical="center" wrapText="1"/>
    </xf>
    <xf numFmtId="0" fontId="52" fillId="3" borderId="7" xfId="0" applyFont="1" applyFill="1" applyBorder="1" applyAlignment="1" applyProtection="1">
      <alignment horizontal="center"/>
    </xf>
    <xf numFmtId="0" fontId="52" fillId="6" borderId="0" xfId="20" applyFont="1" applyFill="1" applyAlignment="1">
      <alignment horizontal="left"/>
    </xf>
    <xf numFmtId="14" fontId="52" fillId="3" borderId="0" xfId="0" applyNumberFormat="1" applyFont="1" applyFill="1" applyBorder="1" applyAlignment="1" applyProtection="1">
      <alignment horizontal="center"/>
    </xf>
    <xf numFmtId="14" fontId="52" fillId="3" borderId="7" xfId="0" applyNumberFormat="1" applyFont="1" applyFill="1" applyBorder="1" applyAlignment="1" applyProtection="1">
      <alignment horizontal="center"/>
    </xf>
    <xf numFmtId="0" fontId="52" fillId="6" borderId="0" xfId="20" applyFont="1" applyFill="1" applyAlignment="1">
      <alignment horizontal="right" vertical="center"/>
    </xf>
    <xf numFmtId="0" fontId="52" fillId="3" borderId="7" xfId="0" applyFont="1" applyFill="1" applyBorder="1" applyAlignment="1" applyProtection="1">
      <alignment horizontal="center" vertical="center"/>
      <protection locked="0"/>
    </xf>
    <xf numFmtId="14" fontId="52" fillId="3" borderId="3" xfId="0" applyNumberFormat="1" applyFont="1" applyFill="1" applyBorder="1" applyAlignment="1" applyProtection="1">
      <alignment horizontal="center"/>
    </xf>
    <xf numFmtId="0" fontId="2" fillId="3" borderId="0" xfId="0" applyNumberFormat="1" applyFont="1" applyFill="1" applyAlignment="1">
      <alignment horizontal="center" vertical="center" wrapText="1"/>
    </xf>
    <xf numFmtId="1" fontId="52" fillId="3" borderId="7" xfId="0" applyNumberFormat="1" applyFont="1" applyFill="1" applyBorder="1" applyAlignment="1" applyProtection="1">
      <alignment horizontal="center"/>
    </xf>
    <xf numFmtId="0" fontId="55" fillId="3" borderId="0" xfId="64" applyFont="1" applyFill="1" applyAlignment="1">
      <alignment horizontal="justify" vertical="center" wrapText="1"/>
    </xf>
    <xf numFmtId="0" fontId="124" fillId="0" borderId="0" xfId="0" applyFont="1" applyAlignment="1">
      <alignment horizontal="justify" wrapText="1"/>
    </xf>
    <xf numFmtId="0" fontId="35" fillId="6" borderId="1" xfId="20" applyFont="1" applyFill="1" applyBorder="1" applyAlignment="1">
      <alignment wrapText="1"/>
    </xf>
    <xf numFmtId="0" fontId="35" fillId="6" borderId="5" xfId="20" applyFont="1" applyFill="1" applyBorder="1" applyAlignment="1">
      <alignment horizontal="left" vertical="center" wrapText="1"/>
    </xf>
    <xf numFmtId="0" fontId="35" fillId="6" borderId="3" xfId="20" applyFont="1" applyFill="1" applyBorder="1" applyAlignment="1">
      <alignment horizontal="left" vertical="center" wrapText="1"/>
    </xf>
    <xf numFmtId="0" fontId="35" fillId="6" borderId="6" xfId="20" applyFont="1" applyFill="1" applyBorder="1" applyAlignment="1">
      <alignment horizontal="left" vertical="center" wrapText="1"/>
    </xf>
    <xf numFmtId="0" fontId="14" fillId="6" borderId="0" xfId="20" applyFont="1" applyFill="1" applyAlignment="1">
      <alignment horizontal="justify" wrapText="1"/>
    </xf>
    <xf numFmtId="0" fontId="14" fillId="6" borderId="0" xfId="20" applyFont="1" applyFill="1"/>
    <xf numFmtId="14" fontId="48" fillId="3" borderId="7" xfId="0" applyNumberFormat="1" applyFont="1" applyFill="1" applyBorder="1" applyAlignment="1" applyProtection="1">
      <alignment horizontal="center" vertical="center"/>
      <protection locked="0"/>
    </xf>
    <xf numFmtId="0" fontId="52" fillId="6" borderId="0" xfId="20" applyFont="1" applyFill="1" applyAlignment="1">
      <alignment horizontal="center" vertical="center"/>
    </xf>
    <xf numFmtId="0" fontId="52" fillId="6" borderId="0" xfId="20" applyFont="1" applyFill="1" applyAlignment="1">
      <alignment horizontal="center"/>
    </xf>
    <xf numFmtId="0" fontId="49" fillId="6" borderId="7" xfId="20" applyFont="1" applyFill="1" applyBorder="1" applyAlignment="1">
      <alignment horizontal="center" vertical="center"/>
    </xf>
    <xf numFmtId="0" fontId="1" fillId="6" borderId="1" xfId="20" applyFont="1" applyFill="1" applyBorder="1" applyAlignment="1">
      <alignment horizontal="left" vertical="center" wrapText="1"/>
    </xf>
    <xf numFmtId="0" fontId="35" fillId="6" borderId="5" xfId="20" applyFont="1" applyFill="1" applyBorder="1" applyAlignment="1">
      <alignment vertical="center" wrapText="1"/>
    </xf>
    <xf numFmtId="0" fontId="35" fillId="6" borderId="3" xfId="20" applyFont="1" applyFill="1" applyBorder="1" applyAlignment="1">
      <alignment vertical="center" wrapText="1"/>
    </xf>
    <xf numFmtId="0" fontId="35" fillId="6" borderId="6" xfId="20" applyFont="1" applyFill="1" applyBorder="1" applyAlignment="1">
      <alignment vertical="center" wrapText="1"/>
    </xf>
    <xf numFmtId="0" fontId="42" fillId="3" borderId="7" xfId="0" applyFont="1" applyFill="1" applyBorder="1" applyAlignment="1" applyProtection="1">
      <alignment horizontal="center"/>
      <protection locked="0"/>
    </xf>
    <xf numFmtId="0" fontId="49" fillId="3" borderId="7" xfId="0" applyFont="1" applyFill="1" applyBorder="1" applyAlignment="1">
      <alignment horizontal="center"/>
    </xf>
    <xf numFmtId="0" fontId="3" fillId="0" borderId="0" xfId="0" applyFont="1" applyAlignment="1">
      <alignment horizontal="center" vertical="center" wrapText="1"/>
    </xf>
    <xf numFmtId="0" fontId="65" fillId="0" borderId="0" xfId="0" applyFont="1" applyAlignment="1" applyProtection="1">
      <alignment horizontal="center" vertical="center"/>
      <protection locked="0"/>
    </xf>
    <xf numFmtId="0" fontId="1" fillId="28" borderId="19" xfId="20" applyFont="1" applyBorder="1" applyAlignment="1" applyProtection="1">
      <alignment horizontal="center" vertical="center" wrapText="1"/>
    </xf>
    <xf numFmtId="0" fontId="1" fillId="28" borderId="21" xfId="20" applyFont="1" applyBorder="1" applyAlignment="1" applyProtection="1">
      <alignment horizontal="center" vertical="center" wrapText="1"/>
    </xf>
    <xf numFmtId="0" fontId="76" fillId="28" borderId="5" xfId="20" applyFont="1" applyBorder="1" applyAlignment="1" applyProtection="1">
      <alignment horizontal="center" vertical="center" wrapText="1"/>
      <protection locked="0"/>
    </xf>
    <xf numFmtId="0" fontId="76" fillId="28" borderId="3" xfId="20" applyFont="1" applyBorder="1" applyAlignment="1" applyProtection="1">
      <alignment horizontal="center" vertical="center" wrapText="1"/>
      <protection locked="0"/>
    </xf>
    <xf numFmtId="0" fontId="76" fillId="28" borderId="6" xfId="20" applyFont="1" applyBorder="1" applyAlignment="1" applyProtection="1">
      <alignment horizontal="center" vertical="center" wrapText="1"/>
      <protection locked="0"/>
    </xf>
    <xf numFmtId="0" fontId="3" fillId="0" borderId="0" xfId="21" applyFont="1" applyAlignment="1" applyProtection="1">
      <alignment horizontal="left" vertical="center" wrapText="1"/>
      <protection locked="0"/>
    </xf>
    <xf numFmtId="0" fontId="61" fillId="3" borderId="28" xfId="0" applyNumberFormat="1" applyFont="1" applyFill="1" applyBorder="1" applyAlignment="1" applyProtection="1">
      <alignment horizontal="center" vertical="center"/>
      <protection locked="0"/>
    </xf>
    <xf numFmtId="0" fontId="61" fillId="3" borderId="26" xfId="0" applyNumberFormat="1" applyFont="1" applyFill="1" applyBorder="1" applyAlignment="1" applyProtection="1">
      <alignment horizontal="center" vertical="center"/>
      <protection locked="0"/>
    </xf>
    <xf numFmtId="0" fontId="90" fillId="0" borderId="0" xfId="0" applyFont="1" applyAlignment="1">
      <alignment wrapText="1"/>
    </xf>
    <xf numFmtId="0" fontId="134" fillId="0" borderId="0" xfId="0" applyFont="1" applyAlignment="1">
      <alignment wrapText="1"/>
    </xf>
    <xf numFmtId="0" fontId="90" fillId="3" borderId="0" xfId="0" applyFont="1" applyFill="1" applyAlignment="1" applyProtection="1">
      <alignment horizontal="left" wrapText="1"/>
    </xf>
    <xf numFmtId="0" fontId="134" fillId="3" borderId="0" xfId="0" applyFont="1" applyFill="1" applyAlignment="1" applyProtection="1">
      <alignment horizontal="left" wrapText="1"/>
    </xf>
    <xf numFmtId="0" fontId="92" fillId="3" borderId="0" xfId="0" applyFont="1" applyFill="1" applyAlignment="1" applyProtection="1">
      <alignment horizontal="left" wrapText="1"/>
    </xf>
    <xf numFmtId="0" fontId="90" fillId="3" borderId="0" xfId="0" applyFont="1" applyFill="1" applyBorder="1" applyAlignment="1" applyProtection="1">
      <alignment horizontal="left" wrapText="1"/>
      <protection locked="0"/>
    </xf>
    <xf numFmtId="0" fontId="129" fillId="35" borderId="5" xfId="0" applyFont="1" applyFill="1" applyBorder="1" applyAlignment="1" applyProtection="1">
      <alignment horizontal="center"/>
    </xf>
    <xf numFmtId="0" fontId="129" fillId="35" borderId="3" xfId="0" applyFont="1" applyFill="1" applyBorder="1" applyAlignment="1" applyProtection="1">
      <alignment horizontal="center"/>
    </xf>
    <xf numFmtId="0" fontId="129" fillId="35" borderId="2" xfId="0" applyFont="1" applyFill="1" applyBorder="1" applyAlignment="1" applyProtection="1">
      <alignment horizontal="center"/>
    </xf>
    <xf numFmtId="0" fontId="129" fillId="35" borderId="4" xfId="0" applyFont="1" applyFill="1" applyBorder="1" applyAlignment="1" applyProtection="1">
      <alignment horizontal="center"/>
    </xf>
    <xf numFmtId="0" fontId="9" fillId="0" borderId="10" xfId="0" applyFont="1" applyFill="1" applyBorder="1" applyAlignment="1" applyProtection="1">
      <alignment horizontal="center"/>
    </xf>
    <xf numFmtId="0" fontId="9" fillId="0" borderId="0" xfId="0" applyFont="1" applyFill="1" applyBorder="1" applyAlignment="1" applyProtection="1">
      <alignment horizontal="center"/>
    </xf>
    <xf numFmtId="0" fontId="1" fillId="28" borderId="5" xfId="20" applyFont="1" applyBorder="1" applyAlignment="1">
      <alignment horizontal="center" vertical="center"/>
    </xf>
    <xf numFmtId="0" fontId="1" fillId="28" borderId="3" xfId="20" applyFont="1" applyBorder="1" applyAlignment="1">
      <alignment horizontal="center" vertical="center"/>
    </xf>
    <xf numFmtId="0" fontId="1" fillId="28" borderId="6" xfId="20" applyFont="1" applyBorder="1" applyAlignment="1">
      <alignment horizontal="center" vertical="center"/>
    </xf>
    <xf numFmtId="0" fontId="1" fillId="30" borderId="0" xfId="0" applyFont="1" applyFill="1" applyBorder="1" applyAlignment="1">
      <alignment horizontal="center" vertical="center"/>
    </xf>
    <xf numFmtId="0" fontId="9" fillId="0" borderId="25" xfId="20" applyFont="1" applyFill="1" applyBorder="1" applyAlignment="1">
      <alignment horizontal="center"/>
    </xf>
    <xf numFmtId="0" fontId="9" fillId="0" borderId="29" xfId="20" applyFont="1" applyFill="1" applyBorder="1" applyAlignment="1">
      <alignment horizontal="center"/>
    </xf>
    <xf numFmtId="0" fontId="9" fillId="0" borderId="26" xfId="20" applyFont="1" applyFill="1" applyBorder="1" applyAlignment="1">
      <alignment horizontal="center"/>
    </xf>
    <xf numFmtId="0" fontId="1" fillId="28" borderId="15" xfId="20" applyFont="1" applyBorder="1" applyAlignment="1">
      <alignment horizontal="center"/>
    </xf>
    <xf numFmtId="0" fontId="1" fillId="28" borderId="16" xfId="20" applyFont="1" applyBorder="1" applyAlignment="1">
      <alignment horizontal="center"/>
    </xf>
    <xf numFmtId="0" fontId="1" fillId="28" borderId="17" xfId="20" applyFont="1" applyBorder="1" applyAlignment="1">
      <alignment horizontal="center"/>
    </xf>
    <xf numFmtId="0" fontId="1" fillId="28" borderId="27" xfId="20" applyFont="1" applyBorder="1" applyAlignment="1">
      <alignment horizontal="center" vertical="center"/>
    </xf>
    <xf numFmtId="0" fontId="1" fillId="28" borderId="32" xfId="20" applyFont="1" applyBorder="1" applyAlignment="1">
      <alignment horizontal="center" vertical="center"/>
    </xf>
    <xf numFmtId="0" fontId="1" fillId="28" borderId="33" xfId="20" applyFont="1" applyBorder="1" applyAlignment="1">
      <alignment horizontal="center" vertical="center"/>
    </xf>
    <xf numFmtId="0" fontId="1" fillId="3" borderId="31" xfId="0" applyFont="1" applyFill="1" applyBorder="1" applyAlignment="1">
      <alignment horizontal="center"/>
    </xf>
    <xf numFmtId="0" fontId="1" fillId="3" borderId="6" xfId="0" applyFont="1" applyFill="1" applyBorder="1" applyAlignment="1">
      <alignment horizontal="center"/>
    </xf>
    <xf numFmtId="0" fontId="1" fillId="28" borderId="1" xfId="20" applyFont="1" applyBorder="1" applyAlignment="1">
      <alignment horizontal="left" vertical="center" wrapText="1"/>
    </xf>
    <xf numFmtId="0" fontId="1" fillId="32" borderId="5" xfId="0" applyFont="1" applyFill="1" applyBorder="1" applyAlignment="1" applyProtection="1">
      <alignment horizontal="center" vertical="center" wrapText="1"/>
    </xf>
    <xf numFmtId="0" fontId="1" fillId="32" borderId="6" xfId="0" applyFont="1" applyFill="1" applyBorder="1" applyAlignment="1" applyProtection="1">
      <alignment horizontal="center" vertical="center" wrapText="1"/>
    </xf>
    <xf numFmtId="0" fontId="1" fillId="30" borderId="5" xfId="0" applyFont="1" applyFill="1" applyBorder="1" applyAlignment="1" applyProtection="1">
      <alignment horizontal="center" vertical="center" wrapText="1"/>
    </xf>
    <xf numFmtId="0" fontId="1" fillId="30" borderId="6" xfId="0" applyFont="1" applyFill="1" applyBorder="1" applyAlignment="1" applyProtection="1">
      <alignment horizontal="center" vertical="center" wrapText="1"/>
    </xf>
    <xf numFmtId="0" fontId="162" fillId="0" borderId="0" xfId="0" applyFont="1" applyAlignment="1">
      <alignment horizontal="left" wrapText="1"/>
    </xf>
    <xf numFmtId="0" fontId="162" fillId="0" borderId="0" xfId="0" applyFont="1" applyAlignment="1">
      <alignment horizontal="left"/>
    </xf>
    <xf numFmtId="0" fontId="133" fillId="0" borderId="0" xfId="0" applyFont="1" applyAlignment="1">
      <alignment horizontal="center"/>
    </xf>
    <xf numFmtId="0" fontId="128" fillId="0" borderId="0" xfId="0" applyFont="1" applyAlignment="1">
      <alignment horizontal="center"/>
    </xf>
    <xf numFmtId="0" fontId="9" fillId="0" borderId="5" xfId="29" applyFont="1" applyBorder="1" applyAlignment="1">
      <alignment horizontal="center"/>
    </xf>
    <xf numFmtId="0" fontId="9" fillId="0" borderId="6" xfId="29" applyFont="1" applyBorder="1" applyAlignment="1">
      <alignment horizontal="center"/>
    </xf>
    <xf numFmtId="0" fontId="11" fillId="32" borderId="5" xfId="29" applyFont="1" applyFill="1" applyBorder="1" applyAlignment="1">
      <alignment horizontal="center"/>
    </xf>
    <xf numFmtId="0" fontId="11" fillId="32" borderId="6" xfId="29" applyFont="1" applyFill="1" applyBorder="1" applyAlignment="1">
      <alignment horizontal="center"/>
    </xf>
    <xf numFmtId="0" fontId="1" fillId="28" borderId="5" xfId="20" applyFont="1" applyBorder="1" applyAlignment="1">
      <alignment horizontal="center" vertical="center" wrapText="1"/>
    </xf>
    <xf numFmtId="0" fontId="1" fillId="28" borderId="3" xfId="20" applyFont="1" applyBorder="1" applyAlignment="1">
      <alignment horizontal="center" vertical="center" wrapText="1"/>
    </xf>
    <xf numFmtId="0" fontId="1" fillId="28" borderId="6" xfId="20" applyFont="1" applyBorder="1" applyAlignment="1">
      <alignment horizontal="center" vertical="center" wrapText="1"/>
    </xf>
    <xf numFmtId="0" fontId="1" fillId="35" borderId="5" xfId="0" applyFont="1" applyFill="1" applyBorder="1" applyAlignment="1" applyProtection="1">
      <alignment horizontal="center"/>
    </xf>
    <xf numFmtId="0" fontId="1" fillId="35" borderId="3" xfId="0" applyFont="1" applyFill="1" applyBorder="1" applyAlignment="1" applyProtection="1">
      <alignment horizontal="center"/>
    </xf>
    <xf numFmtId="0" fontId="1" fillId="35" borderId="6" xfId="0" applyFont="1" applyFill="1" applyBorder="1" applyAlignment="1" applyProtection="1">
      <alignment horizontal="center"/>
    </xf>
    <xf numFmtId="0" fontId="1" fillId="28" borderId="1" xfId="20" applyFont="1" applyBorder="1" applyAlignment="1">
      <alignment horizontal="center" vertical="center" wrapText="1"/>
    </xf>
    <xf numFmtId="0" fontId="1" fillId="28" borderId="31" xfId="20" applyFont="1" applyBorder="1" applyAlignment="1">
      <alignment horizontal="center" vertical="center" wrapText="1"/>
    </xf>
    <xf numFmtId="0" fontId="2" fillId="3" borderId="0" xfId="115" applyFont="1" applyFill="1" applyAlignment="1" applyProtection="1">
      <alignment horizontal="center" vertical="center"/>
      <protection locked="0"/>
    </xf>
    <xf numFmtId="0" fontId="42" fillId="3" borderId="0" xfId="115" applyFont="1" applyFill="1" applyAlignment="1" applyProtection="1">
      <alignment horizontal="center"/>
      <protection locked="0"/>
    </xf>
    <xf numFmtId="0" fontId="1" fillId="3" borderId="0" xfId="115" applyFont="1" applyFill="1" applyAlignment="1" applyProtection="1">
      <alignment horizontal="center" vertical="center"/>
      <protection locked="0"/>
    </xf>
    <xf numFmtId="0" fontId="2" fillId="3" borderId="0" xfId="115" applyFont="1" applyFill="1" applyAlignment="1" applyProtection="1">
      <alignment horizontal="left" vertical="center"/>
      <protection locked="0"/>
    </xf>
    <xf numFmtId="0" fontId="1" fillId="28" borderId="9" xfId="20" applyFont="1" applyBorder="1" applyAlignment="1">
      <alignment horizontal="left" vertical="center" wrapText="1"/>
    </xf>
    <xf numFmtId="0" fontId="1" fillId="28" borderId="3" xfId="20" applyFont="1" applyBorder="1" applyAlignment="1">
      <alignment horizontal="left" vertical="center" wrapText="1"/>
    </xf>
    <xf numFmtId="0" fontId="1" fillId="28" borderId="6" xfId="20" applyFont="1" applyBorder="1" applyAlignment="1">
      <alignment horizontal="left" vertical="center" wrapText="1"/>
    </xf>
    <xf numFmtId="0" fontId="1" fillId="28" borderId="14" xfId="20" applyFont="1" applyBorder="1" applyAlignment="1">
      <alignment horizontal="center" vertical="center" wrapText="1"/>
    </xf>
    <xf numFmtId="0" fontId="1" fillId="28" borderId="2" xfId="20" applyFont="1" applyBorder="1" applyAlignment="1">
      <alignment horizontal="center" vertical="center" wrapText="1"/>
    </xf>
    <xf numFmtId="0" fontId="1" fillId="28" borderId="10" xfId="20" applyFont="1" applyBorder="1" applyAlignment="1">
      <alignment horizontal="center" vertical="center" wrapText="1"/>
    </xf>
    <xf numFmtId="0" fontId="1" fillId="28" borderId="0" xfId="20" applyFont="1" applyBorder="1" applyAlignment="1">
      <alignment horizontal="center" vertical="center" wrapText="1"/>
    </xf>
    <xf numFmtId="0" fontId="1" fillId="28" borderId="9" xfId="20" applyFont="1" applyBorder="1" applyAlignment="1">
      <alignment horizontal="center" vertical="center" wrapText="1"/>
    </xf>
    <xf numFmtId="0" fontId="1" fillId="28" borderId="7" xfId="20" applyFont="1" applyBorder="1" applyAlignment="1">
      <alignment horizontal="center" vertical="center" wrapText="1"/>
    </xf>
    <xf numFmtId="0" fontId="1" fillId="28" borderId="19" xfId="20" applyFont="1" applyBorder="1" applyAlignment="1">
      <alignment horizontal="center" vertical="center" wrapText="1"/>
    </xf>
    <xf numFmtId="0" fontId="1" fillId="28" borderId="20" xfId="20" applyFont="1" applyBorder="1" applyAlignment="1">
      <alignment horizontal="center" vertical="center" wrapText="1"/>
    </xf>
    <xf numFmtId="0" fontId="1" fillId="28" borderId="21" xfId="20" applyFont="1" applyBorder="1" applyAlignment="1">
      <alignment horizontal="center" vertical="center" wrapText="1"/>
    </xf>
    <xf numFmtId="0" fontId="1" fillId="28" borderId="5" xfId="20" applyFont="1" applyBorder="1" applyAlignment="1">
      <alignment horizontal="left" vertical="center" wrapText="1"/>
    </xf>
    <xf numFmtId="0" fontId="2" fillId="3" borderId="0" xfId="115" applyFont="1" applyFill="1" applyAlignment="1" applyProtection="1">
      <alignment horizontal="left" vertical="center" wrapText="1"/>
      <protection locked="0"/>
    </xf>
    <xf numFmtId="0" fontId="1" fillId="28" borderId="4" xfId="20" applyFont="1" applyBorder="1" applyAlignment="1">
      <alignment horizontal="center" vertical="center" wrapText="1"/>
    </xf>
    <xf numFmtId="0" fontId="1" fillId="28" borderId="11" xfId="20" applyFont="1" applyBorder="1" applyAlignment="1">
      <alignment horizontal="center" vertical="center" wrapText="1"/>
    </xf>
    <xf numFmtId="0" fontId="1" fillId="28" borderId="18" xfId="20" applyFont="1" applyBorder="1" applyAlignment="1">
      <alignment horizontal="center" vertical="center" wrapText="1"/>
    </xf>
    <xf numFmtId="0" fontId="61" fillId="3" borderId="0" xfId="115" applyFont="1" applyFill="1" applyAlignment="1" applyProtection="1">
      <alignment horizontal="center" wrapText="1"/>
      <protection locked="0"/>
    </xf>
    <xf numFmtId="0" fontId="61" fillId="3" borderId="0" xfId="115" applyFont="1" applyFill="1" applyAlignment="1" applyProtection="1">
      <alignment horizontal="center"/>
      <protection locked="0"/>
    </xf>
    <xf numFmtId="0" fontId="1" fillId="42" borderId="1" xfId="115" applyFont="1" applyFill="1" applyBorder="1" applyAlignment="1" applyProtection="1">
      <alignment horizontal="center" vertical="center" wrapText="1"/>
      <protection locked="0"/>
    </xf>
    <xf numFmtId="0" fontId="1" fillId="3" borderId="0" xfId="115" applyFont="1" applyFill="1" applyAlignment="1" applyProtection="1">
      <alignment horizontal="left" vertical="center" wrapText="1"/>
      <protection locked="0"/>
    </xf>
    <xf numFmtId="0" fontId="42" fillId="3" borderId="0" xfId="115" applyFont="1" applyFill="1" applyAlignment="1" applyProtection="1">
      <alignment horizontal="left" wrapText="1"/>
      <protection locked="0"/>
    </xf>
    <xf numFmtId="0" fontId="1" fillId="3" borderId="0" xfId="115" applyFont="1" applyFill="1" applyAlignment="1" applyProtection="1">
      <alignment horizontal="left" vertical="center"/>
      <protection locked="0"/>
    </xf>
    <xf numFmtId="0" fontId="5" fillId="30" borderId="5" xfId="0" applyFont="1" applyFill="1" applyBorder="1" applyAlignment="1" applyProtection="1">
      <alignment horizontal="center" vertical="center" wrapText="1"/>
      <protection locked="0"/>
    </xf>
    <xf numFmtId="0" fontId="5" fillId="30" borderId="6"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11" fillId="3" borderId="7" xfId="0" applyFont="1" applyFill="1" applyBorder="1" applyAlignment="1" applyProtection="1">
      <alignment horizontal="left"/>
      <protection locked="0"/>
    </xf>
    <xf numFmtId="0" fontId="11" fillId="3" borderId="18" xfId="0" applyFont="1" applyFill="1" applyBorder="1" applyAlignment="1" applyProtection="1">
      <alignment horizontal="left"/>
      <protection locked="0"/>
    </xf>
    <xf numFmtId="0" fontId="12" fillId="36" borderId="19" xfId="20" applyFont="1" applyFill="1" applyBorder="1" applyAlignment="1" applyProtection="1">
      <alignment horizontal="center" vertical="center"/>
    </xf>
    <xf numFmtId="0" fontId="12" fillId="36" borderId="36" xfId="20" applyFont="1" applyFill="1" applyBorder="1" applyAlignment="1" applyProtection="1">
      <alignment horizontal="center" vertical="center"/>
    </xf>
    <xf numFmtId="0" fontId="11" fillId="3" borderId="22" xfId="0" applyFont="1" applyFill="1" applyBorder="1" applyAlignment="1" applyProtection="1">
      <alignment horizontal="center"/>
      <protection locked="0"/>
    </xf>
    <xf numFmtId="0" fontId="9" fillId="36" borderId="5" xfId="20" applyFont="1" applyFill="1" applyBorder="1" applyAlignment="1" applyProtection="1">
      <alignment horizontal="center" vertical="center"/>
    </xf>
    <xf numFmtId="0" fontId="9" fillId="36" borderId="6" xfId="20" applyFont="1" applyFill="1" applyBorder="1" applyAlignment="1" applyProtection="1">
      <alignment horizontal="center" vertical="center"/>
    </xf>
    <xf numFmtId="0" fontId="9" fillId="36" borderId="1" xfId="20" applyFont="1" applyFill="1" applyBorder="1" applyAlignment="1" applyProtection="1">
      <alignment horizontal="center" vertical="center"/>
    </xf>
    <xf numFmtId="0" fontId="9" fillId="36" borderId="16" xfId="20" applyFont="1" applyFill="1" applyBorder="1" applyAlignment="1" applyProtection="1">
      <alignment horizontal="center" vertical="center" wrapText="1"/>
    </xf>
    <xf numFmtId="0" fontId="9" fillId="36" borderId="17" xfId="20" applyFont="1" applyFill="1" applyBorder="1" applyAlignment="1" applyProtection="1">
      <alignment horizontal="center" vertical="center" wrapText="1"/>
    </xf>
    <xf numFmtId="0" fontId="9" fillId="36" borderId="1" xfId="20" applyFont="1" applyFill="1" applyBorder="1" applyAlignment="1" applyProtection="1">
      <alignment horizontal="center" vertical="center" wrapText="1"/>
    </xf>
    <xf numFmtId="0" fontId="9" fillId="36" borderId="13" xfId="20" applyFont="1" applyFill="1" applyBorder="1" applyAlignment="1" applyProtection="1">
      <alignment horizontal="center" vertical="center" wrapText="1"/>
    </xf>
    <xf numFmtId="0" fontId="12" fillId="36" borderId="14" xfId="20" applyFont="1" applyFill="1" applyBorder="1" applyAlignment="1" applyProtection="1">
      <alignment horizontal="center" vertical="center"/>
    </xf>
    <xf numFmtId="0" fontId="12" fillId="36" borderId="4" xfId="20" applyFont="1" applyFill="1" applyBorder="1" applyAlignment="1" applyProtection="1">
      <alignment horizontal="center" vertical="center"/>
    </xf>
    <xf numFmtId="0" fontId="12" fillId="36" borderId="46" xfId="20" applyFont="1" applyFill="1" applyBorder="1" applyAlignment="1" applyProtection="1">
      <alignment horizontal="center" vertical="center"/>
    </xf>
    <xf numFmtId="0" fontId="12" fillId="36" borderId="47" xfId="20" applyFont="1" applyFill="1" applyBorder="1" applyAlignment="1" applyProtection="1">
      <alignment horizontal="center" vertical="center"/>
    </xf>
    <xf numFmtId="0" fontId="9" fillId="36" borderId="45" xfId="20" applyFont="1" applyFill="1" applyBorder="1" applyAlignment="1" applyProtection="1">
      <alignment horizontal="center" vertical="center" wrapText="1"/>
    </xf>
    <xf numFmtId="0" fontId="9" fillId="36" borderId="2" xfId="20" applyFont="1" applyFill="1" applyBorder="1" applyAlignment="1" applyProtection="1">
      <alignment horizontal="center" vertical="center" wrapText="1"/>
    </xf>
    <xf numFmtId="0" fontId="9" fillId="36" borderId="4" xfId="20" applyFont="1" applyFill="1" applyBorder="1" applyAlignment="1" applyProtection="1">
      <alignment horizontal="center" vertical="center" wrapText="1"/>
    </xf>
    <xf numFmtId="0" fontId="9" fillId="36" borderId="44" xfId="20" applyFont="1" applyFill="1" applyBorder="1" applyAlignment="1" applyProtection="1">
      <alignment horizontal="center" vertical="center" wrapText="1"/>
    </xf>
    <xf numFmtId="0" fontId="9" fillId="36" borderId="7" xfId="20" applyFont="1" applyFill="1" applyBorder="1" applyAlignment="1" applyProtection="1">
      <alignment horizontal="center" vertical="center" wrapText="1"/>
    </xf>
    <xf numFmtId="0" fontId="9" fillId="36" borderId="18" xfId="20" applyFont="1" applyFill="1" applyBorder="1" applyAlignment="1" applyProtection="1">
      <alignment horizontal="center" vertical="center" wrapText="1"/>
    </xf>
    <xf numFmtId="0" fontId="9" fillId="36" borderId="14" xfId="20" applyFont="1" applyFill="1" applyBorder="1" applyAlignment="1" applyProtection="1">
      <alignment horizontal="center" vertical="center" wrapText="1"/>
    </xf>
    <xf numFmtId="0" fontId="9" fillId="36" borderId="9" xfId="20" applyFont="1" applyFill="1" applyBorder="1" applyAlignment="1" applyProtection="1">
      <alignment horizontal="center" vertical="center" wrapText="1"/>
    </xf>
    <xf numFmtId="0" fontId="11" fillId="3" borderId="25" xfId="0" applyFont="1" applyFill="1" applyBorder="1" applyAlignment="1" applyProtection="1">
      <alignment horizontal="center"/>
      <protection locked="0"/>
    </xf>
    <xf numFmtId="0" fontId="11" fillId="3" borderId="26" xfId="0" applyFont="1" applyFill="1" applyBorder="1" applyAlignment="1" applyProtection="1">
      <alignment horizontal="center"/>
      <protection locked="0"/>
    </xf>
    <xf numFmtId="0" fontId="9" fillId="3" borderId="31" xfId="0" applyFont="1" applyFill="1" applyBorder="1" applyAlignment="1" applyProtection="1">
      <alignment horizontal="center"/>
      <protection locked="0"/>
    </xf>
    <xf numFmtId="0" fontId="9" fillId="3" borderId="3" xfId="0" applyFont="1" applyFill="1" applyBorder="1" applyAlignment="1" applyProtection="1">
      <alignment horizontal="center"/>
      <protection locked="0"/>
    </xf>
    <xf numFmtId="0" fontId="9" fillId="3" borderId="6" xfId="0" applyFont="1" applyFill="1" applyBorder="1" applyAlignment="1" applyProtection="1">
      <alignment horizontal="center"/>
      <protection locked="0"/>
    </xf>
    <xf numFmtId="0" fontId="9" fillId="3" borderId="1" xfId="0" applyFont="1" applyFill="1" applyBorder="1" applyAlignment="1" applyProtection="1">
      <alignment horizontal="center"/>
      <protection locked="0"/>
    </xf>
    <xf numFmtId="14" fontId="9" fillId="3" borderId="1" xfId="0" applyNumberFormat="1" applyFont="1" applyFill="1" applyBorder="1" applyAlignment="1" applyProtection="1">
      <alignment horizontal="center"/>
      <protection locked="0"/>
    </xf>
    <xf numFmtId="0" fontId="12" fillId="36" borderId="27" xfId="20" applyFont="1" applyFill="1" applyBorder="1" applyAlignment="1" applyProtection="1">
      <alignment horizontal="center" vertical="center" wrapText="1"/>
    </xf>
    <xf numFmtId="0" fontId="12" fillId="36" borderId="32" xfId="20" applyFont="1" applyFill="1" applyBorder="1" applyAlignment="1" applyProtection="1">
      <alignment horizontal="center" vertical="center" wrapText="1"/>
    </xf>
    <xf numFmtId="0" fontId="12" fillId="36" borderId="39" xfId="20" applyFont="1" applyFill="1" applyBorder="1" applyAlignment="1" applyProtection="1">
      <alignment horizontal="center" vertical="center" wrapText="1"/>
    </xf>
    <xf numFmtId="0" fontId="12" fillId="30" borderId="31" xfId="0" applyFont="1" applyFill="1" applyBorder="1" applyAlignment="1" applyProtection="1">
      <alignment horizontal="center" vertical="center" wrapText="1"/>
      <protection locked="0"/>
    </xf>
    <xf numFmtId="0" fontId="12" fillId="30" borderId="3" xfId="0" applyFont="1" applyFill="1" applyBorder="1" applyAlignment="1" applyProtection="1">
      <alignment horizontal="center" vertical="center" wrapText="1"/>
      <protection locked="0"/>
    </xf>
    <xf numFmtId="0" fontId="12" fillId="30" borderId="6"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left"/>
      <protection locked="0"/>
    </xf>
    <xf numFmtId="0" fontId="12" fillId="36" borderId="37" xfId="20" applyFont="1" applyFill="1" applyBorder="1" applyAlignment="1" applyProtection="1">
      <alignment horizontal="center" vertical="center" wrapText="1"/>
    </xf>
    <xf numFmtId="0" fontId="12" fillId="36" borderId="20" xfId="20" applyFont="1" applyFill="1" applyBorder="1" applyAlignment="1" applyProtection="1">
      <alignment horizontal="center" vertical="center" wrapText="1"/>
    </xf>
    <xf numFmtId="0" fontId="12" fillId="36" borderId="21" xfId="20" applyFont="1" applyFill="1" applyBorder="1" applyAlignment="1" applyProtection="1">
      <alignment horizontal="center" vertical="center" wrapText="1"/>
    </xf>
    <xf numFmtId="0" fontId="6" fillId="3" borderId="0" xfId="0" applyFont="1" applyFill="1" applyBorder="1" applyAlignment="1">
      <alignment horizontal="left" wrapText="1"/>
    </xf>
    <xf numFmtId="0" fontId="12" fillId="36" borderId="37" xfId="20" applyFont="1" applyFill="1" applyBorder="1" applyAlignment="1" applyProtection="1">
      <alignment horizontal="center" vertical="center"/>
    </xf>
    <xf numFmtId="0" fontId="12" fillId="36" borderId="20" xfId="20" applyFont="1" applyFill="1" applyBorder="1" applyAlignment="1" applyProtection="1">
      <alignment horizontal="center" vertical="center"/>
    </xf>
    <xf numFmtId="0" fontId="12" fillId="36" borderId="21" xfId="20" applyFont="1" applyFill="1" applyBorder="1" applyAlignment="1" applyProtection="1">
      <alignment horizontal="center" vertical="center"/>
    </xf>
    <xf numFmtId="0" fontId="9" fillId="3" borderId="12" xfId="0" applyFont="1" applyFill="1" applyBorder="1" applyAlignment="1" applyProtection="1">
      <alignment horizontal="center"/>
      <protection locked="0"/>
    </xf>
    <xf numFmtId="0" fontId="9" fillId="3" borderId="5" xfId="0" applyFont="1" applyFill="1" applyBorder="1" applyAlignment="1" applyProtection="1">
      <alignment horizontal="center"/>
      <protection locked="0"/>
    </xf>
    <xf numFmtId="14" fontId="9" fillId="3" borderId="5" xfId="0" applyNumberFormat="1" applyFont="1" applyFill="1" applyBorder="1" applyAlignment="1" applyProtection="1">
      <alignment horizontal="center" vertical="center"/>
      <protection locked="0"/>
    </xf>
    <xf numFmtId="14" fontId="9" fillId="3" borderId="6" xfId="0" applyNumberFormat="1" applyFont="1" applyFill="1" applyBorder="1" applyAlignment="1" applyProtection="1">
      <alignment horizontal="center" vertical="center"/>
      <protection locked="0"/>
    </xf>
    <xf numFmtId="14" fontId="9" fillId="3" borderId="1" xfId="0" applyNumberFormat="1" applyFont="1" applyFill="1" applyBorder="1" applyAlignment="1" applyProtection="1">
      <alignment horizontal="center" vertical="center"/>
      <protection locked="0"/>
    </xf>
    <xf numFmtId="2" fontId="9" fillId="3" borderId="5" xfId="0" applyNumberFormat="1" applyFont="1" applyFill="1" applyBorder="1" applyAlignment="1" applyProtection="1">
      <alignment horizontal="center" vertical="center"/>
      <protection locked="0"/>
    </xf>
    <xf numFmtId="2" fontId="9" fillId="3" borderId="6" xfId="0" applyNumberFormat="1" applyFont="1" applyFill="1" applyBorder="1" applyAlignment="1" applyProtection="1">
      <alignment horizontal="center" vertical="center"/>
      <protection locked="0"/>
    </xf>
    <xf numFmtId="0" fontId="12" fillId="36" borderId="40" xfId="20" applyFont="1" applyFill="1" applyBorder="1" applyAlignment="1" applyProtection="1">
      <alignment horizontal="center" vertical="center" wrapText="1"/>
    </xf>
    <xf numFmtId="0" fontId="12" fillId="36" borderId="41" xfId="20" applyFont="1" applyFill="1" applyBorder="1" applyAlignment="1" applyProtection="1">
      <alignment horizontal="center" vertical="center" wrapText="1"/>
    </xf>
    <xf numFmtId="0" fontId="12" fillId="36" borderId="42" xfId="20" applyFont="1" applyFill="1" applyBorder="1" applyAlignment="1" applyProtection="1">
      <alignment horizontal="center" vertical="center" wrapText="1"/>
    </xf>
    <xf numFmtId="0" fontId="12" fillId="36" borderId="34" xfId="20" applyFont="1" applyFill="1" applyBorder="1" applyAlignment="1" applyProtection="1">
      <alignment horizontal="center" vertical="center" wrapText="1"/>
    </xf>
    <xf numFmtId="0" fontId="12" fillId="36" borderId="35" xfId="20" applyFont="1" applyFill="1" applyBorder="1" applyAlignment="1" applyProtection="1">
      <alignment horizontal="center" vertical="center" wrapText="1"/>
    </xf>
    <xf numFmtId="0" fontId="12" fillId="36" borderId="9" xfId="20" applyFont="1" applyFill="1" applyBorder="1" applyAlignment="1" applyProtection="1">
      <alignment horizontal="center" vertical="center" wrapText="1"/>
    </xf>
    <xf numFmtId="0" fontId="12" fillId="36" borderId="18" xfId="20" applyFont="1" applyFill="1" applyBorder="1" applyAlignment="1" applyProtection="1">
      <alignment horizontal="center" vertical="center" wrapText="1"/>
    </xf>
    <xf numFmtId="2" fontId="11" fillId="3" borderId="22" xfId="0" applyNumberFormat="1" applyFont="1" applyFill="1" applyBorder="1" applyAlignment="1" applyProtection="1">
      <alignment horizontal="center"/>
      <protection locked="0"/>
    </xf>
    <xf numFmtId="2" fontId="11" fillId="3" borderId="23" xfId="0" applyNumberFormat="1" applyFont="1" applyFill="1" applyBorder="1" applyAlignment="1" applyProtection="1">
      <alignment horizontal="center"/>
      <protection locked="0"/>
    </xf>
    <xf numFmtId="0" fontId="9" fillId="36" borderId="38" xfId="20" applyFont="1" applyFill="1" applyBorder="1" applyAlignment="1" applyProtection="1">
      <alignment horizontal="center" vertical="center" wrapText="1"/>
    </xf>
    <xf numFmtId="0" fontId="9" fillId="36" borderId="32" xfId="20" applyFont="1" applyFill="1" applyBorder="1" applyAlignment="1" applyProtection="1">
      <alignment horizontal="center" vertical="center" wrapText="1"/>
    </xf>
    <xf numFmtId="0" fontId="9" fillId="36" borderId="39" xfId="20" applyFont="1" applyFill="1" applyBorder="1" applyAlignment="1" applyProtection="1">
      <alignment horizontal="center" vertical="center" wrapText="1"/>
    </xf>
    <xf numFmtId="0" fontId="9" fillId="36" borderId="3" xfId="20" applyFont="1" applyFill="1" applyBorder="1" applyAlignment="1" applyProtection="1">
      <alignment horizontal="center" vertical="center"/>
    </xf>
    <xf numFmtId="0" fontId="9" fillId="36" borderId="15" xfId="20" applyFont="1" applyFill="1" applyBorder="1" applyAlignment="1" applyProtection="1">
      <alignment horizontal="center" vertical="center" wrapText="1"/>
    </xf>
    <xf numFmtId="0" fontId="9" fillId="36" borderId="12" xfId="20" applyFont="1" applyFill="1" applyBorder="1" applyAlignment="1" applyProtection="1">
      <alignment horizontal="center" vertical="center" wrapText="1"/>
    </xf>
    <xf numFmtId="0" fontId="3" fillId="30" borderId="5" xfId="0" applyFont="1" applyFill="1" applyBorder="1" applyAlignment="1" applyProtection="1">
      <alignment horizontal="center" vertical="center"/>
      <protection locked="0"/>
    </xf>
    <xf numFmtId="0" fontId="3" fillId="30" borderId="6" xfId="0" applyFont="1" applyFill="1" applyBorder="1" applyAlignment="1" applyProtection="1">
      <alignment horizontal="center" vertical="center"/>
      <protection locked="0"/>
    </xf>
    <xf numFmtId="0" fontId="11" fillId="3" borderId="28" xfId="0" applyFont="1" applyFill="1" applyBorder="1" applyAlignment="1" applyProtection="1">
      <alignment horizontal="center" vertical="center"/>
      <protection locked="0"/>
    </xf>
    <xf numFmtId="0" fontId="11" fillId="3" borderId="29" xfId="0" applyFont="1" applyFill="1" applyBorder="1" applyAlignment="1" applyProtection="1">
      <alignment horizontal="center" vertical="center"/>
      <protection locked="0"/>
    </xf>
    <xf numFmtId="0" fontId="11" fillId="3" borderId="26" xfId="0" applyFont="1" applyFill="1" applyBorder="1" applyAlignment="1" applyProtection="1">
      <alignment horizontal="center" vertical="center"/>
      <protection locked="0"/>
    </xf>
    <xf numFmtId="0" fontId="9" fillId="34" borderId="5" xfId="0" applyFont="1" applyFill="1" applyBorder="1" applyAlignment="1" applyProtection="1">
      <alignment horizontal="center"/>
      <protection locked="0"/>
    </xf>
    <xf numFmtId="0" fontId="9" fillId="34" borderId="6" xfId="0" applyFont="1" applyFill="1" applyBorder="1" applyAlignment="1" applyProtection="1">
      <alignment horizontal="center"/>
      <protection locked="0"/>
    </xf>
    <xf numFmtId="2" fontId="9" fillId="3" borderId="5" xfId="0" applyNumberFormat="1" applyFont="1" applyFill="1" applyBorder="1" applyAlignment="1" applyProtection="1">
      <alignment horizontal="center"/>
      <protection locked="0"/>
    </xf>
    <xf numFmtId="2" fontId="9" fillId="3" borderId="6" xfId="0" applyNumberFormat="1" applyFont="1" applyFill="1" applyBorder="1" applyAlignment="1" applyProtection="1">
      <alignment horizontal="center"/>
      <protection locked="0"/>
    </xf>
    <xf numFmtId="0" fontId="9" fillId="34" borderId="19" xfId="0" applyFont="1" applyFill="1" applyBorder="1" applyAlignment="1" applyProtection="1">
      <alignment horizontal="center"/>
      <protection locked="0"/>
    </xf>
    <xf numFmtId="0" fontId="9" fillId="34" borderId="21" xfId="0" applyFont="1" applyFill="1" applyBorder="1" applyAlignment="1" applyProtection="1">
      <alignment horizontal="center"/>
      <protection locked="0"/>
    </xf>
    <xf numFmtId="0" fontId="9" fillId="34" borderId="14" xfId="0" applyFont="1" applyFill="1" applyBorder="1" applyAlignment="1" applyProtection="1">
      <alignment horizontal="center"/>
      <protection locked="0"/>
    </xf>
    <xf numFmtId="0" fontId="9" fillId="34" borderId="4" xfId="0" applyFont="1" applyFill="1" applyBorder="1" applyAlignment="1" applyProtection="1">
      <alignment horizontal="center"/>
      <protection locked="0"/>
    </xf>
    <xf numFmtId="0" fontId="9" fillId="34" borderId="9" xfId="0" applyFont="1" applyFill="1" applyBorder="1" applyAlignment="1" applyProtection="1">
      <alignment horizontal="center"/>
      <protection locked="0"/>
    </xf>
    <xf numFmtId="0" fontId="9" fillId="34" borderId="18" xfId="0" applyFont="1" applyFill="1" applyBorder="1" applyAlignment="1" applyProtection="1">
      <alignment horizontal="center"/>
      <protection locked="0"/>
    </xf>
    <xf numFmtId="2" fontId="9" fillId="3" borderId="1" xfId="0" applyNumberFormat="1" applyFont="1" applyFill="1" applyBorder="1" applyAlignment="1" applyProtection="1">
      <alignment horizontal="center"/>
      <protection locked="0"/>
    </xf>
    <xf numFmtId="0" fontId="11" fillId="3" borderId="31"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protection locked="0"/>
    </xf>
    <xf numFmtId="2" fontId="11" fillId="3" borderId="1" xfId="0" applyNumberFormat="1" applyFont="1" applyFill="1" applyBorder="1" applyAlignment="1" applyProtection="1">
      <alignment horizontal="center"/>
      <protection locked="0"/>
    </xf>
    <xf numFmtId="14" fontId="9" fillId="3" borderId="5" xfId="0" applyNumberFormat="1" applyFont="1" applyFill="1" applyBorder="1" applyAlignment="1" applyProtection="1">
      <alignment horizontal="center"/>
      <protection locked="0"/>
    </xf>
    <xf numFmtId="14" fontId="9" fillId="3" borderId="6" xfId="0" applyNumberFormat="1" applyFont="1" applyFill="1" applyBorder="1" applyAlignment="1" applyProtection="1">
      <alignment horizontal="center"/>
      <protection locked="0"/>
    </xf>
    <xf numFmtId="0" fontId="12" fillId="30" borderId="0" xfId="0" applyFont="1" applyFill="1" applyBorder="1" applyAlignment="1" applyProtection="1">
      <alignment horizontal="center" vertical="center"/>
      <protection locked="0"/>
    </xf>
    <xf numFmtId="0" fontId="9" fillId="36" borderId="27" xfId="20" applyFont="1" applyFill="1" applyBorder="1" applyAlignment="1" applyProtection="1">
      <alignment horizontal="center"/>
    </xf>
    <xf numFmtId="0" fontId="9" fillId="36" borderId="32" xfId="20" applyFont="1" applyFill="1" applyBorder="1" applyAlignment="1" applyProtection="1">
      <alignment horizontal="center"/>
    </xf>
    <xf numFmtId="0" fontId="9" fillId="36" borderId="33" xfId="20" applyFont="1" applyFill="1" applyBorder="1" applyAlignment="1" applyProtection="1">
      <alignment horizontal="center"/>
    </xf>
    <xf numFmtId="0" fontId="13" fillId="30" borderId="0" xfId="0" applyFont="1" applyFill="1" applyBorder="1" applyAlignment="1" applyProtection="1">
      <alignment horizontal="center" vertical="center"/>
      <protection locked="0"/>
    </xf>
    <xf numFmtId="0" fontId="13" fillId="30" borderId="28" xfId="0" applyFont="1" applyFill="1" applyBorder="1" applyAlignment="1" applyProtection="1">
      <alignment horizontal="center" vertical="center"/>
      <protection locked="0"/>
    </xf>
    <xf numFmtId="0" fontId="13" fillId="30" borderId="29" xfId="0" applyFont="1" applyFill="1" applyBorder="1" applyAlignment="1" applyProtection="1">
      <alignment horizontal="center" vertical="center"/>
      <protection locked="0"/>
    </xf>
    <xf numFmtId="0" fontId="13" fillId="30" borderId="26" xfId="0" applyFont="1" applyFill="1" applyBorder="1" applyAlignment="1" applyProtection="1">
      <alignment horizontal="center" vertical="center"/>
      <protection locked="0"/>
    </xf>
    <xf numFmtId="0" fontId="12" fillId="30" borderId="12" xfId="0" applyFont="1" applyFill="1" applyBorder="1" applyAlignment="1" applyProtection="1">
      <alignment horizontal="center" vertical="center"/>
      <protection locked="0"/>
    </xf>
    <xf numFmtId="0" fontId="12" fillId="30" borderId="1" xfId="0" applyFont="1" applyFill="1" applyBorder="1" applyAlignment="1" applyProtection="1">
      <alignment horizontal="center" vertical="center"/>
      <protection locked="0"/>
    </xf>
    <xf numFmtId="0" fontId="12" fillId="30" borderId="5" xfId="0" applyFont="1" applyFill="1" applyBorder="1" applyAlignment="1" applyProtection="1">
      <alignment horizontal="center" vertical="center" wrapText="1"/>
      <protection locked="0"/>
    </xf>
    <xf numFmtId="0" fontId="12" fillId="30" borderId="5" xfId="0" applyFont="1" applyFill="1" applyBorder="1" applyAlignment="1" applyProtection="1">
      <alignment horizontal="center" vertical="center" wrapText="1"/>
      <protection hidden="1"/>
    </xf>
    <xf numFmtId="0" fontId="12" fillId="30" borderId="6" xfId="0" applyFont="1" applyFill="1" applyBorder="1" applyAlignment="1" applyProtection="1">
      <alignment horizontal="center" vertical="center" wrapText="1"/>
      <protection hidden="1"/>
    </xf>
    <xf numFmtId="164" fontId="12" fillId="3" borderId="5" xfId="39" applyFont="1" applyFill="1" applyBorder="1" applyAlignment="1" applyProtection="1">
      <alignment horizontal="center" vertical="center" wrapText="1"/>
      <protection locked="0"/>
    </xf>
    <xf numFmtId="164" fontId="12" fillId="3" borderId="6" xfId="39" applyFont="1" applyFill="1" applyBorder="1" applyAlignment="1" applyProtection="1">
      <alignment horizontal="center" vertical="center" wrapText="1"/>
      <protection locked="0"/>
    </xf>
    <xf numFmtId="0" fontId="12" fillId="36" borderId="31" xfId="20" applyFont="1" applyFill="1" applyBorder="1" applyAlignment="1" applyProtection="1">
      <alignment horizontal="center" vertical="center" wrapText="1"/>
    </xf>
    <xf numFmtId="0" fontId="12" fillId="36" borderId="6" xfId="20" applyFont="1" applyFill="1" applyBorder="1" applyAlignment="1" applyProtection="1">
      <alignment horizontal="center" vertical="center" wrapText="1"/>
    </xf>
    <xf numFmtId="0" fontId="12" fillId="36" borderId="28" xfId="20" applyFont="1" applyFill="1" applyBorder="1" applyAlignment="1" applyProtection="1">
      <alignment horizontal="center" vertical="center" wrapText="1"/>
    </xf>
    <xf numFmtId="0" fontId="12" fillId="36" borderId="26" xfId="20" applyFont="1" applyFill="1" applyBorder="1" applyAlignment="1" applyProtection="1">
      <alignment horizontal="center" vertical="center" wrapText="1"/>
    </xf>
    <xf numFmtId="0" fontId="11" fillId="3" borderId="5" xfId="0" applyFont="1" applyFill="1" applyBorder="1" applyAlignment="1" applyProtection="1">
      <alignment horizontal="center"/>
      <protection locked="0"/>
    </xf>
    <xf numFmtId="0" fontId="11" fillId="3" borderId="6" xfId="0" applyFont="1" applyFill="1" applyBorder="1" applyAlignment="1" applyProtection="1">
      <alignment horizontal="center"/>
      <protection locked="0"/>
    </xf>
    <xf numFmtId="0" fontId="9" fillId="34" borderId="14" xfId="0" applyFont="1" applyFill="1" applyBorder="1" applyAlignment="1" applyProtection="1">
      <alignment horizontal="center" vertical="center"/>
      <protection locked="0"/>
    </xf>
    <xf numFmtId="0" fontId="9" fillId="34" borderId="2" xfId="0" applyFont="1" applyFill="1" applyBorder="1" applyAlignment="1" applyProtection="1">
      <alignment horizontal="center" vertical="center"/>
      <protection locked="0"/>
    </xf>
    <xf numFmtId="0" fontId="9" fillId="34" borderId="4" xfId="0" applyFont="1" applyFill="1" applyBorder="1" applyAlignment="1" applyProtection="1">
      <alignment horizontal="center" vertical="center"/>
      <protection locked="0"/>
    </xf>
    <xf numFmtId="0" fontId="9" fillId="34" borderId="9" xfId="0" applyFont="1" applyFill="1" applyBorder="1" applyAlignment="1" applyProtection="1">
      <alignment horizontal="center" vertical="center"/>
      <protection locked="0"/>
    </xf>
    <xf numFmtId="0" fontId="9" fillId="34" borderId="7" xfId="0" applyFont="1" applyFill="1" applyBorder="1" applyAlignment="1" applyProtection="1">
      <alignment horizontal="center" vertical="center"/>
      <protection locked="0"/>
    </xf>
    <xf numFmtId="0" fontId="9" fillId="34" borderId="18" xfId="0" applyFont="1" applyFill="1" applyBorder="1" applyAlignment="1" applyProtection="1">
      <alignment horizontal="center" vertical="center"/>
      <protection locked="0"/>
    </xf>
    <xf numFmtId="0" fontId="9" fillId="36" borderId="5" xfId="20" applyFont="1" applyFill="1" applyBorder="1" applyAlignment="1" applyProtection="1">
      <alignment horizontal="center" vertical="center" wrapText="1"/>
    </xf>
    <xf numFmtId="0" fontId="9" fillId="36" borderId="3" xfId="20" applyFont="1" applyFill="1" applyBorder="1" applyAlignment="1" applyProtection="1">
      <alignment horizontal="center" vertical="center" wrapText="1"/>
    </xf>
    <xf numFmtId="0" fontId="9" fillId="36" borderId="53" xfId="20" applyFont="1" applyFill="1" applyBorder="1" applyAlignment="1" applyProtection="1">
      <alignment horizontal="center" vertical="center" wrapText="1"/>
    </xf>
    <xf numFmtId="0" fontId="9" fillId="34" borderId="1" xfId="20" applyFont="1" applyFill="1" applyBorder="1" applyAlignment="1" applyProtection="1">
      <alignment horizontal="center" vertical="center" wrapText="1"/>
    </xf>
    <xf numFmtId="0" fontId="9" fillId="34" borderId="3" xfId="0" applyFont="1" applyFill="1" applyBorder="1" applyAlignment="1" applyProtection="1">
      <alignment horizontal="center"/>
      <protection locked="0"/>
    </xf>
    <xf numFmtId="0" fontId="11" fillId="3" borderId="3"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7" borderId="0" xfId="0" applyFont="1" applyFill="1" applyBorder="1" applyAlignment="1" applyProtection="1">
      <alignment horizontal="center"/>
      <protection locked="0"/>
    </xf>
    <xf numFmtId="0" fontId="9" fillId="7" borderId="48" xfId="0" applyFont="1" applyFill="1" applyBorder="1" applyAlignment="1" applyProtection="1">
      <alignment horizontal="center"/>
      <protection locked="0"/>
    </xf>
    <xf numFmtId="0" fontId="11" fillId="3" borderId="29" xfId="0" applyFont="1" applyFill="1" applyBorder="1" applyAlignment="1" applyProtection="1">
      <alignment horizontal="center"/>
      <protection locked="0"/>
    </xf>
    <xf numFmtId="0" fontId="3" fillId="39" borderId="31" xfId="0" applyFont="1" applyFill="1" applyBorder="1" applyAlignment="1" applyProtection="1">
      <alignment horizontal="center" vertical="center" wrapText="1"/>
      <protection locked="0"/>
    </xf>
    <xf numFmtId="0" fontId="3" fillId="39" borderId="6" xfId="0" applyFont="1" applyFill="1" applyBorder="1" applyAlignment="1" applyProtection="1">
      <alignment horizontal="center" vertical="center" wrapText="1"/>
      <protection locked="0"/>
    </xf>
    <xf numFmtId="0" fontId="3" fillId="30" borderId="5" xfId="0" applyFont="1" applyFill="1" applyBorder="1" applyAlignment="1" applyProtection="1">
      <alignment horizontal="center" vertical="center" wrapText="1"/>
      <protection locked="0"/>
    </xf>
    <xf numFmtId="0" fontId="3" fillId="30" borderId="6" xfId="0" applyFont="1" applyFill="1" applyBorder="1" applyAlignment="1" applyProtection="1">
      <alignment horizontal="center" vertical="center" wrapText="1"/>
      <protection locked="0"/>
    </xf>
    <xf numFmtId="0" fontId="5" fillId="40" borderId="5" xfId="0" applyFont="1" applyFill="1" applyBorder="1" applyAlignment="1" applyProtection="1">
      <alignment horizontal="center" vertical="center"/>
      <protection locked="0"/>
    </xf>
    <xf numFmtId="0" fontId="5" fillId="40" borderId="6" xfId="0" applyFont="1" applyFill="1" applyBorder="1" applyAlignment="1" applyProtection="1">
      <alignment horizontal="center" vertical="center"/>
      <protection locked="0"/>
    </xf>
    <xf numFmtId="0" fontId="5" fillId="40" borderId="5" xfId="0" applyFont="1" applyFill="1" applyBorder="1" applyAlignment="1" applyProtection="1">
      <alignment horizontal="center" vertical="center" wrapText="1"/>
      <protection locked="0"/>
    </xf>
    <xf numFmtId="0" fontId="5" fillId="40" borderId="6" xfId="0" applyFont="1" applyFill="1" applyBorder="1" applyAlignment="1" applyProtection="1">
      <alignment horizontal="center" vertical="center" wrapText="1"/>
      <protection locked="0"/>
    </xf>
    <xf numFmtId="0" fontId="3" fillId="37" borderId="5" xfId="0" applyFont="1" applyFill="1" applyBorder="1" applyAlignment="1" applyProtection="1">
      <alignment horizontal="center" vertical="center" wrapText="1"/>
      <protection locked="0"/>
    </xf>
    <xf numFmtId="0" fontId="3" fillId="37" borderId="6" xfId="0" applyFont="1" applyFill="1" applyBorder="1" applyAlignment="1" applyProtection="1">
      <alignment horizontal="center" vertical="center" wrapText="1"/>
      <protection locked="0"/>
    </xf>
    <xf numFmtId="0" fontId="3" fillId="38" borderId="5" xfId="0" applyFont="1" applyFill="1" applyBorder="1" applyAlignment="1" applyProtection="1">
      <alignment horizontal="center" vertical="center" wrapText="1"/>
      <protection locked="0"/>
    </xf>
    <xf numFmtId="0" fontId="3" fillId="38" borderId="6" xfId="0" applyFont="1" applyFill="1" applyBorder="1" applyAlignment="1" applyProtection="1">
      <alignment horizontal="center" vertical="center" wrapText="1"/>
      <protection locked="0"/>
    </xf>
    <xf numFmtId="0" fontId="3" fillId="37" borderId="5" xfId="0" applyFont="1" applyFill="1" applyBorder="1" applyAlignment="1" applyProtection="1">
      <alignment horizontal="center" vertical="center"/>
      <protection locked="0"/>
    </xf>
    <xf numFmtId="0" fontId="3" fillId="37" borderId="6" xfId="0" applyFont="1" applyFill="1" applyBorder="1" applyAlignment="1" applyProtection="1">
      <alignment horizontal="center" vertical="center"/>
      <protection locked="0"/>
    </xf>
    <xf numFmtId="0" fontId="3" fillId="38" borderId="5" xfId="0" applyFont="1" applyFill="1" applyBorder="1" applyAlignment="1" applyProtection="1">
      <alignment horizontal="center" vertical="center"/>
      <protection locked="0"/>
    </xf>
    <xf numFmtId="0" fontId="3" fillId="38" borderId="6" xfId="0" applyFont="1" applyFill="1" applyBorder="1" applyAlignment="1" applyProtection="1">
      <alignment horizontal="center" vertical="center"/>
      <protection locked="0"/>
    </xf>
    <xf numFmtId="0" fontId="3" fillId="0" borderId="5" xfId="20" applyFont="1" applyFill="1" applyBorder="1" applyAlignment="1">
      <alignment horizontal="center" vertical="center" wrapText="1"/>
    </xf>
    <xf numFmtId="0" fontId="3" fillId="0" borderId="6" xfId="20" applyFont="1" applyFill="1" applyBorder="1" applyAlignment="1">
      <alignment horizontal="center" vertical="center" wrapText="1"/>
    </xf>
    <xf numFmtId="0" fontId="9" fillId="3" borderId="0" xfId="0" applyFont="1" applyFill="1" applyAlignment="1" applyProtection="1">
      <alignment horizontal="left" wrapText="1"/>
      <protection locked="0"/>
    </xf>
    <xf numFmtId="0" fontId="9" fillId="3" borderId="0" xfId="0" applyFont="1" applyFill="1" applyBorder="1" applyAlignment="1" applyProtection="1">
      <alignment horizontal="left"/>
      <protection locked="0"/>
    </xf>
    <xf numFmtId="0" fontId="11" fillId="3" borderId="0" xfId="0" applyFont="1" applyFill="1" applyBorder="1" applyAlignment="1" applyProtection="1">
      <alignment horizontal="center" vertical="top"/>
      <protection locked="0"/>
    </xf>
    <xf numFmtId="0" fontId="87" fillId="3" borderId="7" xfId="0" applyFont="1" applyFill="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11" fillId="3" borderId="10" xfId="0" applyFont="1" applyFill="1" applyBorder="1" applyAlignment="1" applyProtection="1">
      <alignment horizontal="center"/>
      <protection locked="0"/>
    </xf>
    <xf numFmtId="0" fontId="11" fillId="3" borderId="0" xfId="0" applyFont="1" applyFill="1" applyBorder="1" applyAlignment="1" applyProtection="1">
      <alignment horizontal="center"/>
      <protection locked="0"/>
    </xf>
    <xf numFmtId="0" fontId="12" fillId="36" borderId="38" xfId="20" applyFont="1" applyFill="1" applyBorder="1" applyAlignment="1" applyProtection="1">
      <alignment horizontal="center" vertical="center"/>
    </xf>
    <xf numFmtId="0" fontId="12" fillId="36" borderId="32" xfId="20" applyFont="1" applyFill="1" applyBorder="1" applyAlignment="1" applyProtection="1">
      <alignment horizontal="center" vertical="center"/>
    </xf>
    <xf numFmtId="0" fontId="12" fillId="36" borderId="39" xfId="20" applyFont="1" applyFill="1" applyBorder="1" applyAlignment="1" applyProtection="1">
      <alignment horizontal="center" vertical="center"/>
    </xf>
    <xf numFmtId="0" fontId="12" fillId="36" borderId="5" xfId="20" applyFont="1" applyFill="1" applyBorder="1" applyAlignment="1" applyProtection="1">
      <alignment horizontal="center" vertical="center" wrapText="1"/>
    </xf>
    <xf numFmtId="0" fontId="12" fillId="36" borderId="3" xfId="20" applyFont="1" applyFill="1" applyBorder="1" applyAlignment="1" applyProtection="1">
      <alignment horizontal="center" vertical="center" wrapText="1"/>
    </xf>
    <xf numFmtId="0" fontId="12" fillId="36" borderId="5" xfId="20" applyFont="1" applyFill="1" applyBorder="1" applyAlignment="1" applyProtection="1">
      <alignment horizontal="center" vertical="center"/>
    </xf>
    <xf numFmtId="0" fontId="12" fillId="36" borderId="3" xfId="20" applyFont="1" applyFill="1" applyBorder="1" applyAlignment="1" applyProtection="1">
      <alignment horizontal="center" vertical="center"/>
    </xf>
    <xf numFmtId="0" fontId="12" fillId="36" borderId="6" xfId="20" applyFont="1" applyFill="1" applyBorder="1" applyAlignment="1" applyProtection="1">
      <alignment horizontal="center" vertical="center"/>
    </xf>
    <xf numFmtId="0" fontId="12" fillId="36" borderId="43" xfId="20" applyFont="1" applyFill="1" applyBorder="1" applyAlignment="1" applyProtection="1">
      <alignment horizontal="center" vertical="center" wrapText="1"/>
    </xf>
    <xf numFmtId="0" fontId="12" fillId="36" borderId="8" xfId="20" applyFont="1" applyFill="1" applyBorder="1" applyAlignment="1" applyProtection="1">
      <alignment horizontal="center" vertical="center" wrapText="1"/>
    </xf>
    <xf numFmtId="0" fontId="12" fillId="36" borderId="11" xfId="20" applyFont="1" applyFill="1" applyBorder="1" applyAlignment="1" applyProtection="1">
      <alignment horizontal="center" vertical="center" wrapText="1"/>
    </xf>
    <xf numFmtId="0" fontId="12" fillId="36" borderId="44" xfId="20" applyFont="1" applyFill="1" applyBorder="1" applyAlignment="1" applyProtection="1">
      <alignment horizontal="center" vertical="center" wrapText="1"/>
    </xf>
    <xf numFmtId="0" fontId="12" fillId="36" borderId="10" xfId="20" applyFont="1" applyFill="1" applyBorder="1" applyAlignment="1" applyProtection="1">
      <alignment horizontal="center" vertical="center" wrapText="1"/>
    </xf>
    <xf numFmtId="0" fontId="4" fillId="0" borderId="5" xfId="24" applyFont="1" applyBorder="1" applyAlignment="1">
      <alignment horizontal="center"/>
    </xf>
    <xf numFmtId="0" fontId="4" fillId="0" borderId="3" xfId="24" applyFont="1" applyBorder="1" applyAlignment="1">
      <alignment horizontal="center"/>
    </xf>
    <xf numFmtId="0" fontId="4" fillId="0" borderId="6" xfId="24" applyFont="1" applyBorder="1" applyAlignment="1">
      <alignment horizontal="center"/>
    </xf>
    <xf numFmtId="0" fontId="4" fillId="0" borderId="5" xfId="0" applyFont="1" applyFill="1" applyBorder="1" applyAlignment="1">
      <alignment horizontal="center" wrapText="1"/>
    </xf>
    <xf numFmtId="0" fontId="4" fillId="0" borderId="3" xfId="0" applyFont="1" applyFill="1" applyBorder="1" applyAlignment="1">
      <alignment horizontal="center" wrapText="1"/>
    </xf>
    <xf numFmtId="0" fontId="4" fillId="0" borderId="6" xfId="0" applyFont="1" applyFill="1" applyBorder="1" applyAlignment="1">
      <alignment horizontal="center" wrapText="1"/>
    </xf>
    <xf numFmtId="0" fontId="127" fillId="30" borderId="5" xfId="24" applyFont="1" applyFill="1" applyBorder="1" applyAlignment="1">
      <alignment horizontal="center"/>
    </xf>
    <xf numFmtId="0" fontId="127" fillId="30" borderId="3" xfId="24" applyFont="1" applyFill="1" applyBorder="1" applyAlignment="1">
      <alignment horizontal="center"/>
    </xf>
    <xf numFmtId="0" fontId="127" fillId="30" borderId="6" xfId="24" applyFont="1" applyFill="1" applyBorder="1" applyAlignment="1">
      <alignment horizontal="center"/>
    </xf>
    <xf numFmtId="0" fontId="4" fillId="0" borderId="1" xfId="24" applyFont="1" applyBorder="1" applyAlignment="1">
      <alignment horizontal="center"/>
    </xf>
    <xf numFmtId="0" fontId="4" fillId="28" borderId="14" xfId="20" applyFont="1" applyBorder="1" applyAlignment="1" applyProtection="1">
      <alignment horizontal="center" vertical="center" wrapText="1"/>
    </xf>
    <xf numFmtId="0" fontId="4" fillId="28" borderId="9" xfId="20" applyFont="1" applyBorder="1" applyAlignment="1" applyProtection="1">
      <alignment horizontal="center" vertical="center" wrapText="1"/>
    </xf>
    <xf numFmtId="0" fontId="4" fillId="28" borderId="1" xfId="20" applyFont="1" applyBorder="1" applyAlignment="1" applyProtection="1">
      <alignment horizontal="center" vertical="center" wrapText="1"/>
    </xf>
    <xf numFmtId="0" fontId="4" fillId="28" borderId="2" xfId="20" applyFont="1" applyBorder="1" applyAlignment="1" applyProtection="1">
      <alignment horizontal="center" vertical="center" wrapText="1"/>
    </xf>
    <xf numFmtId="0" fontId="4" fillId="28" borderId="4" xfId="20" applyFont="1" applyBorder="1" applyAlignment="1" applyProtection="1">
      <alignment horizontal="center" vertical="center" wrapText="1"/>
    </xf>
    <xf numFmtId="0" fontId="4" fillId="28" borderId="10" xfId="20" applyFont="1" applyBorder="1" applyAlignment="1" applyProtection="1">
      <alignment horizontal="center" vertical="center" wrapText="1"/>
    </xf>
    <xf numFmtId="0" fontId="4" fillId="28" borderId="0" xfId="20" applyFont="1" applyBorder="1" applyAlignment="1" applyProtection="1">
      <alignment horizontal="center" vertical="center" wrapText="1"/>
    </xf>
    <xf numFmtId="0" fontId="4" fillId="28" borderId="11" xfId="20" applyFont="1" applyBorder="1" applyAlignment="1" applyProtection="1">
      <alignment horizontal="center" vertical="center" wrapText="1"/>
    </xf>
    <xf numFmtId="0" fontId="4" fillId="28" borderId="5" xfId="20" applyFont="1" applyBorder="1" applyAlignment="1" applyProtection="1">
      <alignment horizontal="center" vertical="center" wrapText="1"/>
    </xf>
    <xf numFmtId="0" fontId="4" fillId="28" borderId="3" xfId="20" applyFont="1" applyBorder="1" applyAlignment="1" applyProtection="1">
      <alignment horizontal="center" vertical="center" wrapText="1"/>
    </xf>
    <xf numFmtId="0" fontId="4" fillId="28" borderId="6" xfId="20" applyFont="1" applyBorder="1" applyAlignment="1" applyProtection="1">
      <alignment horizontal="center" vertical="center" wrapText="1"/>
    </xf>
    <xf numFmtId="0" fontId="4" fillId="28" borderId="19" xfId="20" applyFont="1" applyBorder="1" applyAlignment="1" applyProtection="1">
      <alignment horizontal="center" vertical="center" wrapText="1"/>
    </xf>
    <xf numFmtId="0" fontId="4" fillId="28" borderId="21" xfId="20" applyFont="1" applyBorder="1" applyAlignment="1" applyProtection="1">
      <alignment horizontal="center" vertical="center" wrapText="1"/>
    </xf>
    <xf numFmtId="0" fontId="4" fillId="28" borderId="20" xfId="20" applyFont="1" applyBorder="1" applyAlignment="1" applyProtection="1">
      <alignment horizontal="center" vertical="center" wrapText="1"/>
    </xf>
    <xf numFmtId="0" fontId="4" fillId="28" borderId="18" xfId="20" applyFont="1" applyBorder="1" applyAlignment="1" applyProtection="1">
      <alignment horizontal="center" vertical="center" wrapText="1"/>
    </xf>
    <xf numFmtId="0" fontId="86" fillId="0" borderId="5" xfId="24" applyFont="1" applyBorder="1" applyAlignment="1">
      <alignment horizontal="left" vertical="center"/>
    </xf>
    <xf numFmtId="0" fontId="86" fillId="0" borderId="3" xfId="24" applyFont="1" applyBorder="1" applyAlignment="1">
      <alignment horizontal="left" vertical="center"/>
    </xf>
    <xf numFmtId="0" fontId="86" fillId="0" borderId="6" xfId="24" applyFont="1" applyBorder="1" applyAlignment="1">
      <alignment horizontal="left" vertical="center"/>
    </xf>
    <xf numFmtId="0" fontId="4" fillId="28" borderId="7" xfId="20" applyFont="1" applyBorder="1" applyAlignment="1" applyProtection="1">
      <alignment horizontal="center" vertical="center" wrapText="1"/>
    </xf>
    <xf numFmtId="0" fontId="4" fillId="28" borderId="1" xfId="20" applyFont="1" applyBorder="1" applyAlignment="1">
      <alignment horizontal="center" vertical="center" wrapText="1"/>
    </xf>
    <xf numFmtId="0" fontId="2" fillId="28" borderId="1" xfId="20" applyFont="1" applyBorder="1" applyAlignment="1">
      <alignment horizontal="center" vertical="center"/>
    </xf>
    <xf numFmtId="0" fontId="9" fillId="28" borderId="19" xfId="20" applyFont="1" applyBorder="1" applyAlignment="1">
      <alignment horizontal="center" wrapText="1"/>
    </xf>
    <xf numFmtId="0" fontId="9" fillId="28" borderId="21" xfId="20" applyFont="1" applyBorder="1" applyAlignment="1">
      <alignment horizontal="center" wrapText="1"/>
    </xf>
    <xf numFmtId="0" fontId="72" fillId="0" borderId="9" xfId="24" applyFont="1" applyBorder="1" applyAlignment="1">
      <alignment horizontal="center" vertical="center"/>
    </xf>
    <xf numFmtId="0" fontId="72" fillId="0" borderId="7" xfId="24" applyFont="1" applyBorder="1" applyAlignment="1">
      <alignment horizontal="center" vertical="center"/>
    </xf>
    <xf numFmtId="0" fontId="72" fillId="0" borderId="18" xfId="24" applyFont="1" applyBorder="1" applyAlignment="1">
      <alignment horizontal="center" vertical="center"/>
    </xf>
    <xf numFmtId="0" fontId="4" fillId="28" borderId="5" xfId="20" applyFont="1" applyBorder="1" applyAlignment="1" applyProtection="1">
      <alignment horizontal="justify" vertical="center" wrapText="1"/>
    </xf>
    <xf numFmtId="0" fontId="4" fillId="28" borderId="3" xfId="20" applyFont="1" applyBorder="1" applyAlignment="1" applyProtection="1">
      <alignment horizontal="justify" vertical="center" wrapText="1"/>
    </xf>
    <xf numFmtId="0" fontId="4" fillId="28" borderId="6" xfId="20" applyFont="1" applyBorder="1" applyAlignment="1" applyProtection="1">
      <alignment horizontal="justify" vertical="center" wrapText="1"/>
    </xf>
    <xf numFmtId="0" fontId="10" fillId="0" borderId="5" xfId="0" applyFont="1" applyFill="1" applyBorder="1" applyAlignment="1">
      <alignment horizontal="left" wrapText="1"/>
    </xf>
    <xf numFmtId="0" fontId="10" fillId="0" borderId="3" xfId="0" applyFont="1" applyFill="1" applyBorder="1" applyAlignment="1">
      <alignment horizontal="left"/>
    </xf>
    <xf numFmtId="0" fontId="10" fillId="0" borderId="6" xfId="0" applyFont="1" applyFill="1" applyBorder="1" applyAlignment="1">
      <alignment horizontal="left"/>
    </xf>
    <xf numFmtId="0" fontId="71" fillId="0" borderId="1" xfId="24" applyFont="1" applyBorder="1">
      <alignment horizontal="left"/>
    </xf>
    <xf numFmtId="0" fontId="2" fillId="0" borderId="0" xfId="0" applyFont="1" applyAlignment="1">
      <alignment horizontal="center" wrapText="1"/>
    </xf>
    <xf numFmtId="0" fontId="117" fillId="0" borderId="0" xfId="21" applyAlignment="1" applyProtection="1">
      <alignment horizontal="left" vertical="center" wrapText="1"/>
      <protection locked="0"/>
    </xf>
    <xf numFmtId="0" fontId="9" fillId="28" borderId="0" xfId="20" applyFont="1" applyBorder="1" applyAlignment="1">
      <alignment horizontal="left" vertical="center" wrapText="1"/>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0" fontId="113" fillId="0" borderId="0" xfId="0" applyFont="1" applyAlignment="1">
      <alignment horizontal="center"/>
    </xf>
    <xf numFmtId="0" fontId="113" fillId="0" borderId="0" xfId="0" applyFont="1" applyAlignment="1">
      <alignment horizontal="center" vertical="center" wrapText="1"/>
    </xf>
    <xf numFmtId="0" fontId="1" fillId="0" borderId="1" xfId="0" applyFont="1" applyBorder="1" applyAlignment="1">
      <alignment horizontal="center" vertical="center" wrapText="1"/>
    </xf>
    <xf numFmtId="0" fontId="141" fillId="0" borderId="0" xfId="0" applyFont="1" applyAlignment="1">
      <alignment horizontal="left" wrapText="1"/>
    </xf>
    <xf numFmtId="0" fontId="113" fillId="0" borderId="0" xfId="0" applyFont="1" applyAlignment="1">
      <alignment horizontal="left" vertical="center"/>
    </xf>
    <xf numFmtId="0" fontId="31" fillId="3" borderId="0" xfId="0" applyFont="1" applyFill="1" applyAlignment="1">
      <alignment horizontal="left"/>
    </xf>
    <xf numFmtId="0" fontId="9" fillId="3" borderId="5" xfId="0" applyFont="1" applyFill="1" applyBorder="1" applyAlignment="1">
      <alignment horizontal="center" wrapText="1"/>
    </xf>
    <xf numFmtId="0" fontId="9" fillId="3" borderId="3" xfId="0" applyFont="1" applyFill="1" applyBorder="1" applyAlignment="1">
      <alignment horizontal="center" wrapText="1"/>
    </xf>
    <xf numFmtId="0" fontId="9" fillId="3" borderId="6" xfId="0" applyFont="1" applyFill="1" applyBorder="1" applyAlignment="1">
      <alignment horizontal="center" wrapText="1"/>
    </xf>
    <xf numFmtId="0" fontId="9" fillId="3" borderId="5"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6" fillId="3" borderId="5" xfId="0" applyFont="1" applyFill="1" applyBorder="1" applyAlignment="1">
      <alignment horizontal="justify" wrapText="1"/>
    </xf>
    <xf numFmtId="0" fontId="6" fillId="3" borderId="3" xfId="0" applyFont="1" applyFill="1" applyBorder="1" applyAlignment="1">
      <alignment horizontal="justify" wrapText="1"/>
    </xf>
    <xf numFmtId="0" fontId="99" fillId="0" borderId="3" xfId="24" applyFont="1" applyBorder="1" applyAlignment="1">
      <alignment horizontal="center" vertical="center"/>
    </xf>
    <xf numFmtId="0" fontId="99" fillId="0" borderId="6" xfId="24" applyFont="1" applyBorder="1" applyAlignment="1">
      <alignment horizontal="center" vertical="center"/>
    </xf>
    <xf numFmtId="0" fontId="33" fillId="0" borderId="1" xfId="24" applyFont="1" applyBorder="1" applyAlignment="1">
      <alignment horizontal="center" vertical="center"/>
    </xf>
    <xf numFmtId="0" fontId="12" fillId="4" borderId="5" xfId="0" applyFont="1" applyFill="1" applyBorder="1" applyAlignment="1">
      <alignment horizontal="center"/>
    </xf>
    <xf numFmtId="0" fontId="12" fillId="4" borderId="3" xfId="0" applyFont="1" applyFill="1" applyBorder="1" applyAlignment="1">
      <alignment horizontal="center"/>
    </xf>
    <xf numFmtId="0" fontId="12" fillId="4" borderId="6" xfId="0" applyFont="1" applyFill="1" applyBorder="1" applyAlignment="1">
      <alignment horizontal="center"/>
    </xf>
    <xf numFmtId="0" fontId="33" fillId="0" borderId="1" xfId="24" applyFont="1" applyBorder="1" applyAlignment="1">
      <alignment horizontal="center"/>
    </xf>
    <xf numFmtId="0" fontId="33" fillId="3" borderId="1" xfId="0" applyFont="1" applyFill="1" applyBorder="1" applyAlignment="1">
      <alignment horizontal="center"/>
    </xf>
    <xf numFmtId="0" fontId="11" fillId="28" borderId="0" xfId="20" applyFont="1" applyBorder="1" applyAlignment="1">
      <alignment horizontal="right" vertical="center"/>
    </xf>
    <xf numFmtId="0" fontId="9" fillId="3" borderId="1" xfId="0" applyFont="1" applyFill="1" applyBorder="1" applyAlignment="1">
      <alignment horizontal="justify"/>
    </xf>
    <xf numFmtId="0" fontId="5" fillId="3" borderId="1" xfId="0" applyFont="1" applyFill="1" applyBorder="1" applyAlignment="1">
      <alignment horizontal="center" wrapText="1"/>
    </xf>
    <xf numFmtId="0" fontId="9" fillId="28" borderId="1" xfId="20" applyFont="1" applyBorder="1" applyAlignment="1">
      <alignment horizontal="justify" vertical="center" wrapText="1"/>
    </xf>
    <xf numFmtId="0" fontId="9" fillId="3" borderId="1" xfId="0" applyFont="1" applyFill="1" applyBorder="1" applyAlignment="1">
      <alignment horizontal="center" vertical="center"/>
    </xf>
    <xf numFmtId="0" fontId="11" fillId="28" borderId="1" xfId="20" applyFont="1" applyBorder="1" applyAlignment="1">
      <alignment horizontal="center"/>
    </xf>
    <xf numFmtId="0" fontId="6" fillId="3" borderId="6" xfId="0" applyFont="1" applyFill="1" applyBorder="1" applyAlignment="1">
      <alignment horizontal="justify" wrapText="1"/>
    </xf>
    <xf numFmtId="0" fontId="10" fillId="3" borderId="1" xfId="0" applyFont="1" applyFill="1" applyBorder="1" applyAlignment="1">
      <alignment horizontal="center"/>
    </xf>
    <xf numFmtId="0" fontId="9" fillId="3" borderId="1" xfId="0" applyNumberFormat="1" applyFont="1" applyFill="1" applyBorder="1" applyAlignment="1">
      <alignment horizontal="center" vertical="center"/>
    </xf>
    <xf numFmtId="0" fontId="9" fillId="28" borderId="5" xfId="20" applyFont="1" applyBorder="1" applyAlignment="1">
      <alignment horizontal="justify" vertical="center" wrapText="1"/>
    </xf>
    <xf numFmtId="0" fontId="17" fillId="28" borderId="3" xfId="20" applyFont="1" applyBorder="1" applyAlignment="1">
      <alignment horizontal="justify" vertical="center" wrapText="1"/>
    </xf>
    <xf numFmtId="0" fontId="17" fillId="28" borderId="6" xfId="20" applyFont="1" applyBorder="1" applyAlignment="1">
      <alignment horizontal="justify" vertical="center" wrapText="1"/>
    </xf>
    <xf numFmtId="0" fontId="17" fillId="0" borderId="1" xfId="0" applyFont="1" applyBorder="1" applyAlignment="1">
      <alignment horizontal="justify" vertical="center" wrapText="1"/>
    </xf>
    <xf numFmtId="0" fontId="17" fillId="3" borderId="1" xfId="0" applyFont="1" applyFill="1" applyBorder="1" applyAlignment="1">
      <alignment horizontal="justify" vertical="center" wrapText="1"/>
    </xf>
    <xf numFmtId="0" fontId="9" fillId="28" borderId="9" xfId="20" applyFont="1" applyBorder="1" applyAlignment="1">
      <alignment horizontal="center" wrapText="1"/>
    </xf>
    <xf numFmtId="0" fontId="9" fillId="28" borderId="7" xfId="20" applyFont="1" applyBorder="1" applyAlignment="1">
      <alignment horizontal="center" wrapText="1"/>
    </xf>
    <xf numFmtId="0" fontId="9" fillId="28" borderId="18" xfId="20" applyFont="1" applyBorder="1" applyAlignment="1">
      <alignment horizontal="center" wrapText="1"/>
    </xf>
    <xf numFmtId="0" fontId="11" fillId="28" borderId="5" xfId="20" applyFont="1" applyBorder="1" applyAlignment="1">
      <alignment horizontal="left" vertical="center"/>
    </xf>
    <xf numFmtId="0" fontId="11" fillId="28" borderId="3" xfId="20" applyFont="1" applyBorder="1" applyAlignment="1">
      <alignment horizontal="left" vertical="center"/>
    </xf>
    <xf numFmtId="0" fontId="9" fillId="3" borderId="5" xfId="0" applyFont="1" applyFill="1" applyBorder="1" applyAlignment="1">
      <alignment horizontal="justify" vertical="top" wrapText="1"/>
    </xf>
    <xf numFmtId="0" fontId="9" fillId="3" borderId="3" xfId="0" applyFont="1" applyFill="1" applyBorder="1" applyAlignment="1">
      <alignment horizontal="justify" vertical="top" wrapText="1"/>
    </xf>
    <xf numFmtId="0" fontId="9" fillId="3" borderId="6" xfId="0" applyFont="1" applyFill="1" applyBorder="1" applyAlignment="1">
      <alignment horizontal="justify" vertical="top" wrapText="1"/>
    </xf>
    <xf numFmtId="0" fontId="11" fillId="28" borderId="9" xfId="20" applyFont="1" applyBorder="1" applyAlignment="1">
      <alignment horizontal="center" vertical="center"/>
    </xf>
    <xf numFmtId="0" fontId="11" fillId="28" borderId="7" xfId="20" applyFont="1" applyBorder="1" applyAlignment="1">
      <alignment horizontal="center" vertical="center"/>
    </xf>
    <xf numFmtId="0" fontId="11" fillId="28" borderId="18" xfId="20" applyFont="1" applyBorder="1" applyAlignment="1">
      <alignment horizontal="center" vertical="center"/>
    </xf>
    <xf numFmtId="0" fontId="9" fillId="3" borderId="5" xfId="0" applyFont="1" applyFill="1" applyBorder="1" applyAlignment="1">
      <alignment horizontal="left" wrapText="1"/>
    </xf>
    <xf numFmtId="0" fontId="9" fillId="3" borderId="3" xfId="0" applyFont="1" applyFill="1" applyBorder="1" applyAlignment="1">
      <alignment horizontal="left" wrapText="1"/>
    </xf>
    <xf numFmtId="0" fontId="9" fillId="3" borderId="6" xfId="0" applyFont="1" applyFill="1" applyBorder="1" applyAlignment="1">
      <alignment horizontal="left" wrapText="1"/>
    </xf>
    <xf numFmtId="0" fontId="9" fillId="4" borderId="5" xfId="0" applyFont="1" applyFill="1" applyBorder="1" applyAlignment="1">
      <alignment horizontal="center"/>
    </xf>
    <xf numFmtId="0" fontId="9" fillId="4" borderId="3" xfId="0" applyFont="1" applyFill="1" applyBorder="1" applyAlignment="1">
      <alignment horizontal="center"/>
    </xf>
    <xf numFmtId="0" fontId="9" fillId="4" borderId="6" xfId="0" applyFont="1" applyFill="1" applyBorder="1" applyAlignment="1">
      <alignment horizontal="center"/>
    </xf>
    <xf numFmtId="0" fontId="9" fillId="3" borderId="1" xfId="0" applyNumberFormat="1" applyFont="1" applyFill="1" applyBorder="1" applyAlignment="1">
      <alignment horizontal="center" vertical="center" wrapText="1"/>
    </xf>
    <xf numFmtId="14" fontId="10" fillId="3" borderId="1" xfId="0" applyNumberFormat="1" applyFont="1" applyFill="1" applyBorder="1" applyAlignment="1">
      <alignment horizontal="center" wrapText="1"/>
    </xf>
    <xf numFmtId="0" fontId="9" fillId="3" borderId="1" xfId="0" applyFont="1" applyFill="1" applyBorder="1" applyAlignment="1">
      <alignment horizontal="center" vertical="center" wrapText="1"/>
    </xf>
    <xf numFmtId="0" fontId="10" fillId="3" borderId="5" xfId="0" applyFont="1" applyFill="1" applyBorder="1" applyAlignment="1">
      <alignment horizontal="center" wrapText="1"/>
    </xf>
    <xf numFmtId="0" fontId="10" fillId="3" borderId="3" xfId="0" applyFont="1" applyFill="1" applyBorder="1" applyAlignment="1">
      <alignment horizontal="center" wrapText="1"/>
    </xf>
    <xf numFmtId="0" fontId="10" fillId="3" borderId="6" xfId="0" applyFont="1" applyFill="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9" fillId="28" borderId="1" xfId="20" applyFont="1" applyBorder="1" applyAlignment="1">
      <alignment horizontal="left" vertical="center" wrapText="1"/>
    </xf>
    <xf numFmtId="0" fontId="9" fillId="28" borderId="1" xfId="20" applyFont="1" applyBorder="1" applyAlignment="1">
      <alignment horizontal="left" vertical="top" wrapText="1"/>
    </xf>
    <xf numFmtId="0" fontId="10" fillId="3" borderId="5" xfId="0" applyFont="1" applyFill="1" applyBorder="1" applyAlignment="1">
      <alignment horizontal="justify" vertical="center"/>
    </xf>
    <xf numFmtId="0" fontId="11" fillId="3" borderId="3" xfId="0" applyFont="1" applyFill="1" applyBorder="1" applyAlignment="1">
      <alignment horizontal="justify" vertical="center"/>
    </xf>
    <xf numFmtId="0" fontId="11" fillId="3" borderId="6" xfId="0" applyFont="1" applyFill="1" applyBorder="1" applyAlignment="1">
      <alignment horizontal="justify" vertical="center"/>
    </xf>
    <xf numFmtId="0" fontId="10" fillId="3" borderId="1" xfId="0" applyFont="1" applyFill="1" applyBorder="1" applyAlignment="1">
      <alignment horizontal="center" vertical="center" wrapText="1"/>
    </xf>
    <xf numFmtId="0" fontId="9" fillId="28" borderId="14" xfId="20" applyFont="1" applyBorder="1" applyAlignment="1">
      <alignment horizontal="center" vertical="center"/>
    </xf>
    <xf numFmtId="0" fontId="9" fillId="28" borderId="2" xfId="20" applyFont="1" applyBorder="1" applyAlignment="1">
      <alignment horizontal="center" vertical="center"/>
    </xf>
    <xf numFmtId="0" fontId="9" fillId="28" borderId="4" xfId="20" applyFont="1" applyBorder="1" applyAlignment="1">
      <alignment horizontal="center" vertical="center"/>
    </xf>
    <xf numFmtId="0" fontId="9" fillId="3" borderId="5" xfId="0" applyNumberFormat="1" applyFont="1" applyFill="1" applyBorder="1" applyAlignment="1">
      <alignment horizontal="center" vertical="center" wrapText="1"/>
    </xf>
    <xf numFmtId="0" fontId="9" fillId="3" borderId="3" xfId="0" applyNumberFormat="1" applyFont="1" applyFill="1" applyBorder="1" applyAlignment="1">
      <alignment horizontal="center" vertical="center" wrapText="1"/>
    </xf>
    <xf numFmtId="0" fontId="9" fillId="3" borderId="6" xfId="0" applyNumberFormat="1" applyFont="1" applyFill="1" applyBorder="1" applyAlignment="1">
      <alignment horizontal="center" vertical="center" wrapText="1"/>
    </xf>
    <xf numFmtId="0" fontId="97" fillId="28" borderId="5" xfId="20" applyFont="1" applyBorder="1" applyAlignment="1">
      <alignment horizontal="center"/>
    </xf>
    <xf numFmtId="0" fontId="97" fillId="28" borderId="3" xfId="20" applyFont="1" applyBorder="1" applyAlignment="1">
      <alignment horizontal="center"/>
    </xf>
    <xf numFmtId="0" fontId="97" fillId="28" borderId="6" xfId="20" applyFont="1" applyBorder="1" applyAlignment="1">
      <alignment horizontal="center"/>
    </xf>
    <xf numFmtId="0" fontId="11" fillId="28" borderId="1" xfId="20" applyFont="1" applyBorder="1" applyAlignment="1">
      <alignment horizontal="center" vertical="center"/>
    </xf>
    <xf numFmtId="0" fontId="11" fillId="28" borderId="0" xfId="20" applyFont="1" applyBorder="1" applyAlignment="1">
      <alignment horizontal="center" vertical="center"/>
    </xf>
    <xf numFmtId="0" fontId="11" fillId="28" borderId="0" xfId="20" applyFont="1" applyAlignment="1">
      <alignment horizontal="right" vertical="center"/>
    </xf>
    <xf numFmtId="14" fontId="9" fillId="3" borderId="1" xfId="0" applyNumberFormat="1" applyFont="1" applyFill="1" applyBorder="1" applyAlignment="1">
      <alignment horizontal="center" vertical="center" wrapText="1"/>
    </xf>
    <xf numFmtId="0" fontId="10" fillId="3" borderId="1" xfId="0" applyFont="1" applyFill="1" applyBorder="1" applyAlignment="1">
      <alignment horizontal="center" wrapText="1"/>
    </xf>
    <xf numFmtId="0" fontId="10" fillId="3" borderId="1" xfId="0" applyFont="1" applyFill="1" applyBorder="1" applyAlignment="1">
      <alignment horizontal="center" vertical="top" wrapText="1"/>
    </xf>
    <xf numFmtId="0" fontId="9" fillId="3" borderId="5" xfId="0" applyFont="1" applyFill="1" applyBorder="1" applyAlignment="1">
      <alignment horizontal="center" vertical="top" wrapText="1"/>
    </xf>
    <xf numFmtId="0" fontId="9" fillId="3" borderId="3" xfId="0" applyFont="1" applyFill="1" applyBorder="1" applyAlignment="1">
      <alignment horizontal="center" vertical="top" wrapText="1"/>
    </xf>
    <xf numFmtId="0" fontId="9" fillId="3" borderId="6" xfId="0" applyFont="1" applyFill="1" applyBorder="1" applyAlignment="1">
      <alignment horizontal="center" vertical="top" wrapText="1"/>
    </xf>
    <xf numFmtId="10" fontId="9" fillId="3" borderId="1" xfId="0" applyNumberFormat="1" applyFont="1" applyFill="1" applyBorder="1" applyAlignment="1">
      <alignment horizontal="center" vertical="center" wrapText="1"/>
    </xf>
    <xf numFmtId="0" fontId="33" fillId="3" borderId="1" xfId="0" applyFont="1" applyFill="1" applyBorder="1" applyAlignment="1">
      <alignment horizontal="justify" wrapText="1"/>
    </xf>
    <xf numFmtId="0" fontId="4" fillId="3" borderId="7" xfId="0" applyFont="1" applyFill="1" applyBorder="1" applyAlignment="1">
      <alignment horizontal="center" vertical="center"/>
    </xf>
    <xf numFmtId="0" fontId="4" fillId="3" borderId="0" xfId="0" applyFont="1" applyFill="1" applyAlignment="1">
      <alignment horizontal="center" vertical="center"/>
    </xf>
    <xf numFmtId="0" fontId="11" fillId="3" borderId="0" xfId="0" applyFont="1" applyFill="1" applyBorder="1" applyAlignment="1">
      <alignment horizontal="left" vertical="center"/>
    </xf>
    <xf numFmtId="0" fontId="11" fillId="3" borderId="5" xfId="0" applyFont="1" applyFill="1" applyBorder="1" applyAlignment="1">
      <alignment horizontal="left" vertical="center"/>
    </xf>
    <xf numFmtId="0" fontId="11" fillId="3" borderId="3" xfId="0" applyFont="1" applyFill="1" applyBorder="1" applyAlignment="1">
      <alignment horizontal="left" vertical="center"/>
    </xf>
    <xf numFmtId="0" fontId="11" fillId="3" borderId="6" xfId="0" applyFont="1" applyFill="1" applyBorder="1" applyAlignment="1">
      <alignment horizontal="left" vertical="center"/>
    </xf>
    <xf numFmtId="0" fontId="9" fillId="28" borderId="5" xfId="20" applyFont="1" applyBorder="1" applyAlignment="1">
      <alignment horizontal="left" vertical="top" wrapText="1"/>
    </xf>
    <xf numFmtId="0" fontId="9" fillId="28" borderId="3" xfId="20" applyFont="1" applyBorder="1" applyAlignment="1">
      <alignment horizontal="left" vertical="top" wrapText="1"/>
    </xf>
    <xf numFmtId="0" fontId="9" fillId="28" borderId="6" xfId="20" applyFont="1" applyBorder="1" applyAlignment="1">
      <alignment horizontal="left" vertical="top" wrapText="1"/>
    </xf>
    <xf numFmtId="4" fontId="9" fillId="3" borderId="1" xfId="0" applyNumberFormat="1" applyFont="1" applyFill="1" applyBorder="1" applyAlignment="1">
      <alignment horizontal="center" vertical="center" wrapText="1"/>
    </xf>
    <xf numFmtId="0" fontId="9" fillId="3" borderId="5" xfId="0" applyNumberFormat="1" applyFont="1" applyFill="1" applyBorder="1" applyAlignment="1" applyProtection="1">
      <alignment horizontal="center" wrapText="1"/>
      <protection locked="0"/>
    </xf>
    <xf numFmtId="0" fontId="9" fillId="3" borderId="3" xfId="0" applyNumberFormat="1" applyFont="1" applyFill="1" applyBorder="1" applyAlignment="1" applyProtection="1">
      <alignment horizontal="center" wrapText="1"/>
      <protection locked="0"/>
    </xf>
    <xf numFmtId="0" fontId="9" fillId="3" borderId="6" xfId="0" applyNumberFormat="1" applyFont="1" applyFill="1" applyBorder="1" applyAlignment="1" applyProtection="1">
      <alignment horizontal="center" wrapText="1"/>
      <protection locked="0"/>
    </xf>
    <xf numFmtId="0" fontId="33" fillId="3" borderId="1" xfId="0" applyFont="1" applyFill="1" applyBorder="1" applyAlignment="1">
      <alignment horizontal="justify" vertical="center" wrapText="1"/>
    </xf>
    <xf numFmtId="0" fontId="11" fillId="3" borderId="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xf>
    <xf numFmtId="0" fontId="9" fillId="28" borderId="2" xfId="20" applyFont="1" applyBorder="1" applyAlignment="1">
      <alignment horizontal="center" vertical="top"/>
    </xf>
    <xf numFmtId="0" fontId="98" fillId="3" borderId="0" xfId="0" applyNumberFormat="1" applyFont="1" applyFill="1" applyBorder="1" applyAlignment="1">
      <alignment horizontal="center"/>
    </xf>
    <xf numFmtId="0" fontId="11" fillId="28" borderId="5" xfId="20" applyFont="1" applyBorder="1" applyAlignment="1">
      <alignment horizontal="center" wrapText="1"/>
    </xf>
    <xf numFmtId="0" fontId="11" fillId="28" borderId="3" xfId="20" applyFont="1" applyBorder="1" applyAlignment="1">
      <alignment horizontal="center" wrapText="1"/>
    </xf>
    <xf numFmtId="0" fontId="11" fillId="28" borderId="6" xfId="20" applyFont="1" applyBorder="1" applyAlignment="1">
      <alignment horizontal="center" wrapText="1"/>
    </xf>
    <xf numFmtId="0" fontId="11" fillId="3" borderId="5" xfId="0" applyFont="1" applyFill="1" applyBorder="1" applyAlignment="1">
      <alignment horizontal="justify" wrapText="1"/>
    </xf>
    <xf numFmtId="0" fontId="11" fillId="3" borderId="3" xfId="0" applyFont="1" applyFill="1" applyBorder="1" applyAlignment="1">
      <alignment horizontal="justify" wrapText="1"/>
    </xf>
    <xf numFmtId="0" fontId="11" fillId="3" borderId="6" xfId="0" applyFont="1" applyFill="1" applyBorder="1" applyAlignment="1">
      <alignment horizontal="justify" wrapText="1"/>
    </xf>
    <xf numFmtId="0" fontId="9" fillId="28" borderId="1" xfId="20" applyFont="1" applyBorder="1" applyAlignment="1">
      <alignment horizontal="center" vertical="center" wrapText="1"/>
    </xf>
    <xf numFmtId="0" fontId="9" fillId="28" borderId="1" xfId="20" applyFont="1" applyBorder="1" applyAlignment="1" applyProtection="1">
      <alignment horizontal="center" vertical="center" wrapText="1"/>
    </xf>
    <xf numFmtId="0" fontId="6" fillId="3" borderId="5" xfId="0" applyFont="1" applyFill="1" applyBorder="1" applyAlignment="1">
      <alignment horizontal="left" vertical="top" wrapText="1"/>
    </xf>
    <xf numFmtId="0" fontId="6" fillId="3" borderId="3" xfId="0" applyFont="1" applyFill="1" applyBorder="1" applyAlignment="1">
      <alignment horizontal="left" vertical="top"/>
    </xf>
    <xf numFmtId="0" fontId="58" fillId="3" borderId="3" xfId="0" applyFont="1" applyFill="1" applyBorder="1" applyAlignment="1">
      <alignment vertical="top"/>
    </xf>
    <xf numFmtId="0" fontId="58" fillId="3" borderId="6" xfId="0" applyFont="1" applyFill="1" applyBorder="1" applyAlignment="1">
      <alignment vertical="top"/>
    </xf>
    <xf numFmtId="0" fontId="11" fillId="3" borderId="1" xfId="0" applyFont="1" applyFill="1" applyBorder="1" applyAlignment="1">
      <alignment horizontal="center" vertical="center" wrapText="1"/>
    </xf>
    <xf numFmtId="14" fontId="11" fillId="3" borderId="5" xfId="0" applyNumberFormat="1" applyFont="1" applyFill="1" applyBorder="1" applyAlignment="1">
      <alignment horizontal="center" vertical="center" wrapText="1"/>
    </xf>
    <xf numFmtId="14" fontId="11" fillId="3" borderId="3" xfId="0" applyNumberFormat="1" applyFont="1" applyFill="1" applyBorder="1" applyAlignment="1">
      <alignment horizontal="center" vertical="center" wrapText="1"/>
    </xf>
    <xf numFmtId="14" fontId="11" fillId="3" borderId="6" xfId="0" applyNumberFormat="1" applyFont="1" applyFill="1" applyBorder="1" applyAlignment="1">
      <alignment horizontal="center" vertical="center" wrapText="1"/>
    </xf>
    <xf numFmtId="10" fontId="11" fillId="3" borderId="5" xfId="0" applyNumberFormat="1"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28" borderId="5" xfId="20" applyFont="1" applyBorder="1" applyAlignment="1">
      <alignment horizontal="center" vertical="center"/>
    </xf>
    <xf numFmtId="0" fontId="11" fillId="28" borderId="3" xfId="20" applyFont="1" applyBorder="1" applyAlignment="1">
      <alignment horizontal="center" vertical="center"/>
    </xf>
    <xf numFmtId="0" fontId="11" fillId="28" borderId="6" xfId="20" applyFont="1" applyBorder="1" applyAlignment="1">
      <alignment horizontal="center" vertical="center"/>
    </xf>
    <xf numFmtId="0" fontId="9" fillId="3" borderId="5" xfId="0" applyFont="1" applyFill="1" applyBorder="1" applyAlignment="1">
      <alignment horizontal="justify" wrapText="1"/>
    </xf>
    <xf numFmtId="0" fontId="9" fillId="3" borderId="3" xfId="0" applyFont="1" applyFill="1" applyBorder="1" applyAlignment="1">
      <alignment horizontal="justify" wrapText="1"/>
    </xf>
    <xf numFmtId="0" fontId="9" fillId="3" borderId="6" xfId="0" applyFont="1" applyFill="1" applyBorder="1" applyAlignment="1">
      <alignment horizontal="justify" wrapText="1"/>
    </xf>
    <xf numFmtId="0" fontId="11" fillId="28" borderId="5" xfId="20" applyFont="1" applyBorder="1" applyAlignment="1">
      <alignment horizontal="left" vertical="center" wrapText="1"/>
    </xf>
    <xf numFmtId="0" fontId="11" fillId="28" borderId="3" xfId="20" applyFont="1" applyBorder="1" applyAlignment="1">
      <alignment horizontal="left" vertical="center" wrapText="1"/>
    </xf>
    <xf numFmtId="0" fontId="11" fillId="3" borderId="1" xfId="0" applyFont="1" applyFill="1" applyBorder="1" applyAlignment="1">
      <alignment horizontal="center" vertical="center"/>
    </xf>
    <xf numFmtId="14" fontId="11" fillId="3" borderId="1" xfId="0" applyNumberFormat="1" applyFont="1" applyFill="1" applyBorder="1" applyAlignment="1">
      <alignment horizontal="center" vertical="center"/>
    </xf>
    <xf numFmtId="0" fontId="11" fillId="3" borderId="6" xfId="0" applyFont="1" applyFill="1" applyBorder="1" applyAlignment="1">
      <alignment horizontal="center" vertical="center" wrapText="1"/>
    </xf>
    <xf numFmtId="0" fontId="6" fillId="3" borderId="10" xfId="0" applyFont="1" applyFill="1" applyBorder="1" applyAlignment="1">
      <alignment horizontal="left" wrapText="1"/>
    </xf>
    <xf numFmtId="0" fontId="9" fillId="3" borderId="5" xfId="0" applyFont="1" applyFill="1" applyBorder="1" applyAlignment="1">
      <alignment horizontal="center"/>
    </xf>
    <xf numFmtId="0" fontId="9" fillId="3" borderId="3" xfId="0" applyFont="1" applyFill="1" applyBorder="1" applyAlignment="1">
      <alignment horizontal="center"/>
    </xf>
    <xf numFmtId="0" fontId="9" fillId="3" borderId="6" xfId="0" applyFont="1" applyFill="1" applyBorder="1" applyAlignment="1">
      <alignment horizontal="center"/>
    </xf>
    <xf numFmtId="0" fontId="9" fillId="3" borderId="0" xfId="0" applyFont="1" applyFill="1" applyBorder="1" applyAlignment="1">
      <alignment horizontal="left"/>
    </xf>
    <xf numFmtId="0" fontId="9" fillId="3" borderId="7" xfId="0" applyFont="1" applyFill="1" applyBorder="1" applyAlignment="1">
      <alignment horizontal="center"/>
    </xf>
    <xf numFmtId="0" fontId="10" fillId="3" borderId="0" xfId="0" applyFont="1" applyFill="1" applyBorder="1" applyAlignment="1">
      <alignment horizontal="center"/>
    </xf>
    <xf numFmtId="0" fontId="10" fillId="3" borderId="2" xfId="0" applyFont="1" applyFill="1" applyBorder="1" applyAlignment="1">
      <alignment horizontal="center"/>
    </xf>
    <xf numFmtId="0" fontId="9" fillId="3" borderId="0" xfId="0" applyFont="1" applyFill="1" applyAlignment="1">
      <alignment horizontal="center" wrapText="1"/>
    </xf>
    <xf numFmtId="0" fontId="10" fillId="3" borderId="0" xfId="0" applyFont="1" applyFill="1" applyAlignment="1">
      <alignment horizontal="left" vertical="center"/>
    </xf>
    <xf numFmtId="0" fontId="9" fillId="28" borderId="1" xfId="20" applyFont="1" applyBorder="1" applyAlignment="1">
      <alignment horizontal="center" vertical="center"/>
    </xf>
    <xf numFmtId="0" fontId="10" fillId="28" borderId="6" xfId="20" applyFont="1" applyBorder="1" applyAlignment="1">
      <alignment horizontal="left" vertical="center" wrapText="1"/>
    </xf>
    <xf numFmtId="0" fontId="11" fillId="3" borderId="5" xfId="0" applyFont="1" applyFill="1" applyBorder="1" applyAlignment="1">
      <alignment horizontal="justify" vertical="center" wrapText="1"/>
    </xf>
    <xf numFmtId="0" fontId="11" fillId="3" borderId="3" xfId="0" applyFont="1" applyFill="1" applyBorder="1" applyAlignment="1">
      <alignment horizontal="justify" vertical="center" wrapText="1"/>
    </xf>
    <xf numFmtId="0" fontId="11" fillId="3" borderId="6" xfId="0" applyFont="1" applyFill="1" applyBorder="1" applyAlignment="1">
      <alignment horizontal="justify" vertical="center" wrapText="1"/>
    </xf>
    <xf numFmtId="167" fontId="11" fillId="3" borderId="5" xfId="0" applyNumberFormat="1" applyFont="1" applyFill="1" applyBorder="1" applyAlignment="1">
      <alignment horizontal="center"/>
    </xf>
    <xf numFmtId="0" fontId="11" fillId="3" borderId="3" xfId="0" applyFont="1" applyFill="1" applyBorder="1" applyAlignment="1">
      <alignment horizontal="center"/>
    </xf>
    <xf numFmtId="0" fontId="11" fillId="3" borderId="6" xfId="0" applyFont="1" applyFill="1" applyBorder="1" applyAlignment="1">
      <alignment horizontal="center"/>
    </xf>
    <xf numFmtId="0" fontId="11" fillId="28" borderId="5" xfId="20" applyFont="1" applyBorder="1" applyAlignment="1">
      <alignment horizontal="right" vertical="center"/>
    </xf>
    <xf numFmtId="0" fontId="11" fillId="28" borderId="3" xfId="20" applyFont="1" applyBorder="1" applyAlignment="1">
      <alignment horizontal="right" vertical="center"/>
    </xf>
    <xf numFmtId="0" fontId="11" fillId="3" borderId="3" xfId="0" applyFont="1" applyFill="1" applyBorder="1" applyAlignment="1">
      <alignment horizontal="left" vertical="center" wrapText="1"/>
    </xf>
    <xf numFmtId="0" fontId="11" fillId="3" borderId="6" xfId="0" applyFont="1" applyFill="1" applyBorder="1" applyAlignment="1">
      <alignment horizontal="left" vertical="center" wrapText="1"/>
    </xf>
    <xf numFmtId="0" fontId="10" fillId="3" borderId="3" xfId="0" applyFont="1" applyFill="1" applyBorder="1" applyAlignment="1">
      <alignment horizontal="justify" vertical="center"/>
    </xf>
    <xf numFmtId="0" fontId="10" fillId="3" borderId="6" xfId="0" applyFont="1" applyFill="1" applyBorder="1" applyAlignment="1">
      <alignment horizontal="justify" vertical="center"/>
    </xf>
    <xf numFmtId="0" fontId="6" fillId="3" borderId="5" xfId="0" applyFont="1" applyFill="1" applyBorder="1" applyAlignment="1">
      <alignment horizontal="left" wrapText="1"/>
    </xf>
    <xf numFmtId="0" fontId="6" fillId="3" borderId="3" xfId="0" applyFont="1" applyFill="1" applyBorder="1" applyAlignment="1">
      <alignment horizontal="left" wrapText="1"/>
    </xf>
    <xf numFmtId="0" fontId="6" fillId="3" borderId="6" xfId="0" applyFont="1" applyFill="1" applyBorder="1" applyAlignment="1">
      <alignment horizontal="left" wrapText="1"/>
    </xf>
    <xf numFmtId="0" fontId="9" fillId="28" borderId="3" xfId="20" applyFont="1" applyBorder="1" applyAlignment="1">
      <alignment horizontal="justify" vertical="center" wrapText="1"/>
    </xf>
    <xf numFmtId="0" fontId="9" fillId="28" borderId="6" xfId="20" applyFont="1" applyBorder="1" applyAlignment="1">
      <alignment horizontal="justify" vertical="center" wrapText="1"/>
    </xf>
    <xf numFmtId="4" fontId="9" fillId="3" borderId="1" xfId="0" applyNumberFormat="1" applyFont="1" applyFill="1" applyBorder="1" applyAlignment="1">
      <alignment horizontal="center" vertical="center"/>
    </xf>
    <xf numFmtId="0" fontId="6" fillId="3" borderId="10" xfId="0" applyFont="1" applyFill="1" applyBorder="1" applyAlignment="1">
      <alignment horizontal="left" vertical="center"/>
    </xf>
    <xf numFmtId="0" fontId="6" fillId="3" borderId="0" xfId="0" applyFont="1" applyFill="1" applyBorder="1" applyAlignment="1">
      <alignment horizontal="left" vertical="center"/>
    </xf>
    <xf numFmtId="0" fontId="9" fillId="3" borderId="1" xfId="0" applyFont="1" applyFill="1" applyBorder="1" applyAlignment="1">
      <alignment horizontal="center"/>
    </xf>
    <xf numFmtId="10" fontId="9" fillId="3" borderId="1" xfId="0" applyNumberFormat="1" applyFont="1" applyFill="1" applyBorder="1" applyAlignment="1">
      <alignment horizontal="center" vertical="center"/>
    </xf>
    <xf numFmtId="0" fontId="9" fillId="28" borderId="1" xfId="20" applyFont="1" applyBorder="1" applyAlignment="1">
      <alignment horizontal="center" vertical="top" wrapText="1"/>
    </xf>
    <xf numFmtId="0" fontId="113" fillId="28" borderId="3" xfId="20" applyFont="1" applyBorder="1" applyAlignment="1">
      <alignment horizontal="left" vertical="center"/>
    </xf>
    <xf numFmtId="0" fontId="33" fillId="3" borderId="1" xfId="0" applyFont="1" applyFill="1" applyBorder="1" applyAlignment="1">
      <alignment horizontal="center" vertical="center"/>
    </xf>
    <xf numFmtId="0" fontId="9" fillId="3" borderId="14" xfId="0" applyFont="1" applyFill="1" applyBorder="1" applyAlignment="1">
      <alignment horizontal="left" wrapText="1"/>
    </xf>
    <xf numFmtId="0" fontId="9" fillId="3" borderId="2" xfId="0" applyFont="1" applyFill="1" applyBorder="1" applyAlignment="1">
      <alignment horizontal="left" wrapText="1"/>
    </xf>
    <xf numFmtId="0" fontId="9" fillId="3" borderId="4" xfId="0" applyFont="1" applyFill="1" applyBorder="1" applyAlignment="1">
      <alignment horizontal="left" wrapText="1"/>
    </xf>
    <xf numFmtId="0" fontId="33" fillId="28" borderId="5" xfId="20" applyFont="1" applyBorder="1" applyAlignment="1">
      <alignment horizontal="center" vertical="center"/>
    </xf>
    <xf numFmtId="0" fontId="33" fillId="28" borderId="3" xfId="20" applyFont="1" applyBorder="1" applyAlignment="1">
      <alignment horizontal="center" vertical="center"/>
    </xf>
    <xf numFmtId="0" fontId="33" fillId="28" borderId="6" xfId="20" applyFont="1" applyBorder="1" applyAlignment="1">
      <alignment horizontal="center" vertical="center"/>
    </xf>
    <xf numFmtId="0" fontId="9" fillId="3" borderId="10" xfId="0" applyFont="1" applyFill="1" applyBorder="1" applyAlignment="1">
      <alignment horizontal="left" wrapText="1"/>
    </xf>
    <xf numFmtId="0" fontId="9" fillId="3" borderId="0" xfId="0" applyFont="1" applyFill="1" applyBorder="1" applyAlignment="1">
      <alignment horizontal="left" wrapText="1"/>
    </xf>
    <xf numFmtId="0" fontId="9" fillId="3" borderId="11" xfId="0" applyFont="1" applyFill="1" applyBorder="1" applyAlignment="1">
      <alignment horizontal="left" wrapText="1"/>
    </xf>
    <xf numFmtId="0" fontId="9" fillId="3" borderId="5"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3" borderId="6" xfId="0" applyFont="1" applyFill="1" applyBorder="1" applyAlignment="1">
      <alignment horizontal="left" vertical="top" wrapText="1"/>
    </xf>
    <xf numFmtId="0" fontId="33" fillId="28" borderId="5" xfId="20" applyFont="1" applyBorder="1" applyAlignment="1">
      <alignment horizontal="center" vertical="center" wrapText="1"/>
    </xf>
    <xf numFmtId="0" fontId="33" fillId="28" borderId="3" xfId="20" applyFont="1" applyBorder="1" applyAlignment="1">
      <alignment horizontal="center" vertical="center" wrapText="1"/>
    </xf>
    <xf numFmtId="0" fontId="33" fillId="28" borderId="6" xfId="20" applyFont="1" applyBorder="1" applyAlignment="1">
      <alignment horizontal="center" vertical="center" wrapText="1"/>
    </xf>
    <xf numFmtId="0" fontId="33" fillId="28" borderId="3" xfId="20" applyFont="1" applyBorder="1" applyAlignment="1">
      <alignment horizontal="justify" vertical="center" wrapText="1"/>
    </xf>
    <xf numFmtId="0" fontId="33" fillId="28" borderId="6" xfId="20" applyFont="1" applyBorder="1" applyAlignment="1">
      <alignment horizontal="justify" vertical="center" wrapText="1"/>
    </xf>
    <xf numFmtId="0" fontId="9" fillId="3" borderId="9"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8" xfId="0" applyFont="1" applyFill="1" applyBorder="1" applyAlignment="1">
      <alignment horizontal="left" vertical="top" wrapText="1"/>
    </xf>
    <xf numFmtId="14" fontId="33" fillId="3" borderId="5" xfId="0" applyNumberFormat="1" applyFont="1" applyFill="1" applyBorder="1" applyAlignment="1">
      <alignment horizontal="center" wrapText="1"/>
    </xf>
    <xf numFmtId="14" fontId="33" fillId="3" borderId="3" xfId="0" applyNumberFormat="1" applyFont="1" applyFill="1" applyBorder="1" applyAlignment="1">
      <alignment horizontal="center" wrapText="1"/>
    </xf>
    <xf numFmtId="14" fontId="33" fillId="3" borderId="6" xfId="0" applyNumberFormat="1" applyFont="1" applyFill="1" applyBorder="1" applyAlignment="1">
      <alignment horizontal="center" wrapText="1"/>
    </xf>
    <xf numFmtId="0" fontId="33" fillId="3" borderId="5" xfId="0" applyFont="1" applyFill="1" applyBorder="1" applyAlignment="1">
      <alignment horizontal="center" wrapText="1"/>
    </xf>
    <xf numFmtId="0" fontId="33" fillId="3" borderId="3" xfId="0" applyFont="1" applyFill="1" applyBorder="1" applyAlignment="1">
      <alignment horizontal="center" wrapText="1"/>
    </xf>
    <xf numFmtId="0" fontId="33" fillId="3" borderId="6" xfId="0" applyFont="1" applyFill="1" applyBorder="1" applyAlignment="1">
      <alignment horizontal="center" wrapText="1"/>
    </xf>
    <xf numFmtId="0" fontId="11" fillId="28" borderId="6" xfId="20" applyFont="1" applyBorder="1" applyAlignment="1">
      <alignment horizontal="right" vertical="center"/>
    </xf>
    <xf numFmtId="0" fontId="9" fillId="3" borderId="1" xfId="0" applyFont="1" applyFill="1" applyBorder="1" applyAlignment="1">
      <alignment horizontal="center" vertical="top" wrapText="1"/>
    </xf>
    <xf numFmtId="0" fontId="9" fillId="28" borderId="1" xfId="20" applyFont="1" applyBorder="1" applyAlignment="1">
      <alignment horizontal="justify" vertical="top" wrapText="1"/>
    </xf>
    <xf numFmtId="0" fontId="10" fillId="3" borderId="1" xfId="0" applyNumberFormat="1" applyFont="1" applyFill="1" applyBorder="1" applyAlignment="1">
      <alignment horizontal="center" wrapText="1"/>
    </xf>
    <xf numFmtId="0" fontId="10" fillId="28" borderId="1" xfId="20" applyFont="1" applyBorder="1" applyAlignment="1">
      <alignment horizontal="left" wrapText="1"/>
    </xf>
    <xf numFmtId="0" fontId="9" fillId="28" borderId="14" xfId="20" applyFont="1" applyBorder="1" applyAlignment="1">
      <alignment horizontal="left" vertical="center" wrapText="1"/>
    </xf>
    <xf numFmtId="0" fontId="9" fillId="28" borderId="2" xfId="20" applyFont="1" applyBorder="1" applyAlignment="1">
      <alignment horizontal="left" vertical="center" wrapText="1"/>
    </xf>
    <xf numFmtId="0" fontId="9" fillId="28" borderId="4" xfId="20" applyFont="1" applyBorder="1" applyAlignment="1">
      <alignment horizontal="left" vertical="center" wrapText="1"/>
    </xf>
    <xf numFmtId="0" fontId="9" fillId="28" borderId="9" xfId="20" applyFont="1" applyBorder="1" applyAlignment="1">
      <alignment horizontal="left" vertical="center" wrapText="1"/>
    </xf>
    <xf numFmtId="0" fontId="9" fillId="28" borderId="7" xfId="20" applyFont="1" applyBorder="1" applyAlignment="1">
      <alignment horizontal="left" vertical="center" wrapText="1"/>
    </xf>
    <xf numFmtId="0" fontId="9" fillId="28" borderId="18" xfId="20" applyFont="1" applyBorder="1" applyAlignment="1">
      <alignment horizontal="left" vertical="center" wrapText="1"/>
    </xf>
    <xf numFmtId="0" fontId="33" fillId="3" borderId="5" xfId="0" applyFont="1" applyFill="1" applyBorder="1" applyAlignment="1">
      <alignment horizontal="center"/>
    </xf>
    <xf numFmtId="0" fontId="33" fillId="3" borderId="3" xfId="0" applyFont="1" applyFill="1" applyBorder="1" applyAlignment="1">
      <alignment horizontal="center"/>
    </xf>
    <xf numFmtId="0" fontId="9" fillId="28" borderId="1" xfId="20" applyFont="1" applyBorder="1" applyAlignment="1">
      <alignment horizontal="center" wrapText="1"/>
    </xf>
    <xf numFmtId="0" fontId="33" fillId="3" borderId="5" xfId="0" applyFont="1" applyFill="1" applyBorder="1" applyAlignment="1">
      <alignment horizontal="center" vertical="center" wrapText="1"/>
    </xf>
    <xf numFmtId="0" fontId="33" fillId="3" borderId="3" xfId="0" applyFont="1" applyFill="1" applyBorder="1" applyAlignment="1">
      <alignment horizontal="center" vertical="center" wrapText="1"/>
    </xf>
    <xf numFmtId="0" fontId="33" fillId="3" borderId="6" xfId="0" applyFont="1" applyFill="1" applyBorder="1" applyAlignment="1">
      <alignment horizontal="center" vertical="center" wrapText="1"/>
    </xf>
    <xf numFmtId="0" fontId="9" fillId="3" borderId="1" xfId="0" applyNumberFormat="1" applyFont="1" applyFill="1" applyBorder="1" applyAlignment="1" applyProtection="1">
      <alignment horizontal="center" wrapText="1"/>
      <protection locked="0"/>
    </xf>
    <xf numFmtId="0" fontId="9" fillId="3" borderId="5"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6" xfId="0" applyFont="1" applyFill="1" applyBorder="1" applyAlignment="1">
      <alignment horizontal="center" vertical="center"/>
    </xf>
    <xf numFmtId="0" fontId="5"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33" fillId="28" borderId="1" xfId="20" applyFont="1" applyBorder="1" applyAlignment="1">
      <alignment horizontal="center"/>
    </xf>
    <xf numFmtId="0" fontId="11" fillId="0" borderId="0" xfId="20" applyFont="1" applyFill="1" applyBorder="1" applyAlignment="1">
      <alignment horizontal="left" vertical="center"/>
    </xf>
    <xf numFmtId="0" fontId="33" fillId="28" borderId="5" xfId="20" applyFont="1" applyBorder="1" applyAlignment="1">
      <alignment horizontal="center" wrapText="1"/>
    </xf>
    <xf numFmtId="0" fontId="33" fillId="28" borderId="3" xfId="20" applyFont="1" applyBorder="1" applyAlignment="1">
      <alignment horizontal="center" wrapText="1"/>
    </xf>
    <xf numFmtId="0" fontId="33" fillId="28" borderId="6" xfId="20" applyFont="1" applyBorder="1" applyAlignment="1">
      <alignment horizontal="center" wrapText="1"/>
    </xf>
    <xf numFmtId="0" fontId="10" fillId="28" borderId="1" xfId="20" applyFont="1" applyBorder="1" applyAlignment="1">
      <alignment horizontal="left" vertical="top" wrapText="1"/>
    </xf>
    <xf numFmtId="0" fontId="9" fillId="28" borderId="1" xfId="20" applyFont="1" applyBorder="1" applyAlignment="1">
      <alignment horizontal="center" vertical="top"/>
    </xf>
    <xf numFmtId="0" fontId="11" fillId="3" borderId="5" xfId="0" applyFont="1" applyFill="1" applyBorder="1" applyAlignment="1">
      <alignment horizontal="center" vertical="center" wrapText="1"/>
    </xf>
    <xf numFmtId="0" fontId="100" fillId="0" borderId="1" xfId="24" applyFont="1" applyBorder="1" applyAlignment="1">
      <alignment horizontal="center" vertical="center"/>
    </xf>
    <xf numFmtId="0" fontId="9" fillId="8" borderId="5" xfId="20" applyFont="1" applyFill="1" applyBorder="1" applyAlignment="1" applyProtection="1">
      <alignment horizontal="left" vertical="center" wrapText="1"/>
    </xf>
    <xf numFmtId="0" fontId="9" fillId="8" borderId="3" xfId="20" applyFont="1" applyFill="1" applyBorder="1" applyAlignment="1" applyProtection="1">
      <alignment horizontal="left" vertical="center" wrapText="1"/>
    </xf>
    <xf numFmtId="0" fontId="9" fillId="8" borderId="6" xfId="20" applyFont="1" applyFill="1" applyBorder="1" applyAlignment="1" applyProtection="1">
      <alignment horizontal="left" vertical="center" wrapText="1"/>
    </xf>
    <xf numFmtId="0" fontId="10" fillId="3" borderId="5" xfId="0"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3" borderId="6" xfId="0" applyFont="1" applyFill="1" applyBorder="1" applyAlignment="1" applyProtection="1">
      <alignment horizontal="center" vertical="center" wrapText="1"/>
      <protection locked="0"/>
    </xf>
    <xf numFmtId="0" fontId="9" fillId="3" borderId="14"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9" fillId="28" borderId="5" xfId="20" applyFont="1" applyBorder="1" applyAlignment="1">
      <alignment horizontal="center" wrapText="1"/>
    </xf>
    <xf numFmtId="0" fontId="9" fillId="28" borderId="3" xfId="20" applyFont="1" applyBorder="1" applyAlignment="1">
      <alignment horizontal="center" wrapText="1"/>
    </xf>
    <xf numFmtId="0" fontId="9" fillId="28" borderId="6" xfId="20" applyFont="1" applyBorder="1" applyAlignment="1">
      <alignment horizontal="center" wrapText="1"/>
    </xf>
    <xf numFmtId="0" fontId="97" fillId="28" borderId="2" xfId="20" applyFont="1" applyBorder="1" applyAlignment="1">
      <alignment horizontal="center"/>
    </xf>
    <xf numFmtId="0" fontId="97" fillId="28" borderId="4" xfId="20" applyFont="1" applyBorder="1" applyAlignment="1">
      <alignment horizontal="center"/>
    </xf>
    <xf numFmtId="0" fontId="9" fillId="28" borderId="18" xfId="20" applyFont="1" applyBorder="1" applyAlignment="1">
      <alignment horizontal="center" vertical="center"/>
    </xf>
    <xf numFmtId="14" fontId="9" fillId="3" borderId="5" xfId="0" applyNumberFormat="1" applyFont="1" applyFill="1" applyBorder="1" applyAlignment="1">
      <alignment horizontal="center" vertical="center" wrapText="1"/>
    </xf>
    <xf numFmtId="0" fontId="9" fillId="28" borderId="19" xfId="20" applyFont="1" applyBorder="1" applyAlignment="1">
      <alignment horizontal="center" vertical="top"/>
    </xf>
    <xf numFmtId="0" fontId="9" fillId="28" borderId="20" xfId="20" applyFont="1" applyBorder="1" applyAlignment="1">
      <alignment horizontal="center" vertical="top"/>
    </xf>
    <xf numFmtId="0" fontId="9" fillId="28" borderId="21" xfId="20" applyFont="1" applyBorder="1" applyAlignment="1">
      <alignment horizontal="center" vertical="top"/>
    </xf>
    <xf numFmtId="0" fontId="9" fillId="28" borderId="21" xfId="20" applyFont="1" applyBorder="1" applyAlignment="1">
      <alignment horizontal="justify" vertical="top" wrapText="1"/>
    </xf>
    <xf numFmtId="0" fontId="97" fillId="28" borderId="1" xfId="20" applyFont="1" applyBorder="1" applyAlignment="1">
      <alignment horizontal="center"/>
    </xf>
    <xf numFmtId="14" fontId="9" fillId="0" borderId="1" xfId="0" applyNumberFormat="1" applyFont="1" applyFill="1" applyBorder="1" applyAlignment="1" applyProtection="1">
      <alignment horizontal="center" vertical="center" wrapText="1"/>
      <protection locked="0"/>
    </xf>
    <xf numFmtId="0" fontId="97" fillId="28" borderId="0" xfId="20" applyFont="1" applyBorder="1" applyAlignment="1">
      <alignment horizontal="center"/>
    </xf>
    <xf numFmtId="0" fontId="9" fillId="0" borderId="10"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28" borderId="0" xfId="20" applyFont="1" applyBorder="1" applyAlignment="1">
      <alignment horizontal="center" vertical="center"/>
    </xf>
    <xf numFmtId="0" fontId="1" fillId="3" borderId="0" xfId="0" applyFont="1" applyFill="1" applyAlignment="1">
      <alignment horizontal="center"/>
    </xf>
    <xf numFmtId="0" fontId="11" fillId="3" borderId="5" xfId="29" applyFont="1" applyFill="1" applyBorder="1" applyAlignment="1">
      <alignment horizontal="center"/>
    </xf>
    <xf numFmtId="0" fontId="11" fillId="3" borderId="6" xfId="29" applyFont="1" applyFill="1" applyBorder="1" applyAlignment="1">
      <alignment horizontal="center"/>
    </xf>
    <xf numFmtId="0" fontId="1" fillId="28" borderId="5" xfId="20" applyFont="1" applyBorder="1" applyAlignment="1" applyProtection="1">
      <alignment horizontal="center" vertical="center" wrapText="1"/>
      <protection locked="0"/>
    </xf>
    <xf numFmtId="0" fontId="1" fillId="28" borderId="6" xfId="20" applyFont="1" applyBorder="1" applyAlignment="1" applyProtection="1">
      <alignment horizontal="center" vertical="center" wrapText="1"/>
      <protection locked="0"/>
    </xf>
    <xf numFmtId="0" fontId="11" fillId="5" borderId="5" xfId="29" applyFont="1" applyFill="1" applyBorder="1" applyAlignment="1">
      <alignment horizontal="center"/>
    </xf>
    <xf numFmtId="0" fontId="11" fillId="5" borderId="6" xfId="29" applyFont="1" applyFill="1" applyBorder="1" applyAlignment="1">
      <alignment horizontal="center"/>
    </xf>
    <xf numFmtId="0" fontId="32" fillId="3" borderId="1" xfId="0" applyFont="1" applyFill="1" applyBorder="1" applyAlignment="1" applyProtection="1">
      <alignment horizontal="left" vertical="center"/>
      <protection locked="0"/>
    </xf>
    <xf numFmtId="0" fontId="1" fillId="3" borderId="5" xfId="0" applyFont="1" applyFill="1" applyBorder="1" applyAlignment="1">
      <alignment horizontal="right" vertical="center"/>
    </xf>
    <xf numFmtId="0" fontId="1" fillId="3" borderId="3" xfId="0" applyFont="1" applyFill="1" applyBorder="1" applyAlignment="1">
      <alignment horizontal="right" vertical="center"/>
    </xf>
    <xf numFmtId="0" fontId="1" fillId="3" borderId="6" xfId="0" applyFont="1" applyFill="1" applyBorder="1" applyAlignment="1">
      <alignment horizontal="right" vertical="center"/>
    </xf>
    <xf numFmtId="0" fontId="31" fillId="3" borderId="5" xfId="0" applyFont="1" applyFill="1" applyBorder="1" applyAlignment="1">
      <alignment horizontal="right" vertical="center"/>
    </xf>
    <xf numFmtId="0" fontId="31" fillId="3" borderId="3" xfId="0" applyFont="1" applyFill="1" applyBorder="1" applyAlignment="1">
      <alignment horizontal="right" vertical="center"/>
    </xf>
    <xf numFmtId="0" fontId="31" fillId="3" borderId="6" xfId="0" applyFont="1" applyFill="1" applyBorder="1" applyAlignment="1">
      <alignment horizontal="right" vertical="center"/>
    </xf>
    <xf numFmtId="0" fontId="1" fillId="3" borderId="5" xfId="0" applyFont="1" applyFill="1" applyBorder="1" applyAlignment="1" applyProtection="1">
      <alignment horizontal="center" vertical="center" wrapText="1"/>
    </xf>
    <xf numFmtId="0" fontId="1" fillId="3" borderId="6" xfId="0" applyFont="1" applyFill="1" applyBorder="1" applyAlignment="1" applyProtection="1">
      <alignment horizontal="center" vertical="center" wrapText="1"/>
    </xf>
    <xf numFmtId="0" fontId="1" fillId="5" borderId="5" xfId="0" applyFont="1" applyFill="1" applyBorder="1" applyAlignment="1" applyProtection="1">
      <alignment horizontal="center" vertical="center" wrapText="1"/>
    </xf>
    <xf numFmtId="0" fontId="1" fillId="5" borderId="6" xfId="0" applyFont="1" applyFill="1" applyBorder="1" applyAlignment="1" applyProtection="1">
      <alignment horizontal="center" vertical="center" wrapText="1"/>
    </xf>
    <xf numFmtId="0" fontId="1" fillId="3" borderId="31" xfId="0" applyFont="1" applyFill="1" applyBorder="1" applyAlignment="1">
      <alignment horizontal="left"/>
    </xf>
    <xf numFmtId="0" fontId="1" fillId="3" borderId="6" xfId="0" applyFont="1" applyFill="1" applyBorder="1" applyAlignment="1">
      <alignment horizontal="left"/>
    </xf>
    <xf numFmtId="0" fontId="40" fillId="28" borderId="5" xfId="20" applyFont="1" applyBorder="1" applyAlignment="1">
      <alignment horizontal="center" vertical="center"/>
    </xf>
    <xf numFmtId="0" fontId="40" fillId="28" borderId="3" xfId="20" applyFont="1" applyBorder="1" applyAlignment="1">
      <alignment horizontal="center" vertical="center"/>
    </xf>
    <xf numFmtId="0" fontId="1" fillId="3" borderId="5" xfId="0" applyFont="1" applyFill="1" applyBorder="1" applyAlignment="1">
      <alignment horizont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4" borderId="5" xfId="0" applyFont="1" applyFill="1" applyBorder="1" applyAlignment="1" applyProtection="1">
      <alignment horizontal="center"/>
    </xf>
    <xf numFmtId="0" fontId="1" fillId="4" borderId="3" xfId="0" applyFont="1" applyFill="1" applyBorder="1" applyAlignment="1" applyProtection="1">
      <alignment horizontal="center"/>
    </xf>
    <xf numFmtId="0" fontId="1" fillId="4" borderId="6" xfId="0" applyFont="1" applyFill="1" applyBorder="1" applyAlignment="1" applyProtection="1">
      <alignment horizontal="center"/>
    </xf>
    <xf numFmtId="0" fontId="40" fillId="28" borderId="14" xfId="20" applyFont="1" applyBorder="1" applyAlignment="1">
      <alignment horizontal="center"/>
    </xf>
    <xf numFmtId="0" fontId="40" fillId="28" borderId="2" xfId="20" applyFont="1" applyBorder="1" applyAlignment="1">
      <alignment horizontal="center"/>
    </xf>
    <xf numFmtId="0" fontId="40" fillId="28" borderId="4" xfId="20" applyFont="1" applyBorder="1" applyAlignment="1">
      <alignment horizontal="center"/>
    </xf>
    <xf numFmtId="0" fontId="1" fillId="28" borderId="1" xfId="20" applyFont="1" applyBorder="1" applyAlignment="1">
      <alignment horizontal="left" wrapText="1"/>
    </xf>
    <xf numFmtId="0" fontId="61" fillId="3" borderId="31" xfId="0" applyFont="1" applyFill="1" applyBorder="1" applyAlignment="1">
      <alignment horizontal="left"/>
    </xf>
    <xf numFmtId="0" fontId="61" fillId="3" borderId="6" xfId="0" applyFont="1" applyFill="1" applyBorder="1" applyAlignment="1">
      <alignment horizontal="left"/>
    </xf>
    <xf numFmtId="0" fontId="1" fillId="28" borderId="14" xfId="20" applyFont="1" applyBorder="1" applyAlignment="1">
      <alignment horizontal="center" vertical="center"/>
    </xf>
    <xf numFmtId="0" fontId="1" fillId="28" borderId="2" xfId="20" applyFont="1" applyBorder="1" applyAlignment="1">
      <alignment horizontal="center" vertical="center"/>
    </xf>
    <xf numFmtId="0" fontId="1" fillId="28" borderId="4" xfId="20" applyFont="1" applyBorder="1" applyAlignment="1">
      <alignment horizontal="center" vertical="center"/>
    </xf>
    <xf numFmtId="10" fontId="9" fillId="3" borderId="5" xfId="0" applyNumberFormat="1" applyFont="1" applyFill="1" applyBorder="1" applyAlignment="1" applyProtection="1">
      <alignment horizontal="center"/>
      <protection locked="0"/>
    </xf>
    <xf numFmtId="10" fontId="9" fillId="3" borderId="6" xfId="0" applyNumberFormat="1" applyFont="1" applyFill="1" applyBorder="1" applyAlignment="1" applyProtection="1">
      <alignment horizontal="center"/>
      <protection locked="0"/>
    </xf>
    <xf numFmtId="164" fontId="12" fillId="3" borderId="5" xfId="63" applyFont="1" applyFill="1" applyBorder="1" applyAlignment="1" applyProtection="1">
      <alignment horizontal="center" vertical="center" wrapText="1"/>
      <protection locked="0"/>
    </xf>
    <xf numFmtId="164" fontId="12" fillId="3" borderId="6" xfId="63" applyFont="1" applyFill="1" applyBorder="1" applyAlignment="1" applyProtection="1">
      <alignment horizontal="center" vertical="center" wrapText="1"/>
      <protection locked="0"/>
    </xf>
    <xf numFmtId="4" fontId="11" fillId="3" borderId="5" xfId="0" applyNumberFormat="1" applyFont="1" applyFill="1" applyBorder="1" applyAlignment="1" applyProtection="1">
      <alignment horizontal="center"/>
      <protection locked="0"/>
    </xf>
    <xf numFmtId="4" fontId="11" fillId="3" borderId="6" xfId="0" applyNumberFormat="1" applyFont="1" applyFill="1" applyBorder="1" applyAlignment="1" applyProtection="1">
      <alignment horizontal="center"/>
      <protection locked="0"/>
    </xf>
    <xf numFmtId="4" fontId="11" fillId="3" borderId="22" xfId="0" applyNumberFormat="1" applyFont="1" applyFill="1" applyBorder="1" applyAlignment="1" applyProtection="1">
      <alignment horizontal="center"/>
      <protection locked="0"/>
    </xf>
    <xf numFmtId="0" fontId="3" fillId="37" borderId="3" xfId="0" applyFont="1" applyFill="1" applyBorder="1" applyAlignment="1" applyProtection="1">
      <alignment horizontal="center" vertical="center" wrapText="1"/>
      <protection locked="0"/>
    </xf>
    <xf numFmtId="0" fontId="3" fillId="38" borderId="3" xfId="0" applyFont="1" applyFill="1" applyBorder="1" applyAlignment="1" applyProtection="1">
      <alignment horizontal="center" vertical="center" wrapText="1"/>
      <protection locked="0"/>
    </xf>
    <xf numFmtId="0" fontId="5" fillId="40" borderId="3" xfId="0" applyFont="1" applyFill="1" applyBorder="1" applyAlignment="1" applyProtection="1">
      <alignment horizontal="center" vertical="center" wrapText="1"/>
      <protection locked="0"/>
    </xf>
    <xf numFmtId="0" fontId="3" fillId="0" borderId="1" xfId="20" applyFont="1" applyFill="1" applyBorder="1" applyAlignment="1">
      <alignment horizontal="center" vertical="center" wrapText="1"/>
    </xf>
    <xf numFmtId="0" fontId="3" fillId="37" borderId="1" xfId="0" applyFont="1" applyFill="1" applyBorder="1" applyAlignment="1" applyProtection="1">
      <alignment horizontal="center" vertical="center" wrapText="1"/>
      <protection locked="0"/>
    </xf>
    <xf numFmtId="0" fontId="87" fillId="3" borderId="0" xfId="0" applyFont="1" applyFill="1" applyBorder="1" applyAlignment="1" applyProtection="1">
      <alignment horizontal="center" vertical="center"/>
      <protection locked="0"/>
    </xf>
    <xf numFmtId="0" fontId="122" fillId="0" borderId="0" xfId="0" applyFont="1" applyAlignment="1">
      <alignment horizontal="justify" vertical="center" wrapText="1"/>
    </xf>
    <xf numFmtId="0" fontId="122" fillId="0" borderId="0" xfId="0" applyFont="1" applyAlignment="1">
      <alignment horizontal="left" vertical="center"/>
    </xf>
    <xf numFmtId="0" fontId="8" fillId="0" borderId="2" xfId="0" applyFont="1" applyBorder="1" applyAlignment="1" applyProtection="1">
      <alignment horizontal="center" vertical="center"/>
      <protection locked="0"/>
    </xf>
    <xf numFmtId="0" fontId="3" fillId="39" borderId="3" xfId="0" applyFont="1" applyFill="1" applyBorder="1" applyAlignment="1" applyProtection="1">
      <alignment horizontal="center" vertical="center" wrapText="1"/>
      <protection locked="0"/>
    </xf>
    <xf numFmtId="0" fontId="117" fillId="3" borderId="0" xfId="21" applyFill="1" applyAlignment="1" applyProtection="1">
      <alignment horizontal="left" vertical="center" wrapText="1"/>
    </xf>
    <xf numFmtId="0" fontId="65" fillId="3" borderId="0" xfId="0" applyFont="1" applyFill="1" applyAlignment="1" applyProtection="1">
      <alignment horizontal="center" vertical="center"/>
    </xf>
    <xf numFmtId="0" fontId="48" fillId="28" borderId="1" xfId="20" applyFont="1" applyBorder="1" applyAlignment="1">
      <alignment horizontal="center" vertical="center" wrapText="1"/>
    </xf>
    <xf numFmtId="0" fontId="117" fillId="0" borderId="1" xfId="21" applyBorder="1" applyAlignment="1" applyProtection="1">
      <alignment horizontal="center" vertical="center" wrapText="1"/>
    </xf>
    <xf numFmtId="0" fontId="16" fillId="3" borderId="0" xfId="0" applyFont="1" applyFill="1" applyAlignment="1" applyProtection="1">
      <alignment horizontal="left" vertical="center"/>
      <protection locked="0"/>
    </xf>
    <xf numFmtId="0" fontId="7" fillId="0" borderId="0" xfId="0" applyFont="1" applyAlignment="1" applyProtection="1">
      <alignment horizontal="left" vertical="center"/>
      <protection locked="0"/>
    </xf>
    <xf numFmtId="0" fontId="66" fillId="0" borderId="0" xfId="21" applyFont="1" applyAlignment="1" applyProtection="1">
      <alignment horizontal="left" vertical="center"/>
      <protection locked="0"/>
    </xf>
    <xf numFmtId="49" fontId="9" fillId="3" borderId="1" xfId="0" applyNumberFormat="1"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49" fontId="9" fillId="3" borderId="1" xfId="0" applyNumberFormat="1" applyFont="1" applyFill="1" applyBorder="1" applyAlignment="1" applyProtection="1">
      <alignment horizontal="left" vertical="center"/>
      <protection locked="0"/>
    </xf>
    <xf numFmtId="49" fontId="9" fillId="3" borderId="5" xfId="0" applyNumberFormat="1" applyFont="1" applyFill="1" applyBorder="1" applyAlignment="1" applyProtection="1">
      <alignment horizontal="left" vertical="center"/>
      <protection locked="0"/>
    </xf>
    <xf numFmtId="49" fontId="9" fillId="3" borderId="3" xfId="0" applyNumberFormat="1" applyFont="1" applyFill="1" applyBorder="1" applyAlignment="1" applyProtection="1">
      <alignment horizontal="left" vertical="center"/>
      <protection locked="0"/>
    </xf>
    <xf numFmtId="49" fontId="9" fillId="3" borderId="6" xfId="0" applyNumberFormat="1" applyFont="1" applyFill="1" applyBorder="1" applyAlignment="1" applyProtection="1">
      <alignment horizontal="left" vertical="center"/>
      <protection locked="0"/>
    </xf>
    <xf numFmtId="0" fontId="10" fillId="3" borderId="2" xfId="0" applyFont="1" applyFill="1" applyBorder="1" applyAlignment="1" applyProtection="1">
      <alignment horizontal="justify" wrapText="1"/>
      <protection locked="0"/>
    </xf>
    <xf numFmtId="0" fontId="10" fillId="3" borderId="0" xfId="0" applyFont="1" applyFill="1" applyBorder="1" applyAlignment="1" applyProtection="1">
      <alignment horizontal="justify" wrapText="1"/>
      <protection locked="0"/>
    </xf>
    <xf numFmtId="0" fontId="9" fillId="28" borderId="7" xfId="20" applyFont="1" applyBorder="1" applyAlignment="1">
      <alignment horizontal="center"/>
    </xf>
    <xf numFmtId="0" fontId="9" fillId="3" borderId="28" xfId="0" applyFont="1" applyFill="1" applyBorder="1" applyAlignment="1" applyProtection="1">
      <alignment horizontal="center" vertical="center" wrapText="1"/>
      <protection locked="0"/>
    </xf>
    <xf numFmtId="0" fontId="9" fillId="3" borderId="26" xfId="0" applyFont="1" applyFill="1" applyBorder="1" applyAlignment="1" applyProtection="1">
      <alignment horizontal="center" vertical="center" wrapText="1"/>
      <protection locked="0"/>
    </xf>
    <xf numFmtId="0" fontId="9" fillId="3" borderId="31" xfId="0" applyFont="1" applyFill="1" applyBorder="1" applyAlignment="1" applyProtection="1">
      <alignment horizontal="center" vertical="center" wrapText="1"/>
      <protection locked="0"/>
    </xf>
    <xf numFmtId="0" fontId="9" fillId="3" borderId="53" xfId="0" applyFont="1" applyFill="1" applyBorder="1" applyAlignment="1" applyProtection="1">
      <alignment horizontal="center" vertical="center" wrapText="1"/>
      <protection locked="0"/>
    </xf>
    <xf numFmtId="0" fontId="9" fillId="3" borderId="25" xfId="0" applyFont="1" applyFill="1" applyBorder="1" applyAlignment="1" applyProtection="1">
      <alignment horizontal="center" vertical="center" wrapText="1"/>
      <protection locked="0"/>
    </xf>
    <xf numFmtId="0" fontId="9" fillId="3" borderId="56" xfId="0" applyFont="1" applyFill="1" applyBorder="1" applyAlignment="1" applyProtection="1">
      <alignment horizontal="center" vertical="center" wrapText="1"/>
      <protection locked="0"/>
    </xf>
    <xf numFmtId="0" fontId="38" fillId="28" borderId="1" xfId="20" applyFont="1" applyBorder="1" applyAlignment="1">
      <alignment horizontal="left" vertical="center" wrapText="1"/>
    </xf>
    <xf numFmtId="0" fontId="6" fillId="28" borderId="5" xfId="20" applyFont="1" applyBorder="1" applyAlignment="1">
      <alignment horizontal="center" wrapText="1"/>
    </xf>
    <xf numFmtId="0" fontId="6" fillId="28" borderId="3" xfId="20" applyFont="1" applyBorder="1" applyAlignment="1">
      <alignment horizontal="center" wrapText="1"/>
    </xf>
    <xf numFmtId="0" fontId="9" fillId="28" borderId="27" xfId="20" applyFont="1" applyBorder="1" applyAlignment="1">
      <alignment horizontal="center" vertical="center" wrapText="1"/>
    </xf>
    <xf numFmtId="0" fontId="9" fillId="28" borderId="39" xfId="20" applyFont="1" applyBorder="1" applyAlignment="1">
      <alignment horizontal="center" vertical="center" wrapText="1"/>
    </xf>
    <xf numFmtId="0" fontId="9" fillId="28" borderId="38" xfId="20" applyFont="1" applyBorder="1" applyAlignment="1">
      <alignment horizontal="center" vertical="center" wrapText="1"/>
    </xf>
    <xf numFmtId="0" fontId="9" fillId="28" borderId="33" xfId="20" applyFont="1" applyBorder="1" applyAlignment="1">
      <alignment horizontal="center" vertical="center" wrapText="1"/>
    </xf>
    <xf numFmtId="2" fontId="37" fillId="3" borderId="14" xfId="0" applyNumberFormat="1" applyFont="1" applyFill="1" applyBorder="1" applyAlignment="1" applyProtection="1">
      <alignment horizontal="center" vertical="center" wrapText="1"/>
      <protection locked="0"/>
    </xf>
    <xf numFmtId="2" fontId="37" fillId="3" borderId="2" xfId="0" applyNumberFormat="1" applyFont="1" applyFill="1" applyBorder="1" applyAlignment="1" applyProtection="1">
      <alignment horizontal="center" vertical="center" wrapText="1"/>
      <protection locked="0"/>
    </xf>
    <xf numFmtId="2" fontId="37" fillId="3" borderId="10" xfId="0" applyNumberFormat="1" applyFont="1" applyFill="1" applyBorder="1" applyAlignment="1" applyProtection="1">
      <alignment horizontal="center" vertical="center" wrapText="1"/>
      <protection locked="0"/>
    </xf>
    <xf numFmtId="2" fontId="37" fillId="3" borderId="0" xfId="0" applyNumberFormat="1" applyFont="1" applyFill="1" applyBorder="1" applyAlignment="1" applyProtection="1">
      <alignment horizontal="center" vertical="center" wrapText="1"/>
      <protection locked="0"/>
    </xf>
    <xf numFmtId="2" fontId="37" fillId="3" borderId="9" xfId="0" applyNumberFormat="1" applyFont="1" applyFill="1" applyBorder="1" applyAlignment="1" applyProtection="1">
      <alignment horizontal="center" vertical="center" wrapText="1"/>
      <protection locked="0"/>
    </xf>
    <xf numFmtId="2" fontId="37" fillId="3" borderId="7" xfId="0" applyNumberFormat="1" applyFont="1" applyFill="1" applyBorder="1" applyAlignment="1" applyProtection="1">
      <alignment horizontal="center" vertical="center" wrapText="1"/>
      <protection locked="0"/>
    </xf>
    <xf numFmtId="0" fontId="31" fillId="28" borderId="1" xfId="20" applyFont="1" applyBorder="1" applyAlignment="1">
      <alignment horizontal="left" vertical="center" wrapText="1"/>
    </xf>
    <xf numFmtId="0" fontId="6" fillId="3" borderId="0" xfId="0" applyFont="1" applyFill="1" applyBorder="1" applyAlignment="1">
      <alignment horizontal="justify" wrapText="1"/>
    </xf>
    <xf numFmtId="0" fontId="6" fillId="3" borderId="55" xfId="0" applyFont="1" applyFill="1" applyBorder="1" applyAlignment="1">
      <alignment horizontal="justify" wrapText="1"/>
    </xf>
    <xf numFmtId="0" fontId="38" fillId="28" borderId="5" xfId="20" applyFont="1" applyBorder="1" applyAlignment="1">
      <alignment horizontal="left" wrapText="1"/>
    </xf>
    <xf numFmtId="0" fontId="38" fillId="28" borderId="3" xfId="20" applyFont="1" applyBorder="1" applyAlignment="1">
      <alignment horizontal="left" wrapText="1"/>
    </xf>
    <xf numFmtId="0" fontId="49" fillId="28" borderId="5" xfId="20" applyFont="1" applyBorder="1" applyAlignment="1">
      <alignment horizontal="center" vertical="center"/>
    </xf>
    <xf numFmtId="0" fontId="49" fillId="28" borderId="3" xfId="20" applyFont="1" applyBorder="1" applyAlignment="1">
      <alignment horizontal="center" vertical="center"/>
    </xf>
    <xf numFmtId="0" fontId="49" fillId="28" borderId="53" xfId="20" applyFont="1" applyBorder="1" applyAlignment="1">
      <alignment horizontal="center" vertical="center"/>
    </xf>
    <xf numFmtId="0" fontId="37" fillId="28" borderId="5" xfId="20" applyFont="1" applyBorder="1" applyAlignment="1">
      <alignment horizontal="center" vertical="center"/>
    </xf>
    <xf numFmtId="0" fontId="37" fillId="28" borderId="3" xfId="20" applyFont="1" applyBorder="1" applyAlignment="1">
      <alignment horizontal="center" vertical="center"/>
    </xf>
    <xf numFmtId="0" fontId="37" fillId="28" borderId="53" xfId="20" applyFont="1" applyBorder="1" applyAlignment="1">
      <alignment horizontal="center" vertical="center"/>
    </xf>
    <xf numFmtId="0" fontId="0" fillId="0" borderId="54"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37" fillId="28" borderId="7" xfId="20" applyFont="1" applyBorder="1" applyAlignment="1">
      <alignment horizontal="center" vertical="center"/>
    </xf>
    <xf numFmtId="0" fontId="37" fillId="28" borderId="49" xfId="20" applyFont="1" applyBorder="1" applyAlignment="1">
      <alignment horizontal="center" vertical="center"/>
    </xf>
    <xf numFmtId="0" fontId="49" fillId="28" borderId="1" xfId="20" applyFont="1" applyBorder="1" applyAlignment="1">
      <alignment horizontal="center" vertical="center"/>
    </xf>
    <xf numFmtId="0" fontId="38" fillId="28" borderId="1" xfId="20" applyFont="1" applyBorder="1" applyAlignment="1">
      <alignment horizontal="left" vertical="center"/>
    </xf>
    <xf numFmtId="2" fontId="37" fillId="3" borderId="14" xfId="0" applyNumberFormat="1" applyFont="1" applyFill="1" applyBorder="1" applyAlignment="1" applyProtection="1">
      <alignment horizontal="center" vertical="center"/>
      <protection locked="0"/>
    </xf>
    <xf numFmtId="2" fontId="37" fillId="3" borderId="9" xfId="0" applyNumberFormat="1" applyFont="1" applyFill="1" applyBorder="1" applyAlignment="1" applyProtection="1">
      <alignment horizontal="center" vertical="center"/>
      <protection locked="0"/>
    </xf>
    <xf numFmtId="0" fontId="14" fillId="28" borderId="20" xfId="20" applyFont="1" applyBorder="1" applyAlignment="1">
      <alignment horizontal="center" vertical="center"/>
    </xf>
    <xf numFmtId="0" fontId="14" fillId="28" borderId="14" xfId="20" applyFont="1" applyBorder="1" applyAlignment="1">
      <alignment horizontal="center" vertical="center"/>
    </xf>
    <xf numFmtId="0" fontId="14" fillId="28" borderId="2" xfId="20" applyFont="1" applyBorder="1" applyAlignment="1">
      <alignment horizontal="center" vertical="center"/>
    </xf>
    <xf numFmtId="0" fontId="14" fillId="28" borderId="9" xfId="20" applyFont="1" applyBorder="1" applyAlignment="1">
      <alignment horizontal="center" vertical="center"/>
    </xf>
    <xf numFmtId="0" fontId="14" fillId="28" borderId="7" xfId="20" applyFont="1" applyBorder="1" applyAlignment="1">
      <alignment horizontal="center" vertical="center"/>
    </xf>
    <xf numFmtId="0" fontId="48" fillId="3" borderId="1"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28" fillId="0" borderId="14" xfId="0" applyFont="1" applyBorder="1" applyAlignment="1" applyProtection="1">
      <alignment horizontal="left" vertical="center" wrapText="1"/>
      <protection locked="0"/>
    </xf>
    <xf numFmtId="0" fontId="28" fillId="0" borderId="2" xfId="0" applyFont="1" applyBorder="1" applyAlignment="1" applyProtection="1">
      <alignment horizontal="left" vertical="center" wrapText="1"/>
      <protection locked="0"/>
    </xf>
    <xf numFmtId="0" fontId="28" fillId="0" borderId="4" xfId="0" applyFont="1" applyBorder="1" applyAlignment="1" applyProtection="1">
      <alignment horizontal="left" vertical="center" wrapText="1"/>
      <protection locked="0"/>
    </xf>
    <xf numFmtId="0" fontId="28" fillId="0" borderId="9" xfId="0" applyFont="1" applyBorder="1" applyAlignment="1" applyProtection="1">
      <alignment horizontal="left" vertical="center" wrapText="1"/>
      <protection locked="0"/>
    </xf>
    <xf numFmtId="0" fontId="28" fillId="0" borderId="7" xfId="0" applyFont="1" applyBorder="1" applyAlignment="1" applyProtection="1">
      <alignment horizontal="left" vertical="center" wrapText="1"/>
      <protection locked="0"/>
    </xf>
    <xf numFmtId="0" fontId="28" fillId="0" borderId="18" xfId="0" applyFont="1" applyBorder="1" applyAlignment="1" applyProtection="1">
      <alignment horizontal="left" vertical="center" wrapText="1"/>
      <protection locked="0"/>
    </xf>
    <xf numFmtId="0" fontId="49" fillId="28" borderId="5" xfId="20" applyFont="1" applyBorder="1" applyAlignment="1">
      <alignment horizontal="center"/>
    </xf>
    <xf numFmtId="0" fontId="49" fillId="28" borderId="3" xfId="20" applyFont="1" applyBorder="1" applyAlignment="1">
      <alignment horizontal="center"/>
    </xf>
    <xf numFmtId="0" fontId="49" fillId="28" borderId="50" xfId="20" applyFont="1" applyBorder="1" applyAlignment="1">
      <alignment horizontal="center" vertical="center"/>
    </xf>
    <xf numFmtId="0" fontId="49" fillId="28" borderId="51" xfId="20" applyFont="1" applyBorder="1" applyAlignment="1">
      <alignment horizontal="center" vertical="center"/>
    </xf>
    <xf numFmtId="0" fontId="49" fillId="28" borderId="52" xfId="20" applyFont="1" applyBorder="1" applyAlignment="1">
      <alignment horizontal="center" vertical="center"/>
    </xf>
    <xf numFmtId="0" fontId="42" fillId="28" borderId="50" xfId="20" applyFont="1" applyBorder="1" applyAlignment="1">
      <alignment horizontal="center" vertical="center"/>
    </xf>
    <xf numFmtId="0" fontId="48" fillId="28" borderId="1" xfId="20" applyFont="1" applyBorder="1" applyAlignment="1">
      <alignment horizontal="left" vertical="center" wrapText="1"/>
    </xf>
    <xf numFmtId="0" fontId="48" fillId="28" borderId="5" xfId="20" applyFont="1" applyBorder="1" applyAlignment="1">
      <alignment horizontal="left" vertical="center" wrapText="1"/>
    </xf>
    <xf numFmtId="0" fontId="48" fillId="28" borderId="3" xfId="20" applyFont="1" applyBorder="1" applyAlignment="1">
      <alignment horizontal="left" vertical="center" wrapText="1"/>
    </xf>
    <xf numFmtId="0" fontId="48" fillId="28" borderId="6" xfId="20" applyFont="1" applyBorder="1" applyAlignment="1">
      <alignment horizontal="left" vertical="center" wrapText="1"/>
    </xf>
    <xf numFmtId="0" fontId="48" fillId="28" borderId="1" xfId="20" applyFont="1" applyBorder="1" applyAlignment="1">
      <alignment horizontal="left" vertical="top" wrapText="1"/>
    </xf>
    <xf numFmtId="0" fontId="48" fillId="28" borderId="1" xfId="20" applyFont="1" applyBorder="1" applyAlignment="1">
      <alignment horizontal="center" vertical="top" wrapText="1"/>
    </xf>
    <xf numFmtId="0" fontId="52" fillId="3" borderId="0" xfId="0" applyFont="1" applyFill="1" applyAlignment="1" applyProtection="1">
      <alignment horizontal="left" vertical="center"/>
      <protection locked="0"/>
    </xf>
    <xf numFmtId="0" fontId="65" fillId="3" borderId="0" xfId="0" applyFont="1" applyFill="1" applyAlignment="1" applyProtection="1">
      <alignment horizontal="center" vertical="center"/>
      <protection locked="0"/>
    </xf>
    <xf numFmtId="0" fontId="0" fillId="3" borderId="0" xfId="0" applyFill="1" applyAlignment="1" applyProtection="1">
      <alignment horizontal="center"/>
    </xf>
    <xf numFmtId="0" fontId="49" fillId="3" borderId="0" xfId="0" applyFont="1" applyFill="1" applyAlignment="1" applyProtection="1">
      <alignment horizontal="center"/>
      <protection locked="0"/>
    </xf>
    <xf numFmtId="0" fontId="77" fillId="28" borderId="1" xfId="20" applyFont="1" applyBorder="1" applyAlignment="1">
      <alignment horizontal="center" vertical="top" wrapText="1"/>
    </xf>
    <xf numFmtId="0" fontId="114" fillId="3" borderId="7" xfId="0" applyFont="1" applyFill="1" applyBorder="1" applyAlignment="1" applyProtection="1">
      <alignment horizontal="center"/>
      <protection locked="0"/>
    </xf>
    <xf numFmtId="0" fontId="9" fillId="3" borderId="0" xfId="0" applyFont="1" applyFill="1" applyAlignment="1">
      <alignment horizontal="justify" wrapText="1"/>
    </xf>
    <xf numFmtId="0" fontId="9" fillId="3" borderId="1" xfId="0" applyFont="1" applyFill="1" applyBorder="1" applyAlignment="1">
      <alignment horizontal="left" vertical="center" wrapText="1"/>
    </xf>
    <xf numFmtId="0" fontId="9" fillId="3" borderId="0" xfId="0" applyFont="1" applyFill="1" applyAlignment="1">
      <alignment horizontal="left" wrapText="1"/>
    </xf>
    <xf numFmtId="0" fontId="9" fillId="3" borderId="45"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31"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6" xfId="0" applyFont="1" applyFill="1" applyBorder="1" applyAlignment="1">
      <alignment horizontal="left" vertical="center" wrapText="1"/>
    </xf>
    <xf numFmtId="0" fontId="11" fillId="3" borderId="0" xfId="0" applyFont="1" applyFill="1" applyAlignment="1">
      <alignment horizontal="center"/>
    </xf>
    <xf numFmtId="0" fontId="9" fillId="3" borderId="0" xfId="0" applyFont="1" applyFill="1" applyAlignment="1">
      <alignment horizontal="center"/>
    </xf>
    <xf numFmtId="0" fontId="42" fillId="3" borderId="0" xfId="0" applyFont="1" applyFill="1" applyAlignment="1">
      <alignment horizontal="justify" wrapText="1"/>
    </xf>
    <xf numFmtId="0" fontId="0" fillId="3" borderId="0" xfId="0" applyFill="1" applyAlignment="1">
      <alignment horizontal="justify" wrapText="1"/>
    </xf>
    <xf numFmtId="0" fontId="9" fillId="28" borderId="19" xfId="20" applyFont="1" applyBorder="1" applyAlignment="1">
      <alignment horizontal="center" vertical="center" wrapText="1"/>
    </xf>
    <xf numFmtId="0" fontId="9" fillId="28" borderId="21" xfId="20" applyFont="1" applyBorder="1" applyAlignment="1">
      <alignment horizontal="center" vertical="center" wrapText="1"/>
    </xf>
    <xf numFmtId="49" fontId="9" fillId="3" borderId="5" xfId="0" applyNumberFormat="1" applyFont="1" applyFill="1" applyBorder="1" applyAlignment="1" applyProtection="1">
      <alignment horizontal="left" vertical="center" wrapText="1"/>
      <protection locked="0"/>
    </xf>
    <xf numFmtId="49" fontId="9" fillId="3" borderId="3" xfId="0" applyNumberFormat="1" applyFont="1" applyFill="1" applyBorder="1" applyAlignment="1" applyProtection="1">
      <alignment horizontal="left" vertical="center" wrapText="1"/>
      <protection locked="0"/>
    </xf>
    <xf numFmtId="49" fontId="9" fillId="3" borderId="6" xfId="0" applyNumberFormat="1" applyFont="1" applyFill="1" applyBorder="1" applyAlignment="1" applyProtection="1">
      <alignment horizontal="left" vertical="center" wrapText="1"/>
      <protection locked="0"/>
    </xf>
    <xf numFmtId="49" fontId="9" fillId="3" borderId="5" xfId="0" applyNumberFormat="1" applyFont="1" applyFill="1" applyBorder="1" applyAlignment="1" applyProtection="1">
      <alignment horizontal="center" vertical="center" wrapText="1"/>
      <protection locked="0"/>
    </xf>
    <xf numFmtId="49" fontId="9" fillId="3" borderId="3" xfId="0" applyNumberFormat="1" applyFont="1" applyFill="1" applyBorder="1" applyAlignment="1" applyProtection="1">
      <alignment horizontal="center" vertical="center" wrapText="1"/>
      <protection locked="0"/>
    </xf>
    <xf numFmtId="49" fontId="9" fillId="3" borderId="6" xfId="0" applyNumberFormat="1" applyFont="1" applyFill="1" applyBorder="1" applyAlignment="1" applyProtection="1">
      <alignment horizontal="center" vertical="center" wrapText="1"/>
      <protection locked="0"/>
    </xf>
    <xf numFmtId="0" fontId="31" fillId="28" borderId="5" xfId="20" applyFont="1" applyBorder="1" applyAlignment="1">
      <alignment horizontal="left" wrapText="1"/>
    </xf>
    <xf numFmtId="0" fontId="31" fillId="28" borderId="3" xfId="20" applyFont="1" applyBorder="1" applyAlignment="1">
      <alignment horizontal="left" wrapText="1"/>
    </xf>
    <xf numFmtId="0" fontId="6" fillId="30" borderId="5" xfId="0" applyFont="1" applyFill="1" applyBorder="1" applyAlignment="1">
      <alignment horizontal="justify" wrapText="1"/>
    </xf>
    <xf numFmtId="0" fontId="6" fillId="30" borderId="3" xfId="0" applyFont="1" applyFill="1" applyBorder="1" applyAlignment="1">
      <alignment horizontal="justify" wrapText="1"/>
    </xf>
    <xf numFmtId="0" fontId="6" fillId="30" borderId="7" xfId="0" applyFont="1" applyFill="1" applyBorder="1" applyAlignment="1">
      <alignment horizontal="justify" wrapText="1"/>
    </xf>
    <xf numFmtId="0" fontId="6" fillId="30" borderId="61" xfId="0" applyFont="1" applyFill="1" applyBorder="1" applyAlignment="1">
      <alignment horizontal="justify" wrapText="1"/>
    </xf>
    <xf numFmtId="0" fontId="42" fillId="28" borderId="57" xfId="20" applyFont="1" applyBorder="1" applyAlignment="1">
      <alignment horizontal="center" vertical="center"/>
    </xf>
    <xf numFmtId="0" fontId="42" fillId="28" borderId="36" xfId="20" applyFont="1" applyBorder="1" applyAlignment="1">
      <alignment horizontal="center" vertical="center"/>
    </xf>
    <xf numFmtId="0" fontId="42" fillId="28" borderId="58" xfId="20" applyFont="1" applyBorder="1" applyAlignment="1">
      <alignment horizontal="center" vertical="center"/>
    </xf>
    <xf numFmtId="0" fontId="12" fillId="28" borderId="14" xfId="20" applyFont="1" applyBorder="1" applyAlignment="1">
      <alignment horizontal="center" vertical="center"/>
    </xf>
    <xf numFmtId="0" fontId="12" fillId="28" borderId="2" xfId="20" applyFont="1" applyBorder="1" applyAlignment="1">
      <alignment horizontal="center" vertical="center"/>
    </xf>
    <xf numFmtId="0" fontId="12" fillId="28" borderId="4" xfId="20" applyFont="1" applyBorder="1" applyAlignment="1">
      <alignment horizontal="center" vertical="center"/>
    </xf>
    <xf numFmtId="0" fontId="12" fillId="28" borderId="9" xfId="20" applyFont="1" applyBorder="1" applyAlignment="1">
      <alignment horizontal="center" vertical="center"/>
    </xf>
    <xf numFmtId="0" fontId="12" fillId="28" borderId="7" xfId="20" applyFont="1" applyBorder="1" applyAlignment="1">
      <alignment horizontal="center" vertical="center"/>
    </xf>
    <xf numFmtId="0" fontId="12" fillId="28" borderId="20" xfId="20" applyFont="1" applyBorder="1" applyAlignment="1">
      <alignment horizontal="center" vertical="center"/>
    </xf>
    <xf numFmtId="0" fontId="1" fillId="0" borderId="1" xfId="0" applyFont="1" applyBorder="1" applyAlignment="1" applyProtection="1">
      <alignment horizontal="center" vertical="center" wrapText="1"/>
      <protection locked="0"/>
    </xf>
    <xf numFmtId="0" fontId="87" fillId="3" borderId="59" xfId="0" applyFont="1" applyFill="1" applyBorder="1" applyAlignment="1" applyProtection="1">
      <alignment horizontal="center"/>
      <protection locked="0"/>
    </xf>
    <xf numFmtId="0" fontId="87" fillId="3" borderId="30" xfId="0" applyFont="1" applyFill="1" applyBorder="1" applyAlignment="1" applyProtection="1">
      <alignment horizontal="center"/>
      <protection locked="0"/>
    </xf>
    <xf numFmtId="0" fontId="87" fillId="3" borderId="60" xfId="0" applyFont="1" applyFill="1" applyBorder="1" applyAlignment="1" applyProtection="1">
      <alignment horizontal="center"/>
      <protection locked="0"/>
    </xf>
    <xf numFmtId="0" fontId="42" fillId="28" borderId="9" xfId="20" applyFont="1" applyBorder="1" applyAlignment="1">
      <alignment horizontal="center"/>
    </xf>
    <xf numFmtId="0" fontId="42" fillId="28" borderId="7" xfId="20" applyFont="1" applyBorder="1" applyAlignment="1">
      <alignment horizontal="center"/>
    </xf>
    <xf numFmtId="0" fontId="1" fillId="3" borderId="1" xfId="0" applyFont="1" applyFill="1" applyBorder="1" applyAlignment="1" applyProtection="1">
      <alignment horizontal="center" vertical="center" wrapText="1"/>
      <protection locked="0"/>
    </xf>
    <xf numFmtId="0" fontId="1" fillId="28" borderId="1" xfId="20" applyFont="1" applyBorder="1" applyAlignment="1">
      <alignment horizontal="left" vertical="top" wrapText="1"/>
    </xf>
    <xf numFmtId="0" fontId="9" fillId="28" borderId="20" xfId="20" applyFont="1" applyBorder="1" applyAlignment="1">
      <alignment horizontal="center" vertical="center" wrapText="1"/>
    </xf>
    <xf numFmtId="0" fontId="1" fillId="28" borderId="1" xfId="20" applyFont="1" applyBorder="1" applyAlignment="1">
      <alignment horizontal="center" vertical="top" wrapText="1"/>
    </xf>
    <xf numFmtId="0" fontId="120"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122" fillId="0" borderId="0" xfId="0" applyFont="1" applyAlignment="1" applyProtection="1">
      <alignment horizontal="center"/>
      <protection locked="0"/>
    </xf>
    <xf numFmtId="0" fontId="42" fillId="0" borderId="0" xfId="0" applyFont="1" applyAlignment="1" applyProtection="1">
      <alignment horizontal="center"/>
      <protection locked="0"/>
    </xf>
    <xf numFmtId="0" fontId="45" fillId="28" borderId="1" xfId="20" applyFont="1" applyBorder="1" applyAlignment="1">
      <alignment horizontal="center" vertical="top" wrapText="1"/>
    </xf>
    <xf numFmtId="0" fontId="37" fillId="28" borderId="2" xfId="20" applyFont="1" applyBorder="1" applyAlignment="1">
      <alignment horizontal="center" vertical="center"/>
    </xf>
    <xf numFmtId="0" fontId="31" fillId="28" borderId="5" xfId="20" applyFont="1" applyBorder="1" applyAlignment="1">
      <alignment horizontal="left" vertical="center" wrapText="1"/>
    </xf>
    <xf numFmtId="0" fontId="31" fillId="28" borderId="3" xfId="20" applyFont="1" applyBorder="1" applyAlignment="1">
      <alignment horizontal="left" vertical="center" wrapText="1"/>
    </xf>
    <xf numFmtId="0" fontId="31" fillId="28" borderId="53" xfId="20" applyFont="1" applyBorder="1" applyAlignment="1">
      <alignment horizontal="left" vertical="center" wrapText="1"/>
    </xf>
    <xf numFmtId="2" fontId="37" fillId="30" borderId="43" xfId="0" applyNumberFormat="1" applyFont="1" applyFill="1" applyBorder="1" applyAlignment="1" applyProtection="1">
      <alignment horizontal="center" vertical="center" wrapText="1"/>
      <protection locked="0"/>
    </xf>
    <xf numFmtId="2" fontId="37" fillId="30" borderId="62" xfId="0" applyNumberFormat="1" applyFont="1" applyFill="1" applyBorder="1" applyAlignment="1" applyProtection="1">
      <alignment horizontal="center" vertical="center" wrapText="1"/>
      <protection locked="0"/>
    </xf>
    <xf numFmtId="2" fontId="37" fillId="30" borderId="8" xfId="0" applyNumberFormat="1" applyFont="1" applyFill="1" applyBorder="1" applyAlignment="1" applyProtection="1">
      <alignment horizontal="center" vertical="center" wrapText="1"/>
      <protection locked="0"/>
    </xf>
    <xf numFmtId="2" fontId="37" fillId="30" borderId="48" xfId="0" applyNumberFormat="1" applyFont="1" applyFill="1" applyBorder="1" applyAlignment="1" applyProtection="1">
      <alignment horizontal="center" vertical="center" wrapText="1"/>
      <protection locked="0"/>
    </xf>
    <xf numFmtId="2" fontId="37" fillId="30" borderId="44" xfId="0" applyNumberFormat="1" applyFont="1" applyFill="1" applyBorder="1" applyAlignment="1" applyProtection="1">
      <alignment horizontal="center" vertical="center" wrapText="1"/>
      <protection locked="0"/>
    </xf>
    <xf numFmtId="2" fontId="37" fillId="30" borderId="49" xfId="0" applyNumberFormat="1" applyFont="1" applyFill="1" applyBorder="1" applyAlignment="1" applyProtection="1">
      <alignment horizontal="center" vertical="center" wrapText="1"/>
      <protection locked="0"/>
    </xf>
    <xf numFmtId="0" fontId="42" fillId="28" borderId="1" xfId="20" applyFont="1" applyBorder="1" applyAlignment="1">
      <alignment horizontal="center" vertical="center"/>
    </xf>
    <xf numFmtId="0" fontId="31" fillId="28" borderId="5" xfId="20" applyFont="1" applyBorder="1" applyAlignment="1">
      <alignment horizontal="center" vertical="center"/>
    </xf>
    <xf numFmtId="0" fontId="31" fillId="28" borderId="53" xfId="20" applyFont="1" applyBorder="1" applyAlignment="1">
      <alignment horizontal="center" vertical="center"/>
    </xf>
    <xf numFmtId="0" fontId="31" fillId="28" borderId="6" xfId="20" applyFont="1" applyBorder="1" applyAlignment="1">
      <alignment horizontal="left" vertical="center" wrapText="1"/>
    </xf>
    <xf numFmtId="0" fontId="42" fillId="28" borderId="5" xfId="20" applyFont="1" applyBorder="1" applyAlignment="1">
      <alignment horizontal="center" vertical="center"/>
    </xf>
    <xf numFmtId="0" fontId="42" fillId="28" borderId="3" xfId="20" applyFont="1" applyBorder="1" applyAlignment="1">
      <alignment horizontal="center" vertical="center"/>
    </xf>
    <xf numFmtId="0" fontId="42" fillId="28" borderId="53" xfId="20" applyFont="1" applyBorder="1" applyAlignment="1">
      <alignment horizontal="center" vertical="center"/>
    </xf>
    <xf numFmtId="0" fontId="123" fillId="0" borderId="0" xfId="21" applyFont="1" applyAlignment="1" applyProtection="1">
      <alignment horizontal="left" vertical="center"/>
      <protection locked="0"/>
    </xf>
    <xf numFmtId="2" fontId="37" fillId="30" borderId="45" xfId="0" applyNumberFormat="1" applyFont="1" applyFill="1" applyBorder="1" applyAlignment="1" applyProtection="1">
      <alignment horizontal="center" vertical="center" wrapText="1"/>
      <protection locked="0"/>
    </xf>
    <xf numFmtId="2" fontId="37" fillId="30" borderId="54" xfId="0" applyNumberFormat="1" applyFont="1" applyFill="1" applyBorder="1" applyAlignment="1" applyProtection="1">
      <alignment horizontal="center" vertical="center" wrapText="1"/>
      <protection locked="0"/>
    </xf>
    <xf numFmtId="2" fontId="37" fillId="30" borderId="63" xfId="0" applyNumberFormat="1" applyFont="1" applyFill="1" applyBorder="1" applyAlignment="1" applyProtection="1">
      <alignment horizontal="center" vertical="center" wrapText="1"/>
      <protection locked="0"/>
    </xf>
    <xf numFmtId="2" fontId="37" fillId="30" borderId="64" xfId="0" applyNumberFormat="1" applyFont="1" applyFill="1" applyBorder="1" applyAlignment="1" applyProtection="1">
      <alignment horizontal="center" vertical="center" wrapText="1"/>
      <protection locked="0"/>
    </xf>
    <xf numFmtId="2" fontId="37" fillId="3" borderId="1" xfId="0" applyNumberFormat="1"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2" fillId="3" borderId="14" xfId="0" applyFont="1" applyFill="1" applyBorder="1" applyAlignment="1" applyProtection="1">
      <alignment horizontal="left" vertical="center"/>
      <protection locked="0"/>
    </xf>
    <xf numFmtId="0" fontId="32" fillId="3" borderId="2" xfId="0" applyFont="1" applyFill="1" applyBorder="1" applyAlignment="1" applyProtection="1">
      <alignment horizontal="left" vertical="center"/>
      <protection locked="0"/>
    </xf>
    <xf numFmtId="0" fontId="31" fillId="3" borderId="9" xfId="0" applyFont="1" applyFill="1" applyBorder="1" applyAlignment="1">
      <alignment horizontal="right" vertical="center"/>
    </xf>
    <xf numFmtId="0" fontId="31" fillId="3" borderId="7" xfId="0" applyFont="1" applyFill="1" applyBorder="1" applyAlignment="1">
      <alignment horizontal="right" vertical="center"/>
    </xf>
    <xf numFmtId="0" fontId="1" fillId="31" borderId="5" xfId="0" applyFont="1" applyFill="1" applyBorder="1" applyAlignment="1">
      <alignment horizontal="center"/>
    </xf>
    <xf numFmtId="0" fontId="1" fillId="31" borderId="3" xfId="0" applyFont="1" applyFill="1" applyBorder="1" applyAlignment="1">
      <alignment horizontal="center"/>
    </xf>
    <xf numFmtId="0" fontId="1" fillId="31" borderId="6" xfId="0" applyFont="1" applyFill="1" applyBorder="1" applyAlignment="1">
      <alignment horizontal="center"/>
    </xf>
    <xf numFmtId="0" fontId="87" fillId="3" borderId="8" xfId="0" applyFont="1" applyFill="1" applyBorder="1" applyAlignment="1" applyProtection="1">
      <alignment horizontal="center"/>
      <protection locked="0"/>
    </xf>
    <xf numFmtId="0" fontId="87" fillId="3" borderId="0" xfId="0" applyFont="1" applyFill="1" applyBorder="1" applyAlignment="1" applyProtection="1">
      <alignment horizontal="center"/>
      <protection locked="0"/>
    </xf>
    <xf numFmtId="0" fontId="1" fillId="3" borderId="0" xfId="0" applyFont="1" applyFill="1" applyAlignment="1">
      <alignment horizontal="right" vertical="center"/>
    </xf>
    <xf numFmtId="0" fontId="11" fillId="30" borderId="5" xfId="29" applyFont="1" applyFill="1" applyBorder="1" applyAlignment="1">
      <alignment horizontal="center"/>
    </xf>
    <xf numFmtId="0" fontId="11" fillId="30" borderId="6" xfId="29" applyFont="1" applyFill="1" applyBorder="1" applyAlignment="1">
      <alignment horizontal="center"/>
    </xf>
    <xf numFmtId="0" fontId="1" fillId="3" borderId="10" xfId="0" applyFont="1" applyFill="1" applyBorder="1" applyAlignment="1">
      <alignment horizontal="right" vertical="center"/>
    </xf>
    <xf numFmtId="0" fontId="1" fillId="3" borderId="0" xfId="0" applyFont="1" applyFill="1" applyBorder="1" applyAlignment="1">
      <alignment horizontal="right" vertical="center"/>
    </xf>
    <xf numFmtId="0" fontId="42" fillId="0" borderId="14" xfId="20" applyFont="1" applyFill="1" applyBorder="1" applyAlignment="1">
      <alignment horizontal="center" vertical="center"/>
    </xf>
    <xf numFmtId="0" fontId="42" fillId="0" borderId="2" xfId="20" applyFont="1" applyFill="1" applyBorder="1" applyAlignment="1">
      <alignment horizontal="center" vertical="center"/>
    </xf>
    <xf numFmtId="0" fontId="1" fillId="28" borderId="53" xfId="20" applyFont="1" applyBorder="1" applyAlignment="1">
      <alignment horizontal="center" vertical="center" wrapText="1"/>
    </xf>
    <xf numFmtId="0" fontId="3" fillId="28" borderId="5" xfId="20" applyFont="1" applyBorder="1" applyAlignment="1">
      <alignment horizontal="left" vertical="center" wrapText="1"/>
    </xf>
    <xf numFmtId="0" fontId="3" fillId="28" borderId="3" xfId="20" applyFont="1" applyBorder="1" applyAlignment="1">
      <alignment horizontal="left" vertical="center" wrapText="1"/>
    </xf>
    <xf numFmtId="0" fontId="3" fillId="28" borderId="6" xfId="20" applyFont="1" applyBorder="1" applyAlignment="1">
      <alignment horizontal="left" vertical="center" wrapText="1"/>
    </xf>
    <xf numFmtId="0" fontId="6" fillId="3" borderId="1" xfId="0" applyFont="1" applyFill="1" applyBorder="1" applyAlignment="1">
      <alignment vertical="center" wrapText="1"/>
    </xf>
    <xf numFmtId="0" fontId="63" fillId="3" borderId="1" xfId="0" applyFont="1" applyFill="1" applyBorder="1" applyAlignment="1">
      <alignment wrapText="1"/>
    </xf>
    <xf numFmtId="0" fontId="13" fillId="28" borderId="1" xfId="20" applyFont="1" applyBorder="1" applyAlignment="1">
      <alignment horizontal="left" vertical="center" wrapText="1"/>
    </xf>
    <xf numFmtId="0" fontId="17" fillId="28" borderId="1" xfId="20" applyFont="1" applyBorder="1" applyAlignment="1">
      <alignment horizontal="left" wrapText="1"/>
    </xf>
    <xf numFmtId="0" fontId="12" fillId="3" borderId="1" xfId="0" applyFont="1" applyFill="1" applyBorder="1" applyAlignment="1">
      <alignment horizontal="justify" vertical="center" wrapText="1"/>
    </xf>
    <xf numFmtId="0" fontId="12" fillId="3" borderId="1" xfId="0" applyFont="1" applyFill="1" applyBorder="1" applyAlignment="1">
      <alignment horizontal="justify" wrapText="1"/>
    </xf>
    <xf numFmtId="0" fontId="12" fillId="3" borderId="0" xfId="0" applyFont="1" applyFill="1" applyAlignment="1">
      <alignment horizontal="justify" vertical="center" wrapText="1"/>
    </xf>
    <xf numFmtId="0" fontId="12" fillId="3" borderId="0" xfId="0" applyFont="1" applyFill="1" applyAlignment="1">
      <alignment horizontal="left" wrapText="1"/>
    </xf>
    <xf numFmtId="0" fontId="12" fillId="3" borderId="0" xfId="0" applyFont="1" applyFill="1" applyAlignment="1">
      <alignment horizontal="center" wrapText="1"/>
    </xf>
    <xf numFmtId="0" fontId="88" fillId="3" borderId="1" xfId="0" applyFont="1" applyFill="1" applyBorder="1" applyAlignment="1">
      <alignment wrapText="1"/>
    </xf>
    <xf numFmtId="0" fontId="12" fillId="28" borderId="1" xfId="20" applyFont="1" applyBorder="1" applyAlignment="1">
      <alignment horizontal="justify" vertical="center" wrapText="1"/>
    </xf>
    <xf numFmtId="0" fontId="17" fillId="28" borderId="1" xfId="20" applyFont="1" applyBorder="1" applyAlignment="1">
      <alignment wrapText="1"/>
    </xf>
    <xf numFmtId="0" fontId="12" fillId="28" borderId="5" xfId="20" applyFont="1" applyBorder="1" applyAlignment="1">
      <alignment horizontal="left" vertical="center" wrapText="1"/>
    </xf>
    <xf numFmtId="0" fontId="17" fillId="28" borderId="3" xfId="20" applyFont="1" applyBorder="1" applyAlignment="1">
      <alignment horizontal="left" wrapText="1"/>
    </xf>
    <xf numFmtId="0" fontId="17" fillId="28" borderId="6" xfId="20" applyFont="1" applyBorder="1" applyAlignment="1">
      <alignment horizontal="left" wrapText="1"/>
    </xf>
    <xf numFmtId="0" fontId="12" fillId="28" borderId="1" xfId="20" applyFont="1" applyBorder="1" applyAlignment="1">
      <alignment vertical="center" wrapText="1"/>
    </xf>
    <xf numFmtId="0" fontId="17" fillId="28" borderId="1" xfId="20" applyFont="1" applyBorder="1" applyAlignment="1">
      <alignment vertical="center" wrapText="1"/>
    </xf>
    <xf numFmtId="2" fontId="12"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vertical="center" wrapText="1"/>
    </xf>
    <xf numFmtId="0" fontId="12" fillId="3" borderId="1" xfId="0" applyFont="1" applyFill="1" applyBorder="1" applyAlignment="1">
      <alignment wrapText="1"/>
    </xf>
    <xf numFmtId="0" fontId="12" fillId="6" borderId="1" xfId="20" applyFont="1" applyFill="1" applyBorder="1" applyAlignment="1">
      <alignment horizontal="justify" vertical="center" wrapText="1"/>
    </xf>
    <xf numFmtId="0" fontId="17" fillId="6" borderId="1" xfId="20" applyFont="1" applyFill="1" applyBorder="1" applyAlignment="1">
      <alignment wrapText="1"/>
    </xf>
    <xf numFmtId="0" fontId="17" fillId="3" borderId="1" xfId="0" applyFont="1" applyFill="1" applyBorder="1" applyAlignment="1">
      <alignment wrapText="1"/>
    </xf>
    <xf numFmtId="0" fontId="13" fillId="28" borderId="1" xfId="20" applyFont="1" applyBorder="1" applyAlignment="1">
      <alignment horizontal="justify" vertical="center" wrapText="1"/>
    </xf>
    <xf numFmtId="0" fontId="20" fillId="28" borderId="1" xfId="20" applyFont="1" applyBorder="1" applyAlignment="1">
      <alignment horizontal="justify" vertical="center" wrapText="1"/>
    </xf>
    <xf numFmtId="0" fontId="70" fillId="28" borderId="1" xfId="20" applyFont="1" applyBorder="1" applyAlignment="1">
      <alignment wrapText="1"/>
    </xf>
    <xf numFmtId="0" fontId="13" fillId="28" borderId="0" xfId="20" applyFont="1" applyBorder="1" applyAlignment="1">
      <alignment horizontal="justify" vertical="center" wrapText="1"/>
    </xf>
    <xf numFmtId="0" fontId="69" fillId="28" borderId="0" xfId="20" applyFont="1" applyAlignment="1">
      <alignment wrapText="1"/>
    </xf>
    <xf numFmtId="0" fontId="13" fillId="28" borderId="0" xfId="20" applyFont="1" applyAlignment="1">
      <alignment horizontal="left" vertical="center" wrapText="1"/>
    </xf>
    <xf numFmtId="0" fontId="13" fillId="28" borderId="5" xfId="20" applyFont="1" applyBorder="1" applyAlignment="1">
      <alignment horizontal="left" vertical="center" wrapText="1"/>
    </xf>
    <xf numFmtId="0" fontId="12" fillId="28" borderId="5" xfId="20" applyFont="1" applyBorder="1" applyAlignment="1">
      <alignment vertical="center" wrapText="1"/>
    </xf>
    <xf numFmtId="0" fontId="12" fillId="28" borderId="3" xfId="20" applyFont="1" applyBorder="1" applyAlignment="1">
      <alignment vertical="center" wrapText="1"/>
    </xf>
    <xf numFmtId="0" fontId="68" fillId="28" borderId="6" xfId="20" applyFont="1" applyBorder="1" applyAlignment="1">
      <alignment vertical="center" wrapText="1"/>
    </xf>
    <xf numFmtId="2" fontId="12" fillId="3" borderId="5" xfId="0" applyNumberFormat="1" applyFont="1" applyFill="1" applyBorder="1" applyAlignment="1">
      <alignment horizontal="center" vertical="center" wrapText="1"/>
    </xf>
    <xf numFmtId="2" fontId="12" fillId="3" borderId="3" xfId="0" applyNumberFormat="1" applyFont="1" applyFill="1" applyBorder="1" applyAlignment="1">
      <alignment horizontal="center" vertical="center" wrapText="1"/>
    </xf>
    <xf numFmtId="2" fontId="12" fillId="3" borderId="6" xfId="0" applyNumberFormat="1" applyFont="1" applyFill="1" applyBorder="1" applyAlignment="1">
      <alignment horizontal="center" vertical="center" wrapText="1"/>
    </xf>
    <xf numFmtId="0" fontId="12" fillId="28" borderId="5" xfId="20" applyFont="1" applyBorder="1" applyAlignment="1">
      <alignment horizontal="center" vertical="center" wrapText="1"/>
    </xf>
    <xf numFmtId="0" fontId="12" fillId="28" borderId="3" xfId="20" applyFont="1" applyBorder="1" applyAlignment="1">
      <alignment horizontal="center" vertical="center" wrapText="1"/>
    </xf>
    <xf numFmtId="0" fontId="17" fillId="28" borderId="6" xfId="20" applyFont="1" applyBorder="1" applyAlignment="1">
      <alignment vertical="center" wrapText="1"/>
    </xf>
    <xf numFmtId="0" fontId="19" fillId="28" borderId="5" xfId="20" applyFont="1" applyBorder="1" applyAlignment="1">
      <alignment horizontal="center" vertical="center" wrapText="1"/>
    </xf>
    <xf numFmtId="0" fontId="17" fillId="28" borderId="3" xfId="20" applyFont="1" applyBorder="1" applyAlignment="1">
      <alignment horizontal="center" vertical="center" wrapText="1"/>
    </xf>
    <xf numFmtId="0" fontId="17" fillId="28" borderId="6" xfId="20" applyFont="1" applyBorder="1" applyAlignment="1">
      <alignment horizontal="center" vertical="center" wrapText="1"/>
    </xf>
    <xf numFmtId="0" fontId="8" fillId="28" borderId="1" xfId="20" applyFont="1" applyBorder="1" applyAlignment="1">
      <alignment horizontal="center" vertical="center" wrapText="1"/>
    </xf>
    <xf numFmtId="0" fontId="12" fillId="28" borderId="3" xfId="20" applyFont="1" applyBorder="1" applyAlignment="1">
      <alignment horizontal="left" vertical="center" wrapText="1"/>
    </xf>
    <xf numFmtId="0" fontId="12" fillId="28" borderId="6" xfId="20" applyFont="1" applyBorder="1" applyAlignment="1">
      <alignment horizontal="left" vertical="center" wrapText="1"/>
    </xf>
    <xf numFmtId="0" fontId="12" fillId="3" borderId="1" xfId="0" applyFont="1" applyFill="1" applyBorder="1" applyAlignment="1">
      <alignment vertical="justify" wrapText="1"/>
    </xf>
    <xf numFmtId="0" fontId="12" fillId="28" borderId="1" xfId="20" applyFont="1" applyBorder="1" applyAlignment="1">
      <alignment horizontal="left" vertical="center" wrapText="1"/>
    </xf>
    <xf numFmtId="0" fontId="12" fillId="3" borderId="5" xfId="0" applyFont="1" applyFill="1" applyBorder="1" applyAlignment="1">
      <alignment vertical="justify" wrapText="1"/>
    </xf>
    <xf numFmtId="0" fontId="12" fillId="3" borderId="3" xfId="0" applyFont="1" applyFill="1" applyBorder="1" applyAlignment="1">
      <alignment vertical="justify" wrapText="1"/>
    </xf>
    <xf numFmtId="0" fontId="12" fillId="3" borderId="6" xfId="0" applyFont="1" applyFill="1" applyBorder="1" applyAlignment="1">
      <alignment vertical="justify" wrapText="1"/>
    </xf>
    <xf numFmtId="0" fontId="13" fillId="28" borderId="0" xfId="20" applyFont="1" applyAlignment="1">
      <alignment vertical="justify" wrapText="1"/>
    </xf>
    <xf numFmtId="0" fontId="12" fillId="28" borderId="1" xfId="20" applyFont="1" applyBorder="1" applyAlignment="1">
      <alignment vertical="justify" wrapText="1"/>
    </xf>
    <xf numFmtId="0" fontId="12" fillId="3" borderId="1" xfId="0" applyFont="1" applyFill="1" applyBorder="1" applyAlignment="1">
      <alignment horizontal="center" vertical="justify" wrapText="1"/>
    </xf>
    <xf numFmtId="0" fontId="17" fillId="28" borderId="1" xfId="20" applyFont="1" applyBorder="1" applyAlignment="1">
      <alignment vertical="center"/>
    </xf>
    <xf numFmtId="0" fontId="17" fillId="3" borderId="1" xfId="0" applyFont="1" applyFill="1" applyBorder="1" applyAlignment="1">
      <alignment vertical="center"/>
    </xf>
    <xf numFmtId="0" fontId="12" fillId="3" borderId="1" xfId="0" applyFont="1" applyFill="1" applyBorder="1" applyAlignment="1">
      <alignment vertical="center"/>
    </xf>
    <xf numFmtId="0" fontId="12" fillId="28" borderId="1" xfId="20" applyFont="1" applyBorder="1" applyAlignment="1">
      <alignment vertical="center"/>
    </xf>
    <xf numFmtId="0" fontId="12" fillId="28" borderId="5" xfId="20" applyFont="1" applyBorder="1" applyAlignment="1">
      <alignment vertical="center"/>
    </xf>
    <xf numFmtId="0" fontId="17" fillId="28" borderId="3" xfId="20" applyFont="1" applyBorder="1" applyAlignment="1">
      <alignment vertical="center"/>
    </xf>
    <xf numFmtId="0" fontId="17" fillId="28" borderId="6" xfId="20" applyFont="1" applyBorder="1" applyAlignment="1">
      <alignment vertical="center"/>
    </xf>
    <xf numFmtId="0" fontId="17" fillId="3" borderId="5" xfId="0" applyFont="1" applyFill="1" applyBorder="1" applyAlignment="1">
      <alignment vertical="center"/>
    </xf>
    <xf numFmtId="0" fontId="17" fillId="3" borderId="3" xfId="0" applyFont="1" applyFill="1" applyBorder="1" applyAlignment="1">
      <alignment vertical="center"/>
    </xf>
    <xf numFmtId="0" fontId="17" fillId="3" borderId="6" xfId="0" applyFont="1" applyFill="1" applyBorder="1" applyAlignment="1">
      <alignment vertical="center"/>
    </xf>
    <xf numFmtId="0" fontId="12" fillId="28" borderId="1" xfId="20" applyFont="1" applyBorder="1" applyAlignment="1">
      <alignment horizontal="center" vertical="center"/>
    </xf>
    <xf numFmtId="0" fontId="17" fillId="28" borderId="1" xfId="20" applyFont="1" applyBorder="1" applyAlignment="1">
      <alignment horizontal="center" vertical="center"/>
    </xf>
    <xf numFmtId="0" fontId="12" fillId="28" borderId="1" xfId="20" applyFont="1" applyBorder="1" applyAlignment="1">
      <alignment horizontal="center" vertical="center" wrapText="1"/>
    </xf>
    <xf numFmtId="0" fontId="17" fillId="28" borderId="1" xfId="20" applyFont="1" applyBorder="1" applyAlignment="1">
      <alignment horizontal="center" vertical="center" wrapText="1"/>
    </xf>
    <xf numFmtId="0" fontId="13" fillId="3" borderId="0" xfId="0" applyFont="1" applyFill="1" applyAlignment="1">
      <alignment vertical="center"/>
    </xf>
    <xf numFmtId="0" fontId="67" fillId="3" borderId="0" xfId="0" applyFont="1" applyFill="1" applyAlignment="1">
      <alignment vertical="center"/>
    </xf>
    <xf numFmtId="0" fontId="12" fillId="3" borderId="5"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3" fillId="28" borderId="0" xfId="20" applyFont="1" applyBorder="1" applyAlignment="1">
      <alignment vertical="center" wrapText="1"/>
    </xf>
    <xf numFmtId="0" fontId="67" fillId="28" borderId="0" xfId="20" applyFont="1" applyAlignment="1">
      <alignment vertical="center"/>
    </xf>
    <xf numFmtId="0" fontId="17" fillId="28" borderId="3" xfId="20" applyFont="1" applyBorder="1" applyAlignment="1">
      <alignment horizontal="center" vertical="center"/>
    </xf>
    <xf numFmtId="0" fontId="17" fillId="28" borderId="6" xfId="20" applyFont="1" applyBorder="1" applyAlignment="1">
      <alignment horizontal="center" vertical="center"/>
    </xf>
    <xf numFmtId="0" fontId="12" fillId="28" borderId="5" xfId="20" applyFont="1" applyBorder="1" applyAlignment="1">
      <alignment horizontal="center" vertical="center"/>
    </xf>
    <xf numFmtId="0" fontId="12" fillId="28" borderId="3" xfId="20" applyFont="1" applyBorder="1" applyAlignment="1">
      <alignment horizontal="center" vertical="center"/>
    </xf>
    <xf numFmtId="0" fontId="54" fillId="28" borderId="3" xfId="20" applyFont="1" applyBorder="1" applyAlignment="1">
      <alignment horizontal="center" vertical="center"/>
    </xf>
    <xf numFmtId="0" fontId="12" fillId="28" borderId="6" xfId="20" applyFont="1" applyBorder="1" applyAlignment="1">
      <alignment horizontal="center" vertical="center"/>
    </xf>
    <xf numFmtId="0" fontId="12" fillId="28" borderId="6" xfId="20" applyFont="1" applyBorder="1" applyAlignment="1">
      <alignment horizontal="center" vertical="center" wrapText="1"/>
    </xf>
    <xf numFmtId="0" fontId="12" fillId="3" borderId="5" xfId="0" applyFont="1" applyFill="1" applyBorder="1" applyAlignment="1">
      <alignment vertical="center" wrapText="1"/>
    </xf>
    <xf numFmtId="0" fontId="12" fillId="3" borderId="5" xfId="0" applyFont="1" applyFill="1" applyBorder="1" applyAlignment="1">
      <alignment vertical="center"/>
    </xf>
    <xf numFmtId="0" fontId="12" fillId="3" borderId="3" xfId="0" applyFont="1" applyFill="1" applyBorder="1" applyAlignment="1">
      <alignment vertical="center"/>
    </xf>
    <xf numFmtId="0" fontId="12" fillId="3" borderId="6" xfId="0" applyFont="1" applyFill="1" applyBorder="1" applyAlignment="1">
      <alignment vertical="center"/>
    </xf>
    <xf numFmtId="0" fontId="17"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12" fillId="3" borderId="1" xfId="0" applyFont="1" applyFill="1" applyBorder="1" applyAlignment="1">
      <alignment horizontal="center" vertical="center"/>
    </xf>
    <xf numFmtId="0" fontId="12" fillId="28" borderId="21" xfId="20" applyFont="1" applyBorder="1" applyAlignment="1">
      <alignment vertical="center" wrapText="1"/>
    </xf>
    <xf numFmtId="0" fontId="17" fillId="28" borderId="21" xfId="20" applyFont="1" applyBorder="1" applyAlignment="1">
      <alignment vertical="center"/>
    </xf>
    <xf numFmtId="0" fontId="12" fillId="3" borderId="21" xfId="0" applyFont="1" applyFill="1" applyBorder="1" applyAlignment="1">
      <alignment horizontal="center" vertical="center" wrapText="1"/>
    </xf>
    <xf numFmtId="0" fontId="12" fillId="3" borderId="21" xfId="0" applyFont="1" applyFill="1" applyBorder="1" applyAlignment="1">
      <alignment horizontal="center" vertical="center"/>
    </xf>
    <xf numFmtId="0" fontId="12" fillId="28" borderId="14" xfId="20" applyFont="1" applyBorder="1" applyAlignment="1">
      <alignment vertical="center" wrapText="1"/>
    </xf>
    <xf numFmtId="0" fontId="17" fillId="28" borderId="2" xfId="20" applyFont="1" applyBorder="1" applyAlignment="1">
      <alignment vertical="center" wrapText="1"/>
    </xf>
    <xf numFmtId="0" fontId="17" fillId="28" borderId="4" xfId="20" applyFont="1" applyBorder="1" applyAlignment="1">
      <alignment vertical="center" wrapText="1"/>
    </xf>
    <xf numFmtId="0" fontId="17" fillId="28" borderId="9" xfId="20" applyFont="1" applyBorder="1" applyAlignment="1">
      <alignment vertical="center" wrapText="1"/>
    </xf>
    <xf numFmtId="0" fontId="17" fillId="28" borderId="7" xfId="20" applyFont="1" applyBorder="1" applyAlignment="1">
      <alignment vertical="center" wrapText="1"/>
    </xf>
    <xf numFmtId="0" fontId="17" fillId="28" borderId="18" xfId="20" applyFont="1" applyBorder="1" applyAlignment="1">
      <alignment vertical="center" wrapText="1"/>
    </xf>
    <xf numFmtId="0" fontId="12" fillId="3" borderId="14"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26" fillId="0" borderId="0" xfId="24" applyFont="1" applyAlignment="1">
      <alignment horizontal="center"/>
    </xf>
    <xf numFmtId="0" fontId="12" fillId="28" borderId="14" xfId="20" applyFont="1" applyBorder="1" applyAlignment="1">
      <alignment horizontal="left" vertical="center" wrapText="1"/>
    </xf>
    <xf numFmtId="0" fontId="12" fillId="28" borderId="2" xfId="20" applyFont="1" applyBorder="1" applyAlignment="1">
      <alignment horizontal="left" vertical="center" wrapText="1"/>
    </xf>
    <xf numFmtId="0" fontId="12" fillId="28" borderId="4" xfId="20" applyFont="1" applyBorder="1" applyAlignment="1">
      <alignment horizontal="left" vertical="center" wrapText="1"/>
    </xf>
    <xf numFmtId="0" fontId="12" fillId="28" borderId="10" xfId="20" applyFont="1" applyBorder="1" applyAlignment="1">
      <alignment horizontal="left" vertical="center" wrapText="1"/>
    </xf>
    <xf numFmtId="0" fontId="12" fillId="28" borderId="0" xfId="20" applyFont="1" applyBorder="1" applyAlignment="1">
      <alignment horizontal="left" vertical="center" wrapText="1"/>
    </xf>
    <xf numFmtId="0" fontId="12" fillId="28" borderId="11" xfId="20" applyFont="1" applyBorder="1" applyAlignment="1">
      <alignment horizontal="left" vertical="center" wrapText="1"/>
    </xf>
    <xf numFmtId="0" fontId="12" fillId="28" borderId="9" xfId="20" applyFont="1" applyBorder="1" applyAlignment="1">
      <alignment horizontal="left" vertical="center" wrapText="1"/>
    </xf>
    <xf numFmtId="0" fontId="12" fillId="28" borderId="7" xfId="20" applyFont="1" applyBorder="1" applyAlignment="1">
      <alignment horizontal="left" vertical="center" wrapText="1"/>
    </xf>
    <xf numFmtId="0" fontId="12" fillId="28" borderId="18" xfId="20" applyFont="1" applyBorder="1" applyAlignment="1">
      <alignment horizontal="left" vertical="center" wrapText="1"/>
    </xf>
    <xf numFmtId="0" fontId="12" fillId="28" borderId="5" xfId="20" applyFont="1" applyBorder="1" applyAlignment="1">
      <alignment horizontal="center" vertical="justify" wrapText="1"/>
    </xf>
    <xf numFmtId="0" fontId="12" fillId="28" borderId="3" xfId="20" applyFont="1" applyBorder="1" applyAlignment="1">
      <alignment horizontal="center" vertical="justify" wrapText="1"/>
    </xf>
    <xf numFmtId="0" fontId="12" fillId="28" borderId="6" xfId="20" applyFont="1" applyBorder="1" applyAlignment="1">
      <alignment horizontal="center" vertical="justify" wrapText="1"/>
    </xf>
    <xf numFmtId="0" fontId="12" fillId="28" borderId="1" xfId="20" applyFont="1" applyBorder="1" applyAlignment="1">
      <alignment horizontal="center" vertical="justify" wrapText="1"/>
    </xf>
    <xf numFmtId="14" fontId="12" fillId="3" borderId="5" xfId="0" applyNumberFormat="1" applyFont="1" applyFill="1" applyBorder="1" applyAlignment="1">
      <alignment horizontal="center" vertical="center" wrapText="1"/>
    </xf>
    <xf numFmtId="14" fontId="12" fillId="3" borderId="3" xfId="0" applyNumberFormat="1" applyFont="1" applyFill="1" applyBorder="1" applyAlignment="1">
      <alignment horizontal="center" vertical="center" wrapText="1"/>
    </xf>
    <xf numFmtId="0" fontId="12" fillId="28" borderId="14" xfId="20" applyFont="1" applyBorder="1" applyAlignment="1">
      <alignment horizontal="center" vertical="center" wrapText="1"/>
    </xf>
    <xf numFmtId="0" fontId="12" fillId="28" borderId="2" xfId="20" applyFont="1" applyBorder="1" applyAlignment="1">
      <alignment horizontal="center" vertical="center" wrapText="1"/>
    </xf>
    <xf numFmtId="0" fontId="12" fillId="28" borderId="4" xfId="20" applyFont="1" applyBorder="1" applyAlignment="1">
      <alignment horizontal="center" vertical="center" wrapText="1"/>
    </xf>
    <xf numFmtId="0" fontId="12" fillId="28" borderId="10" xfId="20" applyFont="1" applyBorder="1" applyAlignment="1">
      <alignment horizontal="center" vertical="center" wrapText="1"/>
    </xf>
    <xf numFmtId="0" fontId="12" fillId="28" borderId="0" xfId="20" applyFont="1" applyBorder="1" applyAlignment="1">
      <alignment horizontal="center" vertical="center" wrapText="1"/>
    </xf>
    <xf numFmtId="0" fontId="12" fillId="28" borderId="11" xfId="20" applyFont="1" applyBorder="1" applyAlignment="1">
      <alignment horizontal="center" vertical="center" wrapText="1"/>
    </xf>
    <xf numFmtId="0" fontId="12" fillId="28" borderId="9" xfId="20" applyFont="1" applyBorder="1" applyAlignment="1">
      <alignment horizontal="center" vertical="center" wrapText="1"/>
    </xf>
    <xf numFmtId="0" fontId="12" fillId="28" borderId="7" xfId="20" applyFont="1" applyBorder="1" applyAlignment="1">
      <alignment horizontal="center" vertical="center" wrapText="1"/>
    </xf>
    <xf numFmtId="0" fontId="12" fillId="28" borderId="18" xfId="20" applyFont="1" applyBorder="1" applyAlignment="1">
      <alignment horizontal="center" vertical="center" wrapText="1"/>
    </xf>
    <xf numFmtId="0" fontId="12" fillId="3" borderId="5" xfId="0" applyNumberFormat="1" applyFont="1" applyFill="1" applyBorder="1" applyAlignment="1">
      <alignment horizontal="center" vertical="center" wrapText="1"/>
    </xf>
    <xf numFmtId="0" fontId="12" fillId="3" borderId="3" xfId="0" applyNumberFormat="1" applyFont="1" applyFill="1" applyBorder="1" applyAlignment="1">
      <alignment horizontal="center" vertical="center" wrapText="1"/>
    </xf>
    <xf numFmtId="0" fontId="12" fillId="3" borderId="6" xfId="0" applyNumberFormat="1" applyFont="1" applyFill="1" applyBorder="1" applyAlignment="1">
      <alignment horizontal="center" vertical="center" wrapText="1"/>
    </xf>
    <xf numFmtId="0" fontId="12" fillId="3" borderId="1" xfId="0" applyNumberFormat="1" applyFont="1" applyFill="1" applyBorder="1" applyAlignment="1">
      <alignment horizontal="center" vertical="center" wrapText="1"/>
    </xf>
    <xf numFmtId="0" fontId="12" fillId="3" borderId="1" xfId="0" applyNumberFormat="1" applyFont="1" applyFill="1" applyBorder="1" applyAlignment="1">
      <alignment horizontal="center" vertical="center"/>
    </xf>
    <xf numFmtId="14" fontId="12" fillId="3" borderId="1" xfId="0" applyNumberFormat="1" applyFont="1" applyFill="1" applyBorder="1" applyAlignment="1">
      <alignment horizontal="center" vertical="center" wrapText="1"/>
    </xf>
    <xf numFmtId="14" fontId="12" fillId="3" borderId="19" xfId="0" applyNumberFormat="1" applyFont="1" applyFill="1" applyBorder="1" applyAlignment="1">
      <alignment horizontal="center" vertical="center" wrapText="1"/>
    </xf>
    <xf numFmtId="0" fontId="12" fillId="28" borderId="6" xfId="20" applyFont="1" applyBorder="1" applyAlignment="1">
      <alignment vertical="center" wrapText="1"/>
    </xf>
    <xf numFmtId="14" fontId="12" fillId="3" borderId="6" xfId="0" applyNumberFormat="1" applyFont="1" applyFill="1" applyBorder="1" applyAlignment="1">
      <alignment horizontal="center" vertical="center" wrapText="1"/>
    </xf>
    <xf numFmtId="14" fontId="12" fillId="3" borderId="1" xfId="0" applyNumberFormat="1" applyFont="1" applyFill="1" applyBorder="1" applyAlignment="1">
      <alignment horizontal="center" vertical="center"/>
    </xf>
    <xf numFmtId="0" fontId="12" fillId="28" borderId="7" xfId="20" applyFont="1" applyBorder="1" applyAlignment="1">
      <alignment vertical="center" wrapText="1"/>
    </xf>
    <xf numFmtId="0" fontId="12" fillId="3" borderId="0" xfId="0" applyFont="1" applyFill="1" applyAlignment="1">
      <alignment horizontal="left" vertical="justify" wrapText="1"/>
    </xf>
    <xf numFmtId="0" fontId="12" fillId="3" borderId="0" xfId="0" applyFont="1" applyFill="1" applyAlignment="1">
      <alignment vertical="justify" wrapText="1"/>
    </xf>
    <xf numFmtId="0" fontId="13" fillId="28" borderId="0" xfId="20" applyFont="1" applyAlignment="1">
      <alignment horizontal="center" vertical="justify" wrapText="1"/>
    </xf>
    <xf numFmtId="0" fontId="12" fillId="28" borderId="0" xfId="20" applyFont="1" applyAlignment="1">
      <alignment vertical="justify" wrapText="1"/>
    </xf>
    <xf numFmtId="0" fontId="12" fillId="28" borderId="1" xfId="20" applyFont="1" applyBorder="1" applyAlignment="1">
      <alignment wrapText="1"/>
    </xf>
    <xf numFmtId="0" fontId="12" fillId="3" borderId="1" xfId="0" applyFont="1" applyFill="1" applyBorder="1" applyAlignment="1">
      <alignment horizontal="center" wrapText="1"/>
    </xf>
    <xf numFmtId="10" fontId="12" fillId="3" borderId="5" xfId="0" applyNumberFormat="1" applyFont="1" applyFill="1" applyBorder="1" applyAlignment="1">
      <alignment horizontal="center" vertical="center" wrapText="1"/>
    </xf>
    <xf numFmtId="14" fontId="12" fillId="3" borderId="1" xfId="0" applyNumberFormat="1" applyFont="1" applyFill="1" applyBorder="1" applyAlignment="1">
      <alignment vertical="center" wrapText="1"/>
    </xf>
    <xf numFmtId="0" fontId="12" fillId="3" borderId="1" xfId="0" applyFont="1" applyFill="1" applyBorder="1" applyAlignment="1">
      <alignment horizontal="left" vertical="center" wrapText="1"/>
    </xf>
    <xf numFmtId="0" fontId="17" fillId="3" borderId="1" xfId="0" applyFont="1" applyFill="1" applyBorder="1" applyAlignment="1">
      <alignment horizontal="left" vertical="center"/>
    </xf>
    <xf numFmtId="14" fontId="12" fillId="3" borderId="1" xfId="0" applyNumberFormat="1" applyFont="1" applyFill="1" applyBorder="1" applyAlignment="1">
      <alignment horizontal="left" vertical="center" wrapText="1"/>
    </xf>
    <xf numFmtId="0" fontId="12" fillId="3" borderId="0" xfId="0" applyFont="1" applyFill="1" applyAlignment="1">
      <alignment horizontal="left" vertical="center" wrapText="1"/>
    </xf>
    <xf numFmtId="0" fontId="12" fillId="3" borderId="5" xfId="0" applyFont="1" applyFill="1" applyBorder="1" applyAlignment="1">
      <alignment horizontal="justify" vertical="center" wrapText="1"/>
    </xf>
    <xf numFmtId="0" fontId="12" fillId="3" borderId="3" xfId="0" applyFont="1" applyFill="1" applyBorder="1" applyAlignment="1">
      <alignment horizontal="justify" vertical="center" wrapText="1"/>
    </xf>
    <xf numFmtId="0" fontId="12" fillId="3" borderId="6" xfId="0" applyFont="1" applyFill="1" applyBorder="1" applyAlignment="1">
      <alignment horizontal="justify" vertical="center" wrapText="1"/>
    </xf>
    <xf numFmtId="4" fontId="12" fillId="3" borderId="1" xfId="0" applyNumberFormat="1" applyFont="1" applyFill="1" applyBorder="1" applyAlignment="1">
      <alignment horizontal="center" vertical="center" wrapText="1"/>
    </xf>
    <xf numFmtId="0" fontId="11" fillId="3" borderId="5" xfId="199" applyFont="1" applyFill="1" applyBorder="1" applyAlignment="1">
      <alignment horizontal="center" wrapText="1"/>
    </xf>
    <xf numFmtId="0" fontId="11" fillId="3" borderId="3" xfId="199" applyFont="1" applyFill="1" applyBorder="1" applyAlignment="1">
      <alignment horizontal="center" wrapText="1"/>
    </xf>
    <xf numFmtId="0" fontId="11" fillId="3" borderId="6" xfId="199" applyFont="1" applyFill="1" applyBorder="1" applyAlignment="1">
      <alignment horizontal="center" wrapText="1"/>
    </xf>
    <xf numFmtId="0" fontId="1" fillId="3" borderId="1" xfId="199" applyFont="1" applyFill="1" applyBorder="1" applyAlignment="1">
      <alignment horizontal="center" vertical="center" wrapText="1"/>
    </xf>
    <xf numFmtId="0" fontId="11" fillId="0" borderId="5" xfId="162" applyFont="1" applyFill="1" applyBorder="1" applyAlignment="1">
      <alignment horizontal="center" vertical="center"/>
    </xf>
    <xf numFmtId="0" fontId="11" fillId="0" borderId="3" xfId="162" applyFont="1" applyFill="1" applyBorder="1" applyAlignment="1">
      <alignment horizontal="center" vertical="center"/>
    </xf>
    <xf numFmtId="0" fontId="13" fillId="3" borderId="5" xfId="199" applyFont="1" applyFill="1" applyBorder="1" applyAlignment="1">
      <alignment horizontal="center" wrapText="1"/>
    </xf>
    <xf numFmtId="0" fontId="13" fillId="3" borderId="6" xfId="199" applyFont="1" applyFill="1" applyBorder="1" applyAlignment="1">
      <alignment horizontal="center" wrapText="1"/>
    </xf>
    <xf numFmtId="0" fontId="9" fillId="3" borderId="5" xfId="199" applyFont="1" applyFill="1" applyBorder="1" applyAlignment="1">
      <alignment horizontal="justify" vertical="center" wrapText="1"/>
    </xf>
    <xf numFmtId="0" fontId="9" fillId="3" borderId="3" xfId="199" applyFont="1" applyFill="1" applyBorder="1" applyAlignment="1">
      <alignment horizontal="justify" vertical="center" wrapText="1"/>
    </xf>
    <xf numFmtId="0" fontId="9" fillId="3" borderId="6" xfId="199" applyFont="1" applyFill="1" applyBorder="1" applyAlignment="1">
      <alignment horizontal="justify" vertical="center" wrapText="1"/>
    </xf>
    <xf numFmtId="0" fontId="12" fillId="3" borderId="5" xfId="199" applyFont="1" applyFill="1" applyBorder="1" applyAlignment="1">
      <alignment horizontal="left" wrapText="1"/>
    </xf>
    <xf numFmtId="0" fontId="12" fillId="3" borderId="3" xfId="199" applyFont="1" applyFill="1" applyBorder="1" applyAlignment="1">
      <alignment horizontal="left" wrapText="1"/>
    </xf>
    <xf numFmtId="0" fontId="12" fillId="3" borderId="6" xfId="199" applyFont="1" applyFill="1" applyBorder="1" applyAlignment="1">
      <alignment horizontal="left" wrapText="1"/>
    </xf>
    <xf numFmtId="0" fontId="6" fillId="3" borderId="5" xfId="199" applyFont="1" applyFill="1" applyBorder="1" applyAlignment="1">
      <alignment horizontal="left" wrapText="1"/>
    </xf>
    <xf numFmtId="0" fontId="136" fillId="3" borderId="3" xfId="199" applyFont="1" applyFill="1" applyBorder="1" applyAlignment="1">
      <alignment horizontal="left" wrapText="1"/>
    </xf>
    <xf numFmtId="0" fontId="136" fillId="3" borderId="6" xfId="199" applyFont="1" applyFill="1" applyBorder="1" applyAlignment="1">
      <alignment horizontal="left" wrapText="1"/>
    </xf>
    <xf numFmtId="0" fontId="9" fillId="3" borderId="5" xfId="199" applyFont="1" applyFill="1" applyBorder="1" applyAlignment="1">
      <alignment horizontal="center" vertical="center" wrapText="1"/>
    </xf>
    <xf numFmtId="0" fontId="9" fillId="3" borderId="3" xfId="199" applyFont="1" applyFill="1" applyBorder="1" applyAlignment="1">
      <alignment horizontal="center" vertical="center" wrapText="1"/>
    </xf>
    <xf numFmtId="0" fontId="9" fillId="3" borderId="6" xfId="199" applyFont="1" applyFill="1" applyBorder="1" applyAlignment="1">
      <alignment horizontal="center" vertical="center" wrapText="1"/>
    </xf>
    <xf numFmtId="0" fontId="1" fillId="3" borderId="14" xfId="199" applyFont="1" applyFill="1" applyBorder="1" applyAlignment="1">
      <alignment horizontal="left" vertical="center" wrapText="1"/>
    </xf>
    <xf numFmtId="0" fontId="1" fillId="3" borderId="2" xfId="199" applyFont="1" applyFill="1" applyBorder="1" applyAlignment="1">
      <alignment horizontal="left" vertical="center" wrapText="1"/>
    </xf>
    <xf numFmtId="0" fontId="1" fillId="3" borderId="9" xfId="199" applyFont="1" applyFill="1" applyBorder="1" applyAlignment="1">
      <alignment horizontal="left" vertical="center" wrapText="1"/>
    </xf>
    <xf numFmtId="0" fontId="1" fillId="3" borderId="7" xfId="199" applyFont="1" applyFill="1" applyBorder="1" applyAlignment="1">
      <alignment horizontal="left" vertical="center" wrapText="1"/>
    </xf>
    <xf numFmtId="0" fontId="1" fillId="3" borderId="5" xfId="199" applyFont="1" applyFill="1" applyBorder="1" applyAlignment="1">
      <alignment horizontal="center" vertical="center" wrapText="1"/>
    </xf>
    <xf numFmtId="0" fontId="1" fillId="3" borderId="6" xfId="199" applyFont="1" applyFill="1" applyBorder="1" applyAlignment="1">
      <alignment horizontal="center" vertical="center" wrapText="1"/>
    </xf>
    <xf numFmtId="0" fontId="12" fillId="3" borderId="14" xfId="199" applyFont="1" applyFill="1" applyBorder="1" applyAlignment="1">
      <alignment horizontal="center" vertical="center" wrapText="1"/>
    </xf>
    <xf numFmtId="0" fontId="12" fillId="3" borderId="2" xfId="199" applyFont="1" applyFill="1" applyBorder="1" applyAlignment="1">
      <alignment horizontal="center" vertical="center" wrapText="1"/>
    </xf>
    <xf numFmtId="0" fontId="12" fillId="3" borderId="4" xfId="199" applyFont="1" applyFill="1" applyBorder="1" applyAlignment="1">
      <alignment horizontal="center" vertical="center" wrapText="1"/>
    </xf>
    <xf numFmtId="0" fontId="12" fillId="3" borderId="9" xfId="199" applyFont="1" applyFill="1" applyBorder="1" applyAlignment="1">
      <alignment horizontal="center" vertical="center" wrapText="1"/>
    </xf>
    <xf numFmtId="0" fontId="12" fillId="3" borderId="7" xfId="199" applyFont="1" applyFill="1" applyBorder="1" applyAlignment="1">
      <alignment horizontal="center" vertical="center" wrapText="1"/>
    </xf>
    <xf numFmtId="0" fontId="12" fillId="3" borderId="18" xfId="199" applyFont="1" applyFill="1" applyBorder="1" applyAlignment="1">
      <alignment horizontal="center" vertical="center" wrapText="1"/>
    </xf>
    <xf numFmtId="0" fontId="55" fillId="3" borderId="0" xfId="199" applyFont="1" applyFill="1" applyAlignment="1">
      <alignment horizontal="center" vertical="center"/>
    </xf>
    <xf numFmtId="0" fontId="2" fillId="3" borderId="0" xfId="199" applyFont="1" applyFill="1" applyAlignment="1">
      <alignment horizontal="center" vertical="center"/>
    </xf>
    <xf numFmtId="0" fontId="1" fillId="3" borderId="0" xfId="199" applyFont="1" applyFill="1" applyAlignment="1">
      <alignment horizontal="center" vertical="center"/>
    </xf>
    <xf numFmtId="0" fontId="42" fillId="3" borderId="0" xfId="199" applyFont="1" applyFill="1" applyAlignment="1">
      <alignment horizontal="center"/>
    </xf>
    <xf numFmtId="0" fontId="94" fillId="3" borderId="7" xfId="199" applyFont="1" applyFill="1" applyBorder="1" applyAlignment="1">
      <alignment horizontal="center" vertical="center"/>
    </xf>
    <xf numFmtId="0" fontId="9" fillId="3" borderId="1" xfId="199" applyFont="1" applyFill="1" applyBorder="1" applyAlignment="1">
      <alignment horizontal="center" vertical="center"/>
    </xf>
    <xf numFmtId="0" fontId="9" fillId="3" borderId="5" xfId="199" applyFont="1" applyFill="1" applyBorder="1" applyAlignment="1">
      <alignment horizontal="center" vertical="center"/>
    </xf>
    <xf numFmtId="0" fontId="9" fillId="3" borderId="6" xfId="199" applyFont="1" applyFill="1" applyBorder="1" applyAlignment="1">
      <alignment horizontal="center" vertical="center"/>
    </xf>
    <xf numFmtId="0" fontId="9" fillId="3" borderId="14" xfId="199" applyFont="1" applyFill="1" applyBorder="1" applyAlignment="1">
      <alignment horizontal="center" vertical="center"/>
    </xf>
    <xf numFmtId="0" fontId="9" fillId="3" borderId="4" xfId="199" applyFont="1" applyFill="1" applyBorder="1" applyAlignment="1">
      <alignment horizontal="center" vertical="center"/>
    </xf>
    <xf numFmtId="0" fontId="31" fillId="3" borderId="5" xfId="199" applyFont="1" applyFill="1" applyBorder="1" applyAlignment="1">
      <alignment horizontal="left" vertical="center" wrapText="1"/>
    </xf>
    <xf numFmtId="0" fontId="31" fillId="3" borderId="3" xfId="199" applyFont="1" applyFill="1" applyBorder="1" applyAlignment="1">
      <alignment horizontal="left" vertical="center" wrapText="1"/>
    </xf>
    <xf numFmtId="0" fontId="31" fillId="3" borderId="6" xfId="199" applyFont="1" applyFill="1" applyBorder="1" applyAlignment="1">
      <alignment horizontal="left" vertical="center" wrapText="1"/>
    </xf>
    <xf numFmtId="0" fontId="94" fillId="3" borderId="0" xfId="199" applyFont="1" applyFill="1" applyBorder="1" applyAlignment="1">
      <alignment horizontal="center" vertical="center"/>
    </xf>
    <xf numFmtId="0" fontId="9" fillId="3" borderId="3" xfId="199" applyFont="1" applyFill="1" applyBorder="1" applyAlignment="1">
      <alignment horizontal="center" vertical="center"/>
    </xf>
    <xf numFmtId="4" fontId="9" fillId="3" borderId="1" xfId="199" applyNumberFormat="1" applyFont="1" applyFill="1" applyBorder="1" applyAlignment="1">
      <alignment horizontal="center" vertical="center"/>
    </xf>
    <xf numFmtId="10" fontId="9" fillId="3" borderId="1" xfId="199" applyNumberFormat="1" applyFont="1" applyFill="1" applyBorder="1" applyAlignment="1">
      <alignment horizontal="center" vertical="center"/>
    </xf>
    <xf numFmtId="0" fontId="9" fillId="3" borderId="1" xfId="199" applyNumberFormat="1" applyFont="1" applyFill="1" applyBorder="1" applyAlignment="1">
      <alignment horizontal="center" vertical="center"/>
    </xf>
    <xf numFmtId="4" fontId="9" fillId="3" borderId="5" xfId="199" applyNumberFormat="1" applyFont="1" applyFill="1" applyBorder="1" applyAlignment="1">
      <alignment horizontal="center" vertical="center"/>
    </xf>
    <xf numFmtId="4" fontId="9" fillId="3" borderId="3" xfId="199" applyNumberFormat="1" applyFont="1" applyFill="1" applyBorder="1" applyAlignment="1">
      <alignment horizontal="center" vertical="center"/>
    </xf>
    <xf numFmtId="4" fontId="9" fillId="3" borderId="6" xfId="199" applyNumberFormat="1" applyFont="1" applyFill="1" applyBorder="1" applyAlignment="1">
      <alignment horizontal="center" vertical="center"/>
    </xf>
    <xf numFmtId="0" fontId="1" fillId="3" borderId="3" xfId="199" applyFont="1" applyFill="1" applyBorder="1" applyAlignment="1">
      <alignment horizontal="center" vertical="center" wrapText="1"/>
    </xf>
    <xf numFmtId="0" fontId="1" fillId="0" borderId="0" xfId="199" applyFont="1" applyAlignment="1">
      <alignment horizontal="justify" vertical="center" wrapText="1"/>
    </xf>
    <xf numFmtId="0" fontId="12" fillId="3" borderId="0" xfId="199" applyFont="1" applyFill="1" applyBorder="1" applyAlignment="1">
      <alignment horizontal="left" wrapText="1"/>
    </xf>
    <xf numFmtId="0" fontId="56" fillId="3" borderId="1" xfId="100" applyFont="1" applyFill="1" applyBorder="1" applyAlignment="1">
      <alignment horizontal="center" vertical="center" wrapText="1"/>
    </xf>
    <xf numFmtId="0" fontId="31" fillId="3" borderId="1" xfId="199" applyFont="1" applyFill="1" applyBorder="1" applyAlignment="1" applyProtection="1">
      <alignment horizontal="left" wrapText="1"/>
      <protection locked="0"/>
    </xf>
    <xf numFmtId="0" fontId="32" fillId="3" borderId="1" xfId="199" applyFont="1" applyFill="1" applyBorder="1" applyAlignment="1" applyProtection="1">
      <alignment horizontal="left" wrapText="1"/>
      <protection locked="0"/>
    </xf>
    <xf numFmtId="0" fontId="31" fillId="0" borderId="2" xfId="199" applyNumberFormat="1" applyFont="1" applyFill="1" applyBorder="1" applyAlignment="1">
      <alignment horizontal="left" vertical="center"/>
    </xf>
    <xf numFmtId="0" fontId="2" fillId="0" borderId="2" xfId="199" applyNumberFormat="1" applyFont="1" applyFill="1" applyBorder="1" applyAlignment="1">
      <alignment horizontal="left" vertical="center"/>
    </xf>
    <xf numFmtId="0" fontId="2" fillId="7" borderId="5" xfId="199" applyFont="1" applyFill="1" applyBorder="1" applyAlignment="1">
      <alignment horizontal="center" vertical="center"/>
    </xf>
    <xf numFmtId="0" fontId="2" fillId="7" borderId="3" xfId="199" applyFont="1" applyFill="1" applyBorder="1" applyAlignment="1">
      <alignment horizontal="center" vertical="center"/>
    </xf>
    <xf numFmtId="0" fontId="61" fillId="0" borderId="14" xfId="162" applyFont="1" applyFill="1" applyBorder="1" applyAlignment="1">
      <alignment horizontal="center"/>
    </xf>
    <xf numFmtId="0" fontId="1" fillId="0" borderId="2" xfId="162" applyFont="1" applyFill="1" applyBorder="1" applyAlignment="1">
      <alignment horizontal="center"/>
    </xf>
    <xf numFmtId="0" fontId="61" fillId="0" borderId="0" xfId="199" applyFont="1" applyAlignment="1">
      <alignment horizontal="center" wrapText="1"/>
    </xf>
    <xf numFmtId="0" fontId="31" fillId="0" borderId="0" xfId="199" applyFont="1" applyAlignment="1">
      <alignment horizontal="left" wrapText="1"/>
    </xf>
    <xf numFmtId="0" fontId="55" fillId="3" borderId="0" xfId="199" applyFont="1" applyFill="1" applyAlignment="1">
      <alignment horizontal="left" vertical="center"/>
    </xf>
    <xf numFmtId="0" fontId="31" fillId="3" borderId="0" xfId="199" applyFont="1" applyFill="1" applyAlignment="1">
      <alignment horizontal="center"/>
    </xf>
    <xf numFmtId="0" fontId="55" fillId="3" borderId="0" xfId="199" applyFont="1" applyFill="1" applyAlignment="1">
      <alignment horizontal="left"/>
    </xf>
    <xf numFmtId="0" fontId="1" fillId="3" borderId="2" xfId="199" applyFont="1" applyFill="1" applyBorder="1" applyAlignment="1">
      <alignment horizontal="left" wrapText="1"/>
    </xf>
    <xf numFmtId="0" fontId="0" fillId="3" borderId="0" xfId="0" applyFill="1" applyAlignment="1" applyProtection="1">
      <alignment horizontal="left"/>
    </xf>
    <xf numFmtId="0" fontId="0" fillId="0" borderId="0" xfId="0" applyAlignment="1" applyProtection="1">
      <alignment horizontal="left"/>
    </xf>
    <xf numFmtId="0" fontId="131" fillId="0" borderId="0" xfId="199" applyFont="1"/>
    <xf numFmtId="0" fontId="164" fillId="3" borderId="0" xfId="199" applyFont="1" applyFill="1" applyAlignment="1">
      <alignment vertical="center"/>
    </xf>
    <xf numFmtId="0" fontId="164" fillId="3" borderId="0" xfId="199" applyFont="1" applyFill="1" applyAlignment="1">
      <alignment horizontal="left" vertical="center"/>
    </xf>
    <xf numFmtId="0" fontId="164" fillId="3" borderId="0" xfId="199" applyFont="1" applyFill="1" applyAlignment="1">
      <alignment horizontal="left"/>
    </xf>
  </cellXfs>
  <cellStyles count="204">
    <cellStyle name="_Заголовок" xfId="1"/>
    <cellStyle name="20% - Акцент1" xfId="65"/>
    <cellStyle name="20% — акцент1" xfId="45" builtinId="30" hidden="1"/>
    <cellStyle name="20% — акцент1" xfId="2"/>
    <cellStyle name="20% - Акцент1 2" xfId="195"/>
    <cellStyle name="20% — акцент1 2" xfId="116"/>
    <cellStyle name="20% — акцент1 3" xfId="194"/>
    <cellStyle name="20% - Акцент2" xfId="66"/>
    <cellStyle name="20% — акцент2" xfId="48" builtinId="34" hidden="1"/>
    <cellStyle name="20% — акцент2" xfId="3"/>
    <cellStyle name="20% - Акцент2 2" xfId="193"/>
    <cellStyle name="20% — акцент2 2" xfId="117"/>
    <cellStyle name="20% — акцент2 3" xfId="192"/>
    <cellStyle name="20% - Акцент3" xfId="67"/>
    <cellStyle name="20% — акцент3" xfId="51" builtinId="38" hidden="1"/>
    <cellStyle name="20% — акцент3" xfId="4"/>
    <cellStyle name="20% - Акцент3 2" xfId="191"/>
    <cellStyle name="20% — акцент3 2" xfId="118"/>
    <cellStyle name="20% — акцент3 3" xfId="190"/>
    <cellStyle name="20% - Акцент4" xfId="68"/>
    <cellStyle name="20% — акцент4" xfId="54" builtinId="42" hidden="1"/>
    <cellStyle name="20% — акцент4" xfId="5"/>
    <cellStyle name="20% - Акцент4 2" xfId="189"/>
    <cellStyle name="20% — акцент4 2" xfId="119"/>
    <cellStyle name="20% — акцент4 3" xfId="188"/>
    <cellStyle name="20% - Акцент5" xfId="69"/>
    <cellStyle name="20% — акцент5" xfId="57" builtinId="46" hidden="1"/>
    <cellStyle name="20% — акцент5" xfId="6"/>
    <cellStyle name="20% - Акцент5 2" xfId="187"/>
    <cellStyle name="20% — акцент5 2" xfId="120"/>
    <cellStyle name="20% — акцент5 3" xfId="186"/>
    <cellStyle name="20% - Акцент6" xfId="70"/>
    <cellStyle name="20% — акцент6" xfId="60" builtinId="50" hidden="1"/>
    <cellStyle name="20% — акцент6" xfId="7"/>
    <cellStyle name="20% - Акцент6 2" xfId="185"/>
    <cellStyle name="20% — акцент6 2" xfId="121"/>
    <cellStyle name="20% — акцент6 3" xfId="184"/>
    <cellStyle name="40% - Акцент1" xfId="71"/>
    <cellStyle name="40% — акцент1" xfId="46" builtinId="31" hidden="1"/>
    <cellStyle name="40% — акцент1" xfId="8"/>
    <cellStyle name="40% - Акцент1 2" xfId="183"/>
    <cellStyle name="40% — акцент1 2" xfId="122"/>
    <cellStyle name="40% — акцент1 3" xfId="182"/>
    <cellStyle name="40% - Акцент2" xfId="72"/>
    <cellStyle name="40% — акцент2" xfId="49" builtinId="35" hidden="1"/>
    <cellStyle name="40% — акцент2" xfId="9"/>
    <cellStyle name="40% - Акцент2 2" xfId="181"/>
    <cellStyle name="40% — акцент2 2" xfId="123"/>
    <cellStyle name="40% — акцент2 3" xfId="180"/>
    <cellStyle name="40% - Акцент3" xfId="73"/>
    <cellStyle name="40% — акцент3" xfId="52" builtinId="39" hidden="1"/>
    <cellStyle name="40% — акцент3" xfId="10"/>
    <cellStyle name="40% - Акцент3 2" xfId="179"/>
    <cellStyle name="40% — акцент3 2" xfId="124"/>
    <cellStyle name="40% — акцент3 3" xfId="178"/>
    <cellStyle name="40% - Акцент4" xfId="74"/>
    <cellStyle name="40% — акцент4" xfId="55" builtinId="43" hidden="1"/>
    <cellStyle name="40% — акцент4" xfId="11"/>
    <cellStyle name="40% - Акцент4 2" xfId="198"/>
    <cellStyle name="40% — акцент4 2" xfId="125"/>
    <cellStyle name="40% — акцент4 3" xfId="197"/>
    <cellStyle name="40% - Акцент5" xfId="75"/>
    <cellStyle name="40% — акцент5" xfId="58" builtinId="47" hidden="1"/>
    <cellStyle name="40% — акцент5" xfId="12"/>
    <cellStyle name="40% - Акцент5 2" xfId="196"/>
    <cellStyle name="40% — акцент5 2" xfId="126"/>
    <cellStyle name="40% — акцент5 3" xfId="177"/>
    <cellStyle name="40% - Акцент6" xfId="76"/>
    <cellStyle name="40% — акцент6" xfId="61" builtinId="51" hidden="1"/>
    <cellStyle name="40% — акцент6" xfId="13"/>
    <cellStyle name="40% - Акцент6 2" xfId="176"/>
    <cellStyle name="40% — акцент6 2" xfId="127"/>
    <cellStyle name="40% — акцент6 3" xfId="175"/>
    <cellStyle name="60% - Акцент1" xfId="77"/>
    <cellStyle name="60% — акцент1" xfId="47" builtinId="32" hidden="1"/>
    <cellStyle name="60% — акцент1" xfId="14"/>
    <cellStyle name="60% - Акцент1 2" xfId="174"/>
    <cellStyle name="60% — акцент1 2" xfId="128"/>
    <cellStyle name="60% — акцент1 3" xfId="173"/>
    <cellStyle name="60% - Акцент2" xfId="78"/>
    <cellStyle name="60% — акцент2" xfId="50" builtinId="36" hidden="1"/>
    <cellStyle name="60% — акцент2" xfId="15"/>
    <cellStyle name="60% - Акцент2 2" xfId="172"/>
    <cellStyle name="60% — акцент2 2" xfId="129"/>
    <cellStyle name="60% — акцент2 3" xfId="171"/>
    <cellStyle name="60% - Акцент3" xfId="79"/>
    <cellStyle name="60% — акцент3" xfId="53" builtinId="40" hidden="1"/>
    <cellStyle name="60% — акцент3" xfId="16"/>
    <cellStyle name="60% - Акцент3 2" xfId="170"/>
    <cellStyle name="60% — акцент3 2" xfId="130"/>
    <cellStyle name="60% — акцент3 3" xfId="169"/>
    <cellStyle name="60% - Акцент4" xfId="80"/>
    <cellStyle name="60% — акцент4" xfId="56" builtinId="44" hidden="1"/>
    <cellStyle name="60% — акцент4" xfId="17"/>
    <cellStyle name="60% - Акцент4 2" xfId="168"/>
    <cellStyle name="60% — акцент4 2" xfId="167"/>
    <cellStyle name="60% - Акцент5" xfId="81"/>
    <cellStyle name="60% — акцент5" xfId="59" builtinId="48" hidden="1"/>
    <cellStyle name="60% — акцент5" xfId="18"/>
    <cellStyle name="60% - Акцент5 2" xfId="166"/>
    <cellStyle name="60% — акцент5 2" xfId="165"/>
    <cellStyle name="60% - Акцент6" xfId="82"/>
    <cellStyle name="60% — акцент6" xfId="62" builtinId="52" hidden="1"/>
    <cellStyle name="60% — акцент6" xfId="19"/>
    <cellStyle name="60% - Акцент6 2" xfId="164"/>
    <cellStyle name="60% — акцент6 2" xfId="163"/>
    <cellStyle name="Акцент1 2" xfId="91"/>
    <cellStyle name="Акцент2 2" xfId="92"/>
    <cellStyle name="Акцент3 2" xfId="93"/>
    <cellStyle name="Акцент4 2" xfId="94"/>
    <cellStyle name="Акцент5 2" xfId="95"/>
    <cellStyle name="Акцент6 2" xfId="96"/>
    <cellStyle name="БАПБ" xfId="20"/>
    <cellStyle name="БАПБ 2" xfId="162"/>
    <cellStyle name="Ввод  2" xfId="97"/>
    <cellStyle name="Вывод 2" xfId="98"/>
    <cellStyle name="Вычисление 2" xfId="99"/>
    <cellStyle name="Гиперссылка" xfId="21" builtinId="8"/>
    <cellStyle name="Гиперссылка 2" xfId="100"/>
    <cellStyle name="Денежный 2" xfId="22"/>
    <cellStyle name="Денежный 2 2" xfId="131"/>
    <cellStyle name="Денежный 3" xfId="132"/>
    <cellStyle name="Заголовок 1 2" xfId="101"/>
    <cellStyle name="Заголовок 2 2" xfId="102"/>
    <cellStyle name="Заголовок 3 2" xfId="103"/>
    <cellStyle name="Заголовок 4 2" xfId="104"/>
    <cellStyle name="ЗаголовокТаблицы" xfId="23"/>
    <cellStyle name="ЗаголовокТаблицы 2" xfId="83"/>
    <cellStyle name="Итог 2" xfId="105"/>
    <cellStyle name="Контрольная ячейка 2" xfId="84"/>
    <cellStyle name="Контрольная ячейка 3" xfId="106"/>
    <cellStyle name="Название 2" xfId="107"/>
    <cellStyle name="Нейтральный 2" xfId="108"/>
    <cellStyle name="Обычный" xfId="0" builtinId="0"/>
    <cellStyle name="Обычный 2" xfId="24"/>
    <cellStyle name="Обычный 2 2" xfId="25"/>
    <cellStyle name="Обычный 2 3" xfId="26"/>
    <cellStyle name="Обычный 2 4" xfId="85"/>
    <cellStyle name="Обычный 2_тех.лист" xfId="27"/>
    <cellStyle name="Обычный 3" xfId="28"/>
    <cellStyle name="Обычный 3 2" xfId="29"/>
    <cellStyle name="Обычный 3 3" xfId="30"/>
    <cellStyle name="Обычный 3_тех.лист" xfId="31"/>
    <cellStyle name="Обычный 4" xfId="32"/>
    <cellStyle name="Обычный 4 2" xfId="200"/>
    <cellStyle name="Обычный 5" xfId="33"/>
    <cellStyle name="Обычный 5 2" xfId="133"/>
    <cellStyle name="Обычный 6" xfId="64"/>
    <cellStyle name="Обычный 6 2" xfId="134"/>
    <cellStyle name="Обычный 7" xfId="90"/>
    <cellStyle name="Обычный 8" xfId="115"/>
    <cellStyle name="Обычный 9" xfId="199"/>
    <cellStyle name="Плохой 2" xfId="109"/>
    <cellStyle name="Пояснение 2" xfId="110"/>
    <cellStyle name="Примечание 2" xfId="111"/>
    <cellStyle name="Процентный 10" xfId="135"/>
    <cellStyle name="Процентный 11" xfId="136"/>
    <cellStyle name="Процентный 12" xfId="137"/>
    <cellStyle name="Процентный 13" xfId="138"/>
    <cellStyle name="Процентный 14" xfId="139"/>
    <cellStyle name="Процентный 2" xfId="34"/>
    <cellStyle name="Процентный 2 2" xfId="35"/>
    <cellStyle name="Процентный 2 3" xfId="36"/>
    <cellStyle name="Процентный 2 4" xfId="86"/>
    <cellStyle name="Процентный 3" xfId="37"/>
    <cellStyle name="Процентный 3 2" xfId="87"/>
    <cellStyle name="Процентный 4" xfId="140"/>
    <cellStyle name="Процентный 5" xfId="141"/>
    <cellStyle name="Процентный 6" xfId="142"/>
    <cellStyle name="Процентный 7" xfId="143"/>
    <cellStyle name="Процентный 8" xfId="144"/>
    <cellStyle name="Процентный 9" xfId="145"/>
    <cellStyle name="Связанная ячейка 2" xfId="112"/>
    <cellStyle name="Стиль 1" xfId="38"/>
    <cellStyle name="Стиль 1 2" xfId="201"/>
    <cellStyle name="Текст предупреждения 2" xfId="113"/>
    <cellStyle name="Финансовый" xfId="39" builtinId="3"/>
    <cellStyle name="Финансовый 10" xfId="146"/>
    <cellStyle name="Финансовый 11" xfId="147"/>
    <cellStyle name="Финансовый 12" xfId="148"/>
    <cellStyle name="Финансовый 13" xfId="149"/>
    <cellStyle name="Финансовый 14" xfId="150"/>
    <cellStyle name="Финансовый 15" xfId="151"/>
    <cellStyle name="Финансовый 16" xfId="152"/>
    <cellStyle name="Финансовый 17" xfId="40"/>
    <cellStyle name="Финансовый 17 2" xfId="153"/>
    <cellStyle name="Финансовый 17 3" xfId="202"/>
    <cellStyle name="Финансовый 18" xfId="154"/>
    <cellStyle name="Финансовый 2" xfId="41"/>
    <cellStyle name="Финансовый 2 2" xfId="42"/>
    <cellStyle name="Финансовый 2 3" xfId="43"/>
    <cellStyle name="Финансовый 2 3 2" xfId="155"/>
    <cellStyle name="Финансовый 2 3 3" xfId="203"/>
    <cellStyle name="Финансовый 2 4" xfId="63"/>
    <cellStyle name="Финансовый 2 5" xfId="88"/>
    <cellStyle name="Финансовый 3" xfId="44"/>
    <cellStyle name="Финансовый 3 2" xfId="89"/>
    <cellStyle name="Финансовый 4" xfId="156"/>
    <cellStyle name="Финансовый 5" xfId="157"/>
    <cellStyle name="Финансовый 6" xfId="158"/>
    <cellStyle name="Финансовый 7" xfId="159"/>
    <cellStyle name="Финансовый 8" xfId="160"/>
    <cellStyle name="Финансовый 9" xfId="161"/>
    <cellStyle name="Хороший 2" xfId="114"/>
  </cellStyles>
  <dxfs count="3">
    <dxf>
      <font>
        <b val="0"/>
        <i val="0"/>
        <strike val="0"/>
        <condense val="0"/>
        <extend val="0"/>
        <outline val="0"/>
        <shadow val="0"/>
        <u val="none"/>
        <vertAlign val="baseline"/>
        <sz val="11"/>
        <color rgb="FF9C0006"/>
        <name val="Calibri"/>
        <scheme val="minor"/>
      </font>
    </dxf>
    <dxf>
      <font>
        <b val="0"/>
        <i val="0"/>
        <strike val="0"/>
        <condense val="0"/>
        <extend val="0"/>
        <outline val="0"/>
        <shadow val="0"/>
        <u val="none"/>
        <vertAlign val="baseline"/>
        <sz val="11"/>
        <color rgb="FF9C0006"/>
        <name val="Calibri"/>
        <scheme val="minor"/>
      </font>
    </dxf>
    <dxf>
      <font>
        <condense val="0"/>
        <extend val="0"/>
        <color rgb="FF9C0006"/>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6</xdr:row>
      <xdr:rowOff>85725</xdr:rowOff>
    </xdr:to>
    <xdr:pic>
      <xdr:nvPicPr>
        <xdr:cNvPr id="20791"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2038350" cy="146685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8</xdr:col>
          <xdr:colOff>171450</xdr:colOff>
          <xdr:row>21</xdr:row>
          <xdr:rowOff>190500</xdr:rowOff>
        </xdr:from>
        <xdr:to>
          <xdr:col>8</xdr:col>
          <xdr:colOff>476250</xdr:colOff>
          <xdr:row>23</xdr:row>
          <xdr:rowOff>9525</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21</xdr:row>
          <xdr:rowOff>114300</xdr:rowOff>
        </xdr:from>
        <xdr:to>
          <xdr:col>12</xdr:col>
          <xdr:colOff>466725</xdr:colOff>
          <xdr:row>23</xdr:row>
          <xdr:rowOff>47625</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xdr:row>
          <xdr:rowOff>171450</xdr:rowOff>
        </xdr:from>
        <xdr:to>
          <xdr:col>6</xdr:col>
          <xdr:colOff>447675</xdr:colOff>
          <xdr:row>56</xdr:row>
          <xdr:rowOff>0</xdr:rowOff>
        </xdr:to>
        <xdr:sp macro="" textlink="">
          <xdr:nvSpPr>
            <xdr:cNvPr id="20484" name="Check Box 4" hidden="1">
              <a:extLst>
                <a:ext uri="{63B3BB69-23CF-44E3-9099-C40C66FF867C}">
                  <a14:compatExt spid="_x0000_s2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55</xdr:row>
          <xdr:rowOff>180975</xdr:rowOff>
        </xdr:from>
        <xdr:to>
          <xdr:col>9</xdr:col>
          <xdr:colOff>733425</xdr:colOff>
          <xdr:row>56</xdr:row>
          <xdr:rowOff>9525</xdr:rowOff>
        </xdr:to>
        <xdr:sp macro="" textlink="">
          <xdr:nvSpPr>
            <xdr:cNvPr id="20485" name="Check Box 5" hidden="1">
              <a:extLst>
                <a:ext uri="{63B3BB69-23CF-44E3-9099-C40C66FF867C}">
                  <a14:compatExt spid="_x0000_s2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55</xdr:row>
          <xdr:rowOff>171450</xdr:rowOff>
        </xdr:from>
        <xdr:to>
          <xdr:col>12</xdr:col>
          <xdr:colOff>85725</xdr:colOff>
          <xdr:row>56</xdr:row>
          <xdr:rowOff>0</xdr:rowOff>
        </xdr:to>
        <xdr:sp macro="" textlink="">
          <xdr:nvSpPr>
            <xdr:cNvPr id="20486" name="Check Box 6" hidden="1">
              <a:extLst>
                <a:ext uri="{63B3BB69-23CF-44E3-9099-C40C66FF867C}">
                  <a14:compatExt spid="_x0000_s2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58</xdr:row>
          <xdr:rowOff>190500</xdr:rowOff>
        </xdr:from>
        <xdr:to>
          <xdr:col>6</xdr:col>
          <xdr:colOff>476250</xdr:colOff>
          <xdr:row>60</xdr:row>
          <xdr:rowOff>9525</xdr:rowOff>
        </xdr:to>
        <xdr:sp macro="" textlink="">
          <xdr:nvSpPr>
            <xdr:cNvPr id="20487" name="Check Box 7" hidden="1">
              <a:extLst>
                <a:ext uri="{63B3BB69-23CF-44E3-9099-C40C66FF867C}">
                  <a14:compatExt spid="_x0000_s2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xdr:row>
          <xdr:rowOff>190500</xdr:rowOff>
        </xdr:from>
        <xdr:to>
          <xdr:col>12</xdr:col>
          <xdr:colOff>485775</xdr:colOff>
          <xdr:row>60</xdr:row>
          <xdr:rowOff>9525</xdr:rowOff>
        </xdr:to>
        <xdr:sp macro="" textlink="">
          <xdr:nvSpPr>
            <xdr:cNvPr id="20488" name="Check Box 8"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59</xdr:row>
          <xdr:rowOff>190500</xdr:rowOff>
        </xdr:from>
        <xdr:to>
          <xdr:col>6</xdr:col>
          <xdr:colOff>476250</xdr:colOff>
          <xdr:row>61</xdr:row>
          <xdr:rowOff>28575</xdr:rowOff>
        </xdr:to>
        <xdr:sp macro="" textlink="">
          <xdr:nvSpPr>
            <xdr:cNvPr id="20489" name="Check Box 9"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60</xdr:row>
          <xdr:rowOff>190500</xdr:rowOff>
        </xdr:from>
        <xdr:to>
          <xdr:col>6</xdr:col>
          <xdr:colOff>476250</xdr:colOff>
          <xdr:row>62</xdr:row>
          <xdr:rowOff>28575</xdr:rowOff>
        </xdr:to>
        <xdr:sp macro="" textlink="">
          <xdr:nvSpPr>
            <xdr:cNvPr id="20490" name="Check Box 10"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61</xdr:row>
          <xdr:rowOff>190500</xdr:rowOff>
        </xdr:from>
        <xdr:to>
          <xdr:col>6</xdr:col>
          <xdr:colOff>476250</xdr:colOff>
          <xdr:row>63</xdr:row>
          <xdr:rowOff>28575</xdr:rowOff>
        </xdr:to>
        <xdr:sp macro="" textlink="">
          <xdr:nvSpPr>
            <xdr:cNvPr id="20491" name="Check Box 11"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62</xdr:row>
          <xdr:rowOff>190500</xdr:rowOff>
        </xdr:from>
        <xdr:to>
          <xdr:col>6</xdr:col>
          <xdr:colOff>476250</xdr:colOff>
          <xdr:row>64</xdr:row>
          <xdr:rowOff>28575</xdr:rowOff>
        </xdr:to>
        <xdr:sp macro="" textlink="">
          <xdr:nvSpPr>
            <xdr:cNvPr id="20492" name="Check Box 12"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63</xdr:row>
          <xdr:rowOff>190500</xdr:rowOff>
        </xdr:from>
        <xdr:to>
          <xdr:col>6</xdr:col>
          <xdr:colOff>476250</xdr:colOff>
          <xdr:row>65</xdr:row>
          <xdr:rowOff>28575</xdr:rowOff>
        </xdr:to>
        <xdr:sp macro="" textlink="">
          <xdr:nvSpPr>
            <xdr:cNvPr id="20493" name="Check Box 13"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59</xdr:row>
          <xdr:rowOff>190500</xdr:rowOff>
        </xdr:from>
        <xdr:to>
          <xdr:col>12</xdr:col>
          <xdr:colOff>485775</xdr:colOff>
          <xdr:row>61</xdr:row>
          <xdr:rowOff>28575</xdr:rowOff>
        </xdr:to>
        <xdr:sp macro="" textlink="">
          <xdr:nvSpPr>
            <xdr:cNvPr id="20494" name="Check Box 14"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60</xdr:row>
          <xdr:rowOff>190500</xdr:rowOff>
        </xdr:from>
        <xdr:to>
          <xdr:col>12</xdr:col>
          <xdr:colOff>485775</xdr:colOff>
          <xdr:row>62</xdr:row>
          <xdr:rowOff>28575</xdr:rowOff>
        </xdr:to>
        <xdr:sp macro="" textlink="">
          <xdr:nvSpPr>
            <xdr:cNvPr id="20495" name="Check Box 15"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190500</xdr:rowOff>
        </xdr:from>
        <xdr:to>
          <xdr:col>12</xdr:col>
          <xdr:colOff>485775</xdr:colOff>
          <xdr:row>63</xdr:row>
          <xdr:rowOff>28575</xdr:rowOff>
        </xdr:to>
        <xdr:sp macro="" textlink="">
          <xdr:nvSpPr>
            <xdr:cNvPr id="20496" name="Check Box 16"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62</xdr:row>
          <xdr:rowOff>190500</xdr:rowOff>
        </xdr:from>
        <xdr:to>
          <xdr:col>12</xdr:col>
          <xdr:colOff>485775</xdr:colOff>
          <xdr:row>64</xdr:row>
          <xdr:rowOff>28575</xdr:rowOff>
        </xdr:to>
        <xdr:sp macro="" textlink="">
          <xdr:nvSpPr>
            <xdr:cNvPr id="20497" name="Check Box 17"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90</xdr:row>
          <xdr:rowOff>742950</xdr:rowOff>
        </xdr:from>
        <xdr:to>
          <xdr:col>9</xdr:col>
          <xdr:colOff>647700</xdr:colOff>
          <xdr:row>92</xdr:row>
          <xdr:rowOff>38100</xdr:rowOff>
        </xdr:to>
        <xdr:sp macro="" textlink="">
          <xdr:nvSpPr>
            <xdr:cNvPr id="20560" name="Check Box 80" hidden="1">
              <a:extLst>
                <a:ext uri="{63B3BB69-23CF-44E3-9099-C40C66FF867C}">
                  <a14:compatExt spid="_x0000_s2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90</xdr:row>
          <xdr:rowOff>752475</xdr:rowOff>
        </xdr:from>
        <xdr:to>
          <xdr:col>10</xdr:col>
          <xdr:colOff>514350</xdr:colOff>
          <xdr:row>92</xdr:row>
          <xdr:rowOff>19050</xdr:rowOff>
        </xdr:to>
        <xdr:sp macro="" textlink="">
          <xdr:nvSpPr>
            <xdr:cNvPr id="20561" name="Check Box 81" hidden="1">
              <a:extLst>
                <a:ext uri="{63B3BB69-23CF-44E3-9099-C40C66FF867C}">
                  <a14:compatExt spid="_x0000_s2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90</xdr:row>
          <xdr:rowOff>742950</xdr:rowOff>
        </xdr:from>
        <xdr:to>
          <xdr:col>12</xdr:col>
          <xdr:colOff>514350</xdr:colOff>
          <xdr:row>92</xdr:row>
          <xdr:rowOff>38100</xdr:rowOff>
        </xdr:to>
        <xdr:sp macro="" textlink="">
          <xdr:nvSpPr>
            <xdr:cNvPr id="20562" name="Check Box 82"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91</xdr:row>
          <xdr:rowOff>190500</xdr:rowOff>
        </xdr:from>
        <xdr:to>
          <xdr:col>9</xdr:col>
          <xdr:colOff>647700</xdr:colOff>
          <xdr:row>93</xdr:row>
          <xdr:rowOff>38100</xdr:rowOff>
        </xdr:to>
        <xdr:sp macro="" textlink="">
          <xdr:nvSpPr>
            <xdr:cNvPr id="20563" name="Check Box 83" hidden="1">
              <a:extLst>
                <a:ext uri="{63B3BB69-23CF-44E3-9099-C40C66FF867C}">
                  <a14:compatExt spid="_x0000_s2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93</xdr:row>
          <xdr:rowOff>0</xdr:rowOff>
        </xdr:from>
        <xdr:to>
          <xdr:col>9</xdr:col>
          <xdr:colOff>647700</xdr:colOff>
          <xdr:row>94</xdr:row>
          <xdr:rowOff>47625</xdr:rowOff>
        </xdr:to>
        <xdr:sp macro="" textlink="">
          <xdr:nvSpPr>
            <xdr:cNvPr id="20566" name="Check Box 86" hidden="1">
              <a:extLst>
                <a:ext uri="{63B3BB69-23CF-44E3-9099-C40C66FF867C}">
                  <a14:compatExt spid="_x0000_s2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94</xdr:row>
          <xdr:rowOff>0</xdr:rowOff>
        </xdr:from>
        <xdr:to>
          <xdr:col>9</xdr:col>
          <xdr:colOff>647700</xdr:colOff>
          <xdr:row>95</xdr:row>
          <xdr:rowOff>47625</xdr:rowOff>
        </xdr:to>
        <xdr:sp macro="" textlink="">
          <xdr:nvSpPr>
            <xdr:cNvPr id="20569" name="Check Box 89" hidden="1">
              <a:extLst>
                <a:ext uri="{63B3BB69-23CF-44E3-9099-C40C66FF867C}">
                  <a14:compatExt spid="_x0000_s2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94</xdr:row>
          <xdr:rowOff>190500</xdr:rowOff>
        </xdr:from>
        <xdr:to>
          <xdr:col>9</xdr:col>
          <xdr:colOff>647700</xdr:colOff>
          <xdr:row>96</xdr:row>
          <xdr:rowOff>38100</xdr:rowOff>
        </xdr:to>
        <xdr:sp macro="" textlink="">
          <xdr:nvSpPr>
            <xdr:cNvPr id="20572" name="Check Box 92" hidden="1">
              <a:extLst>
                <a:ext uri="{63B3BB69-23CF-44E3-9099-C40C66FF867C}">
                  <a14:compatExt spid="_x0000_s2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95</xdr:row>
          <xdr:rowOff>180975</xdr:rowOff>
        </xdr:from>
        <xdr:to>
          <xdr:col>9</xdr:col>
          <xdr:colOff>647700</xdr:colOff>
          <xdr:row>97</xdr:row>
          <xdr:rowOff>38100</xdr:rowOff>
        </xdr:to>
        <xdr:sp macro="" textlink="">
          <xdr:nvSpPr>
            <xdr:cNvPr id="20575" name="Check Box 95" hidden="1">
              <a:extLst>
                <a:ext uri="{63B3BB69-23CF-44E3-9099-C40C66FF867C}">
                  <a14:compatExt spid="_x0000_s2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98</xdr:row>
          <xdr:rowOff>742950</xdr:rowOff>
        </xdr:from>
        <xdr:to>
          <xdr:col>9</xdr:col>
          <xdr:colOff>647700</xdr:colOff>
          <xdr:row>100</xdr:row>
          <xdr:rowOff>38100</xdr:rowOff>
        </xdr:to>
        <xdr:sp macro="" textlink="">
          <xdr:nvSpPr>
            <xdr:cNvPr id="20578" name="Check Box 98" hidden="1">
              <a:extLst>
                <a:ext uri="{63B3BB69-23CF-44E3-9099-C40C66FF867C}">
                  <a14:compatExt spid="_x0000_s2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99</xdr:row>
          <xdr:rowOff>190500</xdr:rowOff>
        </xdr:from>
        <xdr:to>
          <xdr:col>9</xdr:col>
          <xdr:colOff>647700</xdr:colOff>
          <xdr:row>101</xdr:row>
          <xdr:rowOff>28575</xdr:rowOff>
        </xdr:to>
        <xdr:sp macro="" textlink="">
          <xdr:nvSpPr>
            <xdr:cNvPr id="20581" name="Check Box 101" hidden="1">
              <a:extLst>
                <a:ext uri="{63B3BB69-23CF-44E3-9099-C40C66FF867C}">
                  <a14:compatExt spid="_x0000_s2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101</xdr:row>
          <xdr:rowOff>0</xdr:rowOff>
        </xdr:from>
        <xdr:to>
          <xdr:col>9</xdr:col>
          <xdr:colOff>647700</xdr:colOff>
          <xdr:row>102</xdr:row>
          <xdr:rowOff>47625</xdr:rowOff>
        </xdr:to>
        <xdr:sp macro="" textlink="">
          <xdr:nvSpPr>
            <xdr:cNvPr id="20584" name="Check Box 104" hidden="1">
              <a:extLst>
                <a:ext uri="{63B3BB69-23CF-44E3-9099-C40C66FF867C}">
                  <a14:compatExt spid="_x0000_s2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102</xdr:row>
          <xdr:rowOff>0</xdr:rowOff>
        </xdr:from>
        <xdr:to>
          <xdr:col>9</xdr:col>
          <xdr:colOff>647700</xdr:colOff>
          <xdr:row>103</xdr:row>
          <xdr:rowOff>47625</xdr:rowOff>
        </xdr:to>
        <xdr:sp macro="" textlink="">
          <xdr:nvSpPr>
            <xdr:cNvPr id="20587" name="Check Box 107" hidden="1">
              <a:extLst>
                <a:ext uri="{63B3BB69-23CF-44E3-9099-C40C66FF867C}">
                  <a14:compatExt spid="_x0000_s2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102</xdr:row>
          <xdr:rowOff>190500</xdr:rowOff>
        </xdr:from>
        <xdr:to>
          <xdr:col>9</xdr:col>
          <xdr:colOff>647700</xdr:colOff>
          <xdr:row>104</xdr:row>
          <xdr:rowOff>28575</xdr:rowOff>
        </xdr:to>
        <xdr:sp macro="" textlink="">
          <xdr:nvSpPr>
            <xdr:cNvPr id="20590" name="Check Box 110" hidden="1">
              <a:extLst>
                <a:ext uri="{63B3BB69-23CF-44E3-9099-C40C66FF867C}">
                  <a14:compatExt spid="_x0000_s2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103</xdr:row>
          <xdr:rowOff>180975</xdr:rowOff>
        </xdr:from>
        <xdr:to>
          <xdr:col>9</xdr:col>
          <xdr:colOff>647700</xdr:colOff>
          <xdr:row>105</xdr:row>
          <xdr:rowOff>28575</xdr:rowOff>
        </xdr:to>
        <xdr:sp macro="" textlink="">
          <xdr:nvSpPr>
            <xdr:cNvPr id="20593" name="Check Box 113" hidden="1">
              <a:extLst>
                <a:ext uri="{63B3BB69-23CF-44E3-9099-C40C66FF867C}">
                  <a14:compatExt spid="_x0000_s2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91</xdr:row>
          <xdr:rowOff>752475</xdr:rowOff>
        </xdr:from>
        <xdr:to>
          <xdr:col>10</xdr:col>
          <xdr:colOff>514350</xdr:colOff>
          <xdr:row>93</xdr:row>
          <xdr:rowOff>38100</xdr:rowOff>
        </xdr:to>
        <xdr:sp macro="" textlink="">
          <xdr:nvSpPr>
            <xdr:cNvPr id="20596" name="Check Box 116" hidden="1">
              <a:extLst>
                <a:ext uri="{63B3BB69-23CF-44E3-9099-C40C66FF867C}">
                  <a14:compatExt spid="_x0000_s2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91</xdr:row>
          <xdr:rowOff>742950</xdr:rowOff>
        </xdr:from>
        <xdr:to>
          <xdr:col>12</xdr:col>
          <xdr:colOff>514350</xdr:colOff>
          <xdr:row>93</xdr:row>
          <xdr:rowOff>57150</xdr:rowOff>
        </xdr:to>
        <xdr:sp macro="" textlink="">
          <xdr:nvSpPr>
            <xdr:cNvPr id="20597" name="Check Box 117" hidden="1">
              <a:extLst>
                <a:ext uri="{63B3BB69-23CF-44E3-9099-C40C66FF867C}">
                  <a14:compatExt spid="_x0000_s2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92</xdr:row>
          <xdr:rowOff>752475</xdr:rowOff>
        </xdr:from>
        <xdr:to>
          <xdr:col>10</xdr:col>
          <xdr:colOff>514350</xdr:colOff>
          <xdr:row>94</xdr:row>
          <xdr:rowOff>38100</xdr:rowOff>
        </xdr:to>
        <xdr:sp macro="" textlink="">
          <xdr:nvSpPr>
            <xdr:cNvPr id="20598" name="Check Box 118" hidden="1">
              <a:extLst>
                <a:ext uri="{63B3BB69-23CF-44E3-9099-C40C66FF867C}">
                  <a14:compatExt spid="_x0000_s2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92</xdr:row>
          <xdr:rowOff>742950</xdr:rowOff>
        </xdr:from>
        <xdr:to>
          <xdr:col>12</xdr:col>
          <xdr:colOff>514350</xdr:colOff>
          <xdr:row>94</xdr:row>
          <xdr:rowOff>57150</xdr:rowOff>
        </xdr:to>
        <xdr:sp macro="" textlink="">
          <xdr:nvSpPr>
            <xdr:cNvPr id="20599" name="Check Box 119" hidden="1">
              <a:extLst>
                <a:ext uri="{63B3BB69-23CF-44E3-9099-C40C66FF867C}">
                  <a14:compatExt spid="_x0000_s2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93</xdr:row>
          <xdr:rowOff>752475</xdr:rowOff>
        </xdr:from>
        <xdr:to>
          <xdr:col>10</xdr:col>
          <xdr:colOff>514350</xdr:colOff>
          <xdr:row>95</xdr:row>
          <xdr:rowOff>38100</xdr:rowOff>
        </xdr:to>
        <xdr:sp macro="" textlink="">
          <xdr:nvSpPr>
            <xdr:cNvPr id="20600" name="Check Box 120" hidden="1">
              <a:extLst>
                <a:ext uri="{63B3BB69-23CF-44E3-9099-C40C66FF867C}">
                  <a14:compatExt spid="_x0000_s2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93</xdr:row>
          <xdr:rowOff>742950</xdr:rowOff>
        </xdr:from>
        <xdr:to>
          <xdr:col>12</xdr:col>
          <xdr:colOff>514350</xdr:colOff>
          <xdr:row>95</xdr:row>
          <xdr:rowOff>57150</xdr:rowOff>
        </xdr:to>
        <xdr:sp macro="" textlink="">
          <xdr:nvSpPr>
            <xdr:cNvPr id="20601" name="Check Box 121" hidden="1">
              <a:extLst>
                <a:ext uri="{63B3BB69-23CF-44E3-9099-C40C66FF867C}">
                  <a14:compatExt spid="_x0000_s2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94</xdr:row>
          <xdr:rowOff>752475</xdr:rowOff>
        </xdr:from>
        <xdr:to>
          <xdr:col>10</xdr:col>
          <xdr:colOff>514350</xdr:colOff>
          <xdr:row>96</xdr:row>
          <xdr:rowOff>38100</xdr:rowOff>
        </xdr:to>
        <xdr:sp macro="" textlink="">
          <xdr:nvSpPr>
            <xdr:cNvPr id="20602" name="Check Box 122" hidden="1">
              <a:extLst>
                <a:ext uri="{63B3BB69-23CF-44E3-9099-C40C66FF867C}">
                  <a14:compatExt spid="_x0000_s2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94</xdr:row>
          <xdr:rowOff>742950</xdr:rowOff>
        </xdr:from>
        <xdr:to>
          <xdr:col>12</xdr:col>
          <xdr:colOff>514350</xdr:colOff>
          <xdr:row>96</xdr:row>
          <xdr:rowOff>57150</xdr:rowOff>
        </xdr:to>
        <xdr:sp macro="" textlink="">
          <xdr:nvSpPr>
            <xdr:cNvPr id="20603" name="Check Box 123" hidden="1">
              <a:extLst>
                <a:ext uri="{63B3BB69-23CF-44E3-9099-C40C66FF867C}">
                  <a14:compatExt spid="_x0000_s2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95</xdr:row>
          <xdr:rowOff>752475</xdr:rowOff>
        </xdr:from>
        <xdr:to>
          <xdr:col>10</xdr:col>
          <xdr:colOff>514350</xdr:colOff>
          <xdr:row>97</xdr:row>
          <xdr:rowOff>38100</xdr:rowOff>
        </xdr:to>
        <xdr:sp macro="" textlink="">
          <xdr:nvSpPr>
            <xdr:cNvPr id="20604" name="Check Box 124" hidden="1">
              <a:extLst>
                <a:ext uri="{63B3BB69-23CF-44E3-9099-C40C66FF867C}">
                  <a14:compatExt spid="_x0000_s2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95</xdr:row>
          <xdr:rowOff>742950</xdr:rowOff>
        </xdr:from>
        <xdr:to>
          <xdr:col>12</xdr:col>
          <xdr:colOff>514350</xdr:colOff>
          <xdr:row>97</xdr:row>
          <xdr:rowOff>57150</xdr:rowOff>
        </xdr:to>
        <xdr:sp macro="" textlink="">
          <xdr:nvSpPr>
            <xdr:cNvPr id="20605" name="Check Box 125" hidden="1">
              <a:extLst>
                <a:ext uri="{63B3BB69-23CF-44E3-9099-C40C66FF867C}">
                  <a14:compatExt spid="_x0000_s2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98</xdr:row>
          <xdr:rowOff>752475</xdr:rowOff>
        </xdr:from>
        <xdr:to>
          <xdr:col>10</xdr:col>
          <xdr:colOff>514350</xdr:colOff>
          <xdr:row>100</xdr:row>
          <xdr:rowOff>19050</xdr:rowOff>
        </xdr:to>
        <xdr:sp macro="" textlink="">
          <xdr:nvSpPr>
            <xdr:cNvPr id="20606" name="Check Box 126" hidden="1">
              <a:extLst>
                <a:ext uri="{63B3BB69-23CF-44E3-9099-C40C66FF867C}">
                  <a14:compatExt spid="_x0000_s2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98</xdr:row>
          <xdr:rowOff>742950</xdr:rowOff>
        </xdr:from>
        <xdr:to>
          <xdr:col>12</xdr:col>
          <xdr:colOff>514350</xdr:colOff>
          <xdr:row>100</xdr:row>
          <xdr:rowOff>38100</xdr:rowOff>
        </xdr:to>
        <xdr:sp macro="" textlink="">
          <xdr:nvSpPr>
            <xdr:cNvPr id="20607" name="Check Box 127" hidden="1">
              <a:extLst>
                <a:ext uri="{63B3BB69-23CF-44E3-9099-C40C66FF867C}">
                  <a14:compatExt spid="_x0000_s2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99</xdr:row>
          <xdr:rowOff>752475</xdr:rowOff>
        </xdr:from>
        <xdr:to>
          <xdr:col>10</xdr:col>
          <xdr:colOff>514350</xdr:colOff>
          <xdr:row>101</xdr:row>
          <xdr:rowOff>38100</xdr:rowOff>
        </xdr:to>
        <xdr:sp macro="" textlink="">
          <xdr:nvSpPr>
            <xdr:cNvPr id="20608" name="Check Box 128" hidden="1">
              <a:extLst>
                <a:ext uri="{63B3BB69-23CF-44E3-9099-C40C66FF867C}">
                  <a14:compatExt spid="_x0000_s2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99</xdr:row>
          <xdr:rowOff>742950</xdr:rowOff>
        </xdr:from>
        <xdr:to>
          <xdr:col>12</xdr:col>
          <xdr:colOff>514350</xdr:colOff>
          <xdr:row>101</xdr:row>
          <xdr:rowOff>57150</xdr:rowOff>
        </xdr:to>
        <xdr:sp macro="" textlink="">
          <xdr:nvSpPr>
            <xdr:cNvPr id="20609" name="Check Box 129" hidden="1">
              <a:extLst>
                <a:ext uri="{63B3BB69-23CF-44E3-9099-C40C66FF867C}">
                  <a14:compatExt spid="_x0000_s2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100</xdr:row>
          <xdr:rowOff>752475</xdr:rowOff>
        </xdr:from>
        <xdr:to>
          <xdr:col>10</xdr:col>
          <xdr:colOff>514350</xdr:colOff>
          <xdr:row>102</xdr:row>
          <xdr:rowOff>38100</xdr:rowOff>
        </xdr:to>
        <xdr:sp macro="" textlink="">
          <xdr:nvSpPr>
            <xdr:cNvPr id="20610" name="Check Box 130" hidden="1">
              <a:extLst>
                <a:ext uri="{63B3BB69-23CF-44E3-9099-C40C66FF867C}">
                  <a14:compatExt spid="_x0000_s2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100</xdr:row>
          <xdr:rowOff>742950</xdr:rowOff>
        </xdr:from>
        <xdr:to>
          <xdr:col>12</xdr:col>
          <xdr:colOff>514350</xdr:colOff>
          <xdr:row>102</xdr:row>
          <xdr:rowOff>57150</xdr:rowOff>
        </xdr:to>
        <xdr:sp macro="" textlink="">
          <xdr:nvSpPr>
            <xdr:cNvPr id="20611" name="Check Box 131" hidden="1">
              <a:extLst>
                <a:ext uri="{63B3BB69-23CF-44E3-9099-C40C66FF867C}">
                  <a14:compatExt spid="_x0000_s2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101</xdr:row>
          <xdr:rowOff>752475</xdr:rowOff>
        </xdr:from>
        <xdr:to>
          <xdr:col>10</xdr:col>
          <xdr:colOff>514350</xdr:colOff>
          <xdr:row>103</xdr:row>
          <xdr:rowOff>38100</xdr:rowOff>
        </xdr:to>
        <xdr:sp macro="" textlink="">
          <xdr:nvSpPr>
            <xdr:cNvPr id="20612" name="Check Box 132" hidden="1">
              <a:extLst>
                <a:ext uri="{63B3BB69-23CF-44E3-9099-C40C66FF867C}">
                  <a14:compatExt spid="_x0000_s2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101</xdr:row>
          <xdr:rowOff>742950</xdr:rowOff>
        </xdr:from>
        <xdr:to>
          <xdr:col>12</xdr:col>
          <xdr:colOff>514350</xdr:colOff>
          <xdr:row>103</xdr:row>
          <xdr:rowOff>57150</xdr:rowOff>
        </xdr:to>
        <xdr:sp macro="" textlink="">
          <xdr:nvSpPr>
            <xdr:cNvPr id="20613" name="Check Box 133" hidden="1">
              <a:extLst>
                <a:ext uri="{63B3BB69-23CF-44E3-9099-C40C66FF867C}">
                  <a14:compatExt spid="_x0000_s2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102</xdr:row>
          <xdr:rowOff>752475</xdr:rowOff>
        </xdr:from>
        <xdr:to>
          <xdr:col>10</xdr:col>
          <xdr:colOff>514350</xdr:colOff>
          <xdr:row>104</xdr:row>
          <xdr:rowOff>38100</xdr:rowOff>
        </xdr:to>
        <xdr:sp macro="" textlink="">
          <xdr:nvSpPr>
            <xdr:cNvPr id="20614" name="Check Box 134" hidden="1">
              <a:extLst>
                <a:ext uri="{63B3BB69-23CF-44E3-9099-C40C66FF867C}">
                  <a14:compatExt spid="_x0000_s2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102</xdr:row>
          <xdr:rowOff>742950</xdr:rowOff>
        </xdr:from>
        <xdr:to>
          <xdr:col>12</xdr:col>
          <xdr:colOff>514350</xdr:colOff>
          <xdr:row>104</xdr:row>
          <xdr:rowOff>57150</xdr:rowOff>
        </xdr:to>
        <xdr:sp macro="" textlink="">
          <xdr:nvSpPr>
            <xdr:cNvPr id="20615" name="Check Box 135" hidden="1">
              <a:extLst>
                <a:ext uri="{63B3BB69-23CF-44E3-9099-C40C66FF867C}">
                  <a14:compatExt spid="_x0000_s2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103</xdr:row>
          <xdr:rowOff>752475</xdr:rowOff>
        </xdr:from>
        <xdr:to>
          <xdr:col>10</xdr:col>
          <xdr:colOff>514350</xdr:colOff>
          <xdr:row>105</xdr:row>
          <xdr:rowOff>38100</xdr:rowOff>
        </xdr:to>
        <xdr:sp macro="" textlink="">
          <xdr:nvSpPr>
            <xdr:cNvPr id="20616" name="Check Box 136" hidden="1">
              <a:extLst>
                <a:ext uri="{63B3BB69-23CF-44E3-9099-C40C66FF867C}">
                  <a14:compatExt spid="_x0000_s2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103</xdr:row>
          <xdr:rowOff>742950</xdr:rowOff>
        </xdr:from>
        <xdr:to>
          <xdr:col>12</xdr:col>
          <xdr:colOff>514350</xdr:colOff>
          <xdr:row>105</xdr:row>
          <xdr:rowOff>57150</xdr:rowOff>
        </xdr:to>
        <xdr:sp macro="" textlink="">
          <xdr:nvSpPr>
            <xdr:cNvPr id="20617" name="Check Box 137" hidden="1">
              <a:extLst>
                <a:ext uri="{63B3BB69-23CF-44E3-9099-C40C66FF867C}">
                  <a14:compatExt spid="_x0000_s2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3</xdr:col>
      <xdr:colOff>209550</xdr:colOff>
      <xdr:row>6</xdr:row>
      <xdr:rowOff>85725</xdr:rowOff>
    </xdr:to>
    <xdr:pic>
      <xdr:nvPicPr>
        <xdr:cNvPr id="55" name="Рисунок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0383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171450</xdr:colOff>
          <xdr:row>21</xdr:row>
          <xdr:rowOff>190500</xdr:rowOff>
        </xdr:from>
        <xdr:to>
          <xdr:col>8</xdr:col>
          <xdr:colOff>476250</xdr:colOff>
          <xdr:row>23</xdr:row>
          <xdr:rowOff>9525</xdr:rowOff>
        </xdr:to>
        <xdr:sp macro="" textlink="">
          <xdr:nvSpPr>
            <xdr:cNvPr id="20618" name="Check Box 1" hidden="1">
              <a:extLst>
                <a:ext uri="{63B3BB69-23CF-44E3-9099-C40C66FF867C}">
                  <a14:compatExt spid="_x0000_s20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21</xdr:row>
          <xdr:rowOff>114300</xdr:rowOff>
        </xdr:from>
        <xdr:to>
          <xdr:col>12</xdr:col>
          <xdr:colOff>466725</xdr:colOff>
          <xdr:row>23</xdr:row>
          <xdr:rowOff>47625</xdr:rowOff>
        </xdr:to>
        <xdr:sp macro="" textlink="">
          <xdr:nvSpPr>
            <xdr:cNvPr id="20619" name="Check Box 2" hidden="1">
              <a:extLst>
                <a:ext uri="{63B3BB69-23CF-44E3-9099-C40C66FF867C}">
                  <a14:compatExt spid="_x0000_s20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xdr:row>
          <xdr:rowOff>171450</xdr:rowOff>
        </xdr:from>
        <xdr:to>
          <xdr:col>6</xdr:col>
          <xdr:colOff>447675</xdr:colOff>
          <xdr:row>56</xdr:row>
          <xdr:rowOff>0</xdr:rowOff>
        </xdr:to>
        <xdr:sp macro="" textlink="">
          <xdr:nvSpPr>
            <xdr:cNvPr id="20620" name="Check Box 3" hidden="1">
              <a:extLst>
                <a:ext uri="{63B3BB69-23CF-44E3-9099-C40C66FF867C}">
                  <a14:compatExt spid="_x0000_s206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438150</xdr:colOff>
          <xdr:row>55</xdr:row>
          <xdr:rowOff>180975</xdr:rowOff>
        </xdr:from>
        <xdr:to>
          <xdr:col>9</xdr:col>
          <xdr:colOff>733425</xdr:colOff>
          <xdr:row>56</xdr:row>
          <xdr:rowOff>9525</xdr:rowOff>
        </xdr:to>
        <xdr:sp macro="" textlink="">
          <xdr:nvSpPr>
            <xdr:cNvPr id="20621" name="Check Box 4" hidden="1">
              <a:extLst>
                <a:ext uri="{63B3BB69-23CF-44E3-9099-C40C66FF867C}">
                  <a14:compatExt spid="_x0000_s206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514350</xdr:colOff>
          <xdr:row>55</xdr:row>
          <xdr:rowOff>171450</xdr:rowOff>
        </xdr:from>
        <xdr:to>
          <xdr:col>12</xdr:col>
          <xdr:colOff>85725</xdr:colOff>
          <xdr:row>56</xdr:row>
          <xdr:rowOff>0</xdr:rowOff>
        </xdr:to>
        <xdr:sp macro="" textlink="">
          <xdr:nvSpPr>
            <xdr:cNvPr id="20622" name="Check Box 5" hidden="1">
              <a:extLst>
                <a:ext uri="{63B3BB69-23CF-44E3-9099-C40C66FF867C}">
                  <a14:compatExt spid="_x0000_s206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58</xdr:row>
          <xdr:rowOff>190500</xdr:rowOff>
        </xdr:from>
        <xdr:to>
          <xdr:col>6</xdr:col>
          <xdr:colOff>476250</xdr:colOff>
          <xdr:row>60</xdr:row>
          <xdr:rowOff>9525</xdr:rowOff>
        </xdr:to>
        <xdr:sp macro="" textlink="">
          <xdr:nvSpPr>
            <xdr:cNvPr id="20623" name="Check Box 6" hidden="1">
              <a:extLst>
                <a:ext uri="{63B3BB69-23CF-44E3-9099-C40C66FF867C}">
                  <a14:compatExt spid="_x0000_s20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58</xdr:row>
          <xdr:rowOff>190500</xdr:rowOff>
        </xdr:from>
        <xdr:to>
          <xdr:col>12</xdr:col>
          <xdr:colOff>485775</xdr:colOff>
          <xdr:row>60</xdr:row>
          <xdr:rowOff>9525</xdr:rowOff>
        </xdr:to>
        <xdr:sp macro="" textlink="">
          <xdr:nvSpPr>
            <xdr:cNvPr id="20624" name="Check Box 7" hidden="1">
              <a:extLst>
                <a:ext uri="{63B3BB69-23CF-44E3-9099-C40C66FF867C}">
                  <a14:compatExt spid="_x0000_s20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59</xdr:row>
          <xdr:rowOff>190500</xdr:rowOff>
        </xdr:from>
        <xdr:to>
          <xdr:col>6</xdr:col>
          <xdr:colOff>476250</xdr:colOff>
          <xdr:row>61</xdr:row>
          <xdr:rowOff>28575</xdr:rowOff>
        </xdr:to>
        <xdr:sp macro="" textlink="">
          <xdr:nvSpPr>
            <xdr:cNvPr id="20625" name="Check Box 8" hidden="1">
              <a:extLst>
                <a:ext uri="{63B3BB69-23CF-44E3-9099-C40C66FF867C}">
                  <a14:compatExt spid="_x0000_s20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60</xdr:row>
          <xdr:rowOff>190500</xdr:rowOff>
        </xdr:from>
        <xdr:to>
          <xdr:col>6</xdr:col>
          <xdr:colOff>476250</xdr:colOff>
          <xdr:row>62</xdr:row>
          <xdr:rowOff>28575</xdr:rowOff>
        </xdr:to>
        <xdr:sp macro="" textlink="">
          <xdr:nvSpPr>
            <xdr:cNvPr id="20626" name="Check Box 9" hidden="1">
              <a:extLst>
                <a:ext uri="{63B3BB69-23CF-44E3-9099-C40C66FF867C}">
                  <a14:compatExt spid="_x0000_s20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61</xdr:row>
          <xdr:rowOff>190500</xdr:rowOff>
        </xdr:from>
        <xdr:to>
          <xdr:col>6</xdr:col>
          <xdr:colOff>476250</xdr:colOff>
          <xdr:row>63</xdr:row>
          <xdr:rowOff>28575</xdr:rowOff>
        </xdr:to>
        <xdr:sp macro="" textlink="">
          <xdr:nvSpPr>
            <xdr:cNvPr id="20627" name="Check Box 10" hidden="1">
              <a:extLst>
                <a:ext uri="{63B3BB69-23CF-44E3-9099-C40C66FF867C}">
                  <a14:compatExt spid="_x0000_s206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62</xdr:row>
          <xdr:rowOff>190500</xdr:rowOff>
        </xdr:from>
        <xdr:to>
          <xdr:col>6</xdr:col>
          <xdr:colOff>476250</xdr:colOff>
          <xdr:row>64</xdr:row>
          <xdr:rowOff>28575</xdr:rowOff>
        </xdr:to>
        <xdr:sp macro="" textlink="">
          <xdr:nvSpPr>
            <xdr:cNvPr id="20628" name="Check Box 11" hidden="1">
              <a:extLst>
                <a:ext uri="{63B3BB69-23CF-44E3-9099-C40C66FF867C}">
                  <a14:compatExt spid="_x0000_s206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63</xdr:row>
          <xdr:rowOff>190500</xdr:rowOff>
        </xdr:from>
        <xdr:to>
          <xdr:col>6</xdr:col>
          <xdr:colOff>476250</xdr:colOff>
          <xdr:row>65</xdr:row>
          <xdr:rowOff>28575</xdr:rowOff>
        </xdr:to>
        <xdr:sp macro="" textlink="">
          <xdr:nvSpPr>
            <xdr:cNvPr id="20629" name="Check Box 12" hidden="1">
              <a:extLst>
                <a:ext uri="{63B3BB69-23CF-44E3-9099-C40C66FF867C}">
                  <a14:compatExt spid="_x0000_s206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59</xdr:row>
          <xdr:rowOff>190500</xdr:rowOff>
        </xdr:from>
        <xdr:to>
          <xdr:col>12</xdr:col>
          <xdr:colOff>485775</xdr:colOff>
          <xdr:row>61</xdr:row>
          <xdr:rowOff>28575</xdr:rowOff>
        </xdr:to>
        <xdr:sp macro="" textlink="">
          <xdr:nvSpPr>
            <xdr:cNvPr id="20630" name="Check Box 13" hidden="1">
              <a:extLst>
                <a:ext uri="{63B3BB69-23CF-44E3-9099-C40C66FF867C}">
                  <a14:compatExt spid="_x0000_s20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60</xdr:row>
          <xdr:rowOff>190500</xdr:rowOff>
        </xdr:from>
        <xdr:to>
          <xdr:col>12</xdr:col>
          <xdr:colOff>485775</xdr:colOff>
          <xdr:row>62</xdr:row>
          <xdr:rowOff>28575</xdr:rowOff>
        </xdr:to>
        <xdr:sp macro="" textlink="">
          <xdr:nvSpPr>
            <xdr:cNvPr id="20631" name="Check Box 14" hidden="1">
              <a:extLst>
                <a:ext uri="{63B3BB69-23CF-44E3-9099-C40C66FF867C}">
                  <a14:compatExt spid="_x0000_s20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61</xdr:row>
          <xdr:rowOff>190500</xdr:rowOff>
        </xdr:from>
        <xdr:to>
          <xdr:col>12</xdr:col>
          <xdr:colOff>485775</xdr:colOff>
          <xdr:row>63</xdr:row>
          <xdr:rowOff>28575</xdr:rowOff>
        </xdr:to>
        <xdr:sp macro="" textlink="">
          <xdr:nvSpPr>
            <xdr:cNvPr id="20632" name="Check Box 15" hidden="1">
              <a:extLst>
                <a:ext uri="{63B3BB69-23CF-44E3-9099-C40C66FF867C}">
                  <a14:compatExt spid="_x0000_s20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62</xdr:row>
          <xdr:rowOff>190500</xdr:rowOff>
        </xdr:from>
        <xdr:to>
          <xdr:col>12</xdr:col>
          <xdr:colOff>485775</xdr:colOff>
          <xdr:row>64</xdr:row>
          <xdr:rowOff>28575</xdr:rowOff>
        </xdr:to>
        <xdr:sp macro="" textlink="">
          <xdr:nvSpPr>
            <xdr:cNvPr id="20633" name="Check Box 16" hidden="1">
              <a:extLst>
                <a:ext uri="{63B3BB69-23CF-44E3-9099-C40C66FF867C}">
                  <a14:compatExt spid="_x0000_s206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90</xdr:row>
          <xdr:rowOff>742950</xdr:rowOff>
        </xdr:from>
        <xdr:to>
          <xdr:col>9</xdr:col>
          <xdr:colOff>647700</xdr:colOff>
          <xdr:row>92</xdr:row>
          <xdr:rowOff>38100</xdr:rowOff>
        </xdr:to>
        <xdr:sp macro="" textlink="">
          <xdr:nvSpPr>
            <xdr:cNvPr id="20634" name="Check Box 17" hidden="1">
              <a:extLst>
                <a:ext uri="{63B3BB69-23CF-44E3-9099-C40C66FF867C}">
                  <a14:compatExt spid="_x0000_s206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90</xdr:row>
          <xdr:rowOff>752475</xdr:rowOff>
        </xdr:from>
        <xdr:to>
          <xdr:col>10</xdr:col>
          <xdr:colOff>514350</xdr:colOff>
          <xdr:row>92</xdr:row>
          <xdr:rowOff>19050</xdr:rowOff>
        </xdr:to>
        <xdr:sp macro="" textlink="">
          <xdr:nvSpPr>
            <xdr:cNvPr id="20635" name="Check Box 18" hidden="1">
              <a:extLst>
                <a:ext uri="{63B3BB69-23CF-44E3-9099-C40C66FF867C}">
                  <a14:compatExt spid="_x0000_s20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90</xdr:row>
          <xdr:rowOff>742950</xdr:rowOff>
        </xdr:from>
        <xdr:to>
          <xdr:col>12</xdr:col>
          <xdr:colOff>514350</xdr:colOff>
          <xdr:row>92</xdr:row>
          <xdr:rowOff>38100</xdr:rowOff>
        </xdr:to>
        <xdr:sp macro="" textlink="">
          <xdr:nvSpPr>
            <xdr:cNvPr id="20636" name="Check Box 19" hidden="1">
              <a:extLst>
                <a:ext uri="{63B3BB69-23CF-44E3-9099-C40C66FF867C}">
                  <a14:compatExt spid="_x0000_s20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91</xdr:row>
          <xdr:rowOff>190500</xdr:rowOff>
        </xdr:from>
        <xdr:to>
          <xdr:col>9</xdr:col>
          <xdr:colOff>647700</xdr:colOff>
          <xdr:row>93</xdr:row>
          <xdr:rowOff>38100</xdr:rowOff>
        </xdr:to>
        <xdr:sp macro="" textlink="">
          <xdr:nvSpPr>
            <xdr:cNvPr id="20637" name="Check Box 20" hidden="1">
              <a:extLst>
                <a:ext uri="{63B3BB69-23CF-44E3-9099-C40C66FF867C}">
                  <a14:compatExt spid="_x0000_s20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93</xdr:row>
          <xdr:rowOff>0</xdr:rowOff>
        </xdr:from>
        <xdr:to>
          <xdr:col>9</xdr:col>
          <xdr:colOff>647700</xdr:colOff>
          <xdr:row>94</xdr:row>
          <xdr:rowOff>47625</xdr:rowOff>
        </xdr:to>
        <xdr:sp macro="" textlink="">
          <xdr:nvSpPr>
            <xdr:cNvPr id="20638" name="Check Box 21" hidden="1">
              <a:extLst>
                <a:ext uri="{63B3BB69-23CF-44E3-9099-C40C66FF867C}">
                  <a14:compatExt spid="_x0000_s20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94</xdr:row>
          <xdr:rowOff>0</xdr:rowOff>
        </xdr:from>
        <xdr:to>
          <xdr:col>9</xdr:col>
          <xdr:colOff>647700</xdr:colOff>
          <xdr:row>95</xdr:row>
          <xdr:rowOff>47625</xdr:rowOff>
        </xdr:to>
        <xdr:sp macro="" textlink="">
          <xdr:nvSpPr>
            <xdr:cNvPr id="20639" name="Check Box 22" hidden="1">
              <a:extLst>
                <a:ext uri="{63B3BB69-23CF-44E3-9099-C40C66FF867C}">
                  <a14:compatExt spid="_x0000_s20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94</xdr:row>
          <xdr:rowOff>190500</xdr:rowOff>
        </xdr:from>
        <xdr:to>
          <xdr:col>9</xdr:col>
          <xdr:colOff>647700</xdr:colOff>
          <xdr:row>96</xdr:row>
          <xdr:rowOff>38100</xdr:rowOff>
        </xdr:to>
        <xdr:sp macro="" textlink="">
          <xdr:nvSpPr>
            <xdr:cNvPr id="20640" name="Check Box 23" hidden="1">
              <a:extLst>
                <a:ext uri="{63B3BB69-23CF-44E3-9099-C40C66FF867C}">
                  <a14:compatExt spid="_x0000_s20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95</xdr:row>
          <xdr:rowOff>180975</xdr:rowOff>
        </xdr:from>
        <xdr:to>
          <xdr:col>9</xdr:col>
          <xdr:colOff>647700</xdr:colOff>
          <xdr:row>97</xdr:row>
          <xdr:rowOff>38100</xdr:rowOff>
        </xdr:to>
        <xdr:sp macro="" textlink="">
          <xdr:nvSpPr>
            <xdr:cNvPr id="20641" name="Check Box 24" hidden="1">
              <a:extLst>
                <a:ext uri="{63B3BB69-23CF-44E3-9099-C40C66FF867C}">
                  <a14:compatExt spid="_x0000_s20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98</xdr:row>
          <xdr:rowOff>742950</xdr:rowOff>
        </xdr:from>
        <xdr:to>
          <xdr:col>9</xdr:col>
          <xdr:colOff>647700</xdr:colOff>
          <xdr:row>100</xdr:row>
          <xdr:rowOff>38100</xdr:rowOff>
        </xdr:to>
        <xdr:sp macro="" textlink="">
          <xdr:nvSpPr>
            <xdr:cNvPr id="20642" name="Check Box 25" hidden="1">
              <a:extLst>
                <a:ext uri="{63B3BB69-23CF-44E3-9099-C40C66FF867C}">
                  <a14:compatExt spid="_x0000_s20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99</xdr:row>
          <xdr:rowOff>190500</xdr:rowOff>
        </xdr:from>
        <xdr:to>
          <xdr:col>9</xdr:col>
          <xdr:colOff>647700</xdr:colOff>
          <xdr:row>101</xdr:row>
          <xdr:rowOff>28575</xdr:rowOff>
        </xdr:to>
        <xdr:sp macro="" textlink="">
          <xdr:nvSpPr>
            <xdr:cNvPr id="20643" name="Check Box 26" hidden="1">
              <a:extLst>
                <a:ext uri="{63B3BB69-23CF-44E3-9099-C40C66FF867C}">
                  <a14:compatExt spid="_x0000_s20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101</xdr:row>
          <xdr:rowOff>0</xdr:rowOff>
        </xdr:from>
        <xdr:to>
          <xdr:col>9</xdr:col>
          <xdr:colOff>647700</xdr:colOff>
          <xdr:row>102</xdr:row>
          <xdr:rowOff>47625</xdr:rowOff>
        </xdr:to>
        <xdr:sp macro="" textlink="">
          <xdr:nvSpPr>
            <xdr:cNvPr id="20644" name="Check Box 27" hidden="1">
              <a:extLst>
                <a:ext uri="{63B3BB69-23CF-44E3-9099-C40C66FF867C}">
                  <a14:compatExt spid="_x0000_s20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102</xdr:row>
          <xdr:rowOff>0</xdr:rowOff>
        </xdr:from>
        <xdr:to>
          <xdr:col>9</xdr:col>
          <xdr:colOff>647700</xdr:colOff>
          <xdr:row>103</xdr:row>
          <xdr:rowOff>47625</xdr:rowOff>
        </xdr:to>
        <xdr:sp macro="" textlink="">
          <xdr:nvSpPr>
            <xdr:cNvPr id="20645" name="Check Box 28" hidden="1">
              <a:extLst>
                <a:ext uri="{63B3BB69-23CF-44E3-9099-C40C66FF867C}">
                  <a14:compatExt spid="_x0000_s20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102</xdr:row>
          <xdr:rowOff>190500</xdr:rowOff>
        </xdr:from>
        <xdr:to>
          <xdr:col>9</xdr:col>
          <xdr:colOff>647700</xdr:colOff>
          <xdr:row>104</xdr:row>
          <xdr:rowOff>28575</xdr:rowOff>
        </xdr:to>
        <xdr:sp macro="" textlink="">
          <xdr:nvSpPr>
            <xdr:cNvPr id="20646" name="Check Box 29" hidden="1">
              <a:extLst>
                <a:ext uri="{63B3BB69-23CF-44E3-9099-C40C66FF867C}">
                  <a14:compatExt spid="_x0000_s206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342900</xdr:colOff>
          <xdr:row>103</xdr:row>
          <xdr:rowOff>180975</xdr:rowOff>
        </xdr:from>
        <xdr:to>
          <xdr:col>9</xdr:col>
          <xdr:colOff>647700</xdr:colOff>
          <xdr:row>105</xdr:row>
          <xdr:rowOff>28575</xdr:rowOff>
        </xdr:to>
        <xdr:sp macro="" textlink="">
          <xdr:nvSpPr>
            <xdr:cNvPr id="20647" name="Check Box 30" hidden="1">
              <a:extLst>
                <a:ext uri="{63B3BB69-23CF-44E3-9099-C40C66FF867C}">
                  <a14:compatExt spid="_x0000_s206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91</xdr:row>
          <xdr:rowOff>190500</xdr:rowOff>
        </xdr:from>
        <xdr:to>
          <xdr:col>10</xdr:col>
          <xdr:colOff>514350</xdr:colOff>
          <xdr:row>93</xdr:row>
          <xdr:rowOff>38100</xdr:rowOff>
        </xdr:to>
        <xdr:sp macro="" textlink="">
          <xdr:nvSpPr>
            <xdr:cNvPr id="20648" name="Check Box 31" hidden="1">
              <a:extLst>
                <a:ext uri="{63B3BB69-23CF-44E3-9099-C40C66FF867C}">
                  <a14:compatExt spid="_x0000_s20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91</xdr:row>
          <xdr:rowOff>190500</xdr:rowOff>
        </xdr:from>
        <xdr:to>
          <xdr:col>12</xdr:col>
          <xdr:colOff>514350</xdr:colOff>
          <xdr:row>93</xdr:row>
          <xdr:rowOff>57150</xdr:rowOff>
        </xdr:to>
        <xdr:sp macro="" textlink="">
          <xdr:nvSpPr>
            <xdr:cNvPr id="20649" name="Check Box 32" hidden="1">
              <a:extLst>
                <a:ext uri="{63B3BB69-23CF-44E3-9099-C40C66FF867C}">
                  <a14:compatExt spid="_x0000_s20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92</xdr:row>
          <xdr:rowOff>190500</xdr:rowOff>
        </xdr:from>
        <xdr:to>
          <xdr:col>10</xdr:col>
          <xdr:colOff>514350</xdr:colOff>
          <xdr:row>94</xdr:row>
          <xdr:rowOff>38100</xdr:rowOff>
        </xdr:to>
        <xdr:sp macro="" textlink="">
          <xdr:nvSpPr>
            <xdr:cNvPr id="20650" name="Check Box 33" hidden="1">
              <a:extLst>
                <a:ext uri="{63B3BB69-23CF-44E3-9099-C40C66FF867C}">
                  <a14:compatExt spid="_x0000_s206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92</xdr:row>
          <xdr:rowOff>190500</xdr:rowOff>
        </xdr:from>
        <xdr:to>
          <xdr:col>12</xdr:col>
          <xdr:colOff>514350</xdr:colOff>
          <xdr:row>94</xdr:row>
          <xdr:rowOff>57150</xdr:rowOff>
        </xdr:to>
        <xdr:sp macro="" textlink="">
          <xdr:nvSpPr>
            <xdr:cNvPr id="20651" name="Check Box 34" hidden="1">
              <a:extLst>
                <a:ext uri="{63B3BB69-23CF-44E3-9099-C40C66FF867C}">
                  <a14:compatExt spid="_x0000_s206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93</xdr:row>
          <xdr:rowOff>190500</xdr:rowOff>
        </xdr:from>
        <xdr:to>
          <xdr:col>10</xdr:col>
          <xdr:colOff>514350</xdr:colOff>
          <xdr:row>95</xdr:row>
          <xdr:rowOff>38100</xdr:rowOff>
        </xdr:to>
        <xdr:sp macro="" textlink="">
          <xdr:nvSpPr>
            <xdr:cNvPr id="20652" name="Check Box 35" hidden="1">
              <a:extLst>
                <a:ext uri="{63B3BB69-23CF-44E3-9099-C40C66FF867C}">
                  <a14:compatExt spid="_x0000_s206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93</xdr:row>
          <xdr:rowOff>190500</xdr:rowOff>
        </xdr:from>
        <xdr:to>
          <xdr:col>12</xdr:col>
          <xdr:colOff>514350</xdr:colOff>
          <xdr:row>95</xdr:row>
          <xdr:rowOff>57150</xdr:rowOff>
        </xdr:to>
        <xdr:sp macro="" textlink="">
          <xdr:nvSpPr>
            <xdr:cNvPr id="20653" name="Check Box 36" hidden="1">
              <a:extLst>
                <a:ext uri="{63B3BB69-23CF-44E3-9099-C40C66FF867C}">
                  <a14:compatExt spid="_x0000_s206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94</xdr:row>
          <xdr:rowOff>190500</xdr:rowOff>
        </xdr:from>
        <xdr:to>
          <xdr:col>10</xdr:col>
          <xdr:colOff>514350</xdr:colOff>
          <xdr:row>96</xdr:row>
          <xdr:rowOff>38100</xdr:rowOff>
        </xdr:to>
        <xdr:sp macro="" textlink="">
          <xdr:nvSpPr>
            <xdr:cNvPr id="20654" name="Check Box 37" hidden="1">
              <a:extLst>
                <a:ext uri="{63B3BB69-23CF-44E3-9099-C40C66FF867C}">
                  <a14:compatExt spid="_x0000_s206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94</xdr:row>
          <xdr:rowOff>190500</xdr:rowOff>
        </xdr:from>
        <xdr:to>
          <xdr:col>12</xdr:col>
          <xdr:colOff>514350</xdr:colOff>
          <xdr:row>96</xdr:row>
          <xdr:rowOff>57150</xdr:rowOff>
        </xdr:to>
        <xdr:sp macro="" textlink="">
          <xdr:nvSpPr>
            <xdr:cNvPr id="20655" name="Check Box 38" hidden="1">
              <a:extLst>
                <a:ext uri="{63B3BB69-23CF-44E3-9099-C40C66FF867C}">
                  <a14:compatExt spid="_x0000_s206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95</xdr:row>
          <xdr:rowOff>190500</xdr:rowOff>
        </xdr:from>
        <xdr:to>
          <xdr:col>10</xdr:col>
          <xdr:colOff>514350</xdr:colOff>
          <xdr:row>97</xdr:row>
          <xdr:rowOff>38100</xdr:rowOff>
        </xdr:to>
        <xdr:sp macro="" textlink="">
          <xdr:nvSpPr>
            <xdr:cNvPr id="20656" name="Check Box 39" hidden="1">
              <a:extLst>
                <a:ext uri="{63B3BB69-23CF-44E3-9099-C40C66FF867C}">
                  <a14:compatExt spid="_x0000_s206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95</xdr:row>
          <xdr:rowOff>190500</xdr:rowOff>
        </xdr:from>
        <xdr:to>
          <xdr:col>12</xdr:col>
          <xdr:colOff>514350</xdr:colOff>
          <xdr:row>97</xdr:row>
          <xdr:rowOff>57150</xdr:rowOff>
        </xdr:to>
        <xdr:sp macro="" textlink="">
          <xdr:nvSpPr>
            <xdr:cNvPr id="20657" name="Check Box 40" hidden="1">
              <a:extLst>
                <a:ext uri="{63B3BB69-23CF-44E3-9099-C40C66FF867C}">
                  <a14:compatExt spid="_x0000_s206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98</xdr:row>
          <xdr:rowOff>752475</xdr:rowOff>
        </xdr:from>
        <xdr:to>
          <xdr:col>10</xdr:col>
          <xdr:colOff>514350</xdr:colOff>
          <xdr:row>100</xdr:row>
          <xdr:rowOff>19050</xdr:rowOff>
        </xdr:to>
        <xdr:sp macro="" textlink="">
          <xdr:nvSpPr>
            <xdr:cNvPr id="20658" name="Check Box 41" hidden="1">
              <a:extLst>
                <a:ext uri="{63B3BB69-23CF-44E3-9099-C40C66FF867C}">
                  <a14:compatExt spid="_x0000_s206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98</xdr:row>
          <xdr:rowOff>742950</xdr:rowOff>
        </xdr:from>
        <xdr:to>
          <xdr:col>12</xdr:col>
          <xdr:colOff>514350</xdr:colOff>
          <xdr:row>100</xdr:row>
          <xdr:rowOff>38100</xdr:rowOff>
        </xdr:to>
        <xdr:sp macro="" textlink="">
          <xdr:nvSpPr>
            <xdr:cNvPr id="20659" name="Check Box 42" hidden="1">
              <a:extLst>
                <a:ext uri="{63B3BB69-23CF-44E3-9099-C40C66FF867C}">
                  <a14:compatExt spid="_x0000_s206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99</xdr:row>
          <xdr:rowOff>190500</xdr:rowOff>
        </xdr:from>
        <xdr:to>
          <xdr:col>10</xdr:col>
          <xdr:colOff>514350</xdr:colOff>
          <xdr:row>101</xdr:row>
          <xdr:rowOff>38100</xdr:rowOff>
        </xdr:to>
        <xdr:sp macro="" textlink="">
          <xdr:nvSpPr>
            <xdr:cNvPr id="20660" name="Check Box 43" hidden="1">
              <a:extLst>
                <a:ext uri="{63B3BB69-23CF-44E3-9099-C40C66FF867C}">
                  <a14:compatExt spid="_x0000_s206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99</xdr:row>
          <xdr:rowOff>190500</xdr:rowOff>
        </xdr:from>
        <xdr:to>
          <xdr:col>12</xdr:col>
          <xdr:colOff>514350</xdr:colOff>
          <xdr:row>101</xdr:row>
          <xdr:rowOff>57150</xdr:rowOff>
        </xdr:to>
        <xdr:sp macro="" textlink="">
          <xdr:nvSpPr>
            <xdr:cNvPr id="20661" name="Check Box 44" hidden="1">
              <a:extLst>
                <a:ext uri="{63B3BB69-23CF-44E3-9099-C40C66FF867C}">
                  <a14:compatExt spid="_x0000_s206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100</xdr:row>
          <xdr:rowOff>190500</xdr:rowOff>
        </xdr:from>
        <xdr:to>
          <xdr:col>10</xdr:col>
          <xdr:colOff>514350</xdr:colOff>
          <xdr:row>102</xdr:row>
          <xdr:rowOff>38100</xdr:rowOff>
        </xdr:to>
        <xdr:sp macro="" textlink="">
          <xdr:nvSpPr>
            <xdr:cNvPr id="20662" name="Check Box 45" hidden="1">
              <a:extLst>
                <a:ext uri="{63B3BB69-23CF-44E3-9099-C40C66FF867C}">
                  <a14:compatExt spid="_x0000_s206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100</xdr:row>
          <xdr:rowOff>190500</xdr:rowOff>
        </xdr:from>
        <xdr:to>
          <xdr:col>12</xdr:col>
          <xdr:colOff>514350</xdr:colOff>
          <xdr:row>102</xdr:row>
          <xdr:rowOff>57150</xdr:rowOff>
        </xdr:to>
        <xdr:sp macro="" textlink="">
          <xdr:nvSpPr>
            <xdr:cNvPr id="20663" name="Check Box 46" hidden="1">
              <a:extLst>
                <a:ext uri="{63B3BB69-23CF-44E3-9099-C40C66FF867C}">
                  <a14:compatExt spid="_x0000_s206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101</xdr:row>
          <xdr:rowOff>190500</xdr:rowOff>
        </xdr:from>
        <xdr:to>
          <xdr:col>10</xdr:col>
          <xdr:colOff>514350</xdr:colOff>
          <xdr:row>103</xdr:row>
          <xdr:rowOff>38100</xdr:rowOff>
        </xdr:to>
        <xdr:sp macro="" textlink="">
          <xdr:nvSpPr>
            <xdr:cNvPr id="20664" name="Check Box 47" hidden="1">
              <a:extLst>
                <a:ext uri="{63B3BB69-23CF-44E3-9099-C40C66FF867C}">
                  <a14:compatExt spid="_x0000_s206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101</xdr:row>
          <xdr:rowOff>190500</xdr:rowOff>
        </xdr:from>
        <xdr:to>
          <xdr:col>12</xdr:col>
          <xdr:colOff>514350</xdr:colOff>
          <xdr:row>103</xdr:row>
          <xdr:rowOff>57150</xdr:rowOff>
        </xdr:to>
        <xdr:sp macro="" textlink="">
          <xdr:nvSpPr>
            <xdr:cNvPr id="20665" name="Check Box 48" hidden="1">
              <a:extLst>
                <a:ext uri="{63B3BB69-23CF-44E3-9099-C40C66FF867C}">
                  <a14:compatExt spid="_x0000_s206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102</xdr:row>
          <xdr:rowOff>190500</xdr:rowOff>
        </xdr:from>
        <xdr:to>
          <xdr:col>10</xdr:col>
          <xdr:colOff>514350</xdr:colOff>
          <xdr:row>104</xdr:row>
          <xdr:rowOff>38100</xdr:rowOff>
        </xdr:to>
        <xdr:sp macro="" textlink="">
          <xdr:nvSpPr>
            <xdr:cNvPr id="20666" name="Check Box 49" hidden="1">
              <a:extLst>
                <a:ext uri="{63B3BB69-23CF-44E3-9099-C40C66FF867C}">
                  <a14:compatExt spid="_x0000_s206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102</xdr:row>
          <xdr:rowOff>190500</xdr:rowOff>
        </xdr:from>
        <xdr:to>
          <xdr:col>12</xdr:col>
          <xdr:colOff>514350</xdr:colOff>
          <xdr:row>104</xdr:row>
          <xdr:rowOff>57150</xdr:rowOff>
        </xdr:to>
        <xdr:sp macro="" textlink="">
          <xdr:nvSpPr>
            <xdr:cNvPr id="20667" name="Check Box 50" hidden="1">
              <a:extLst>
                <a:ext uri="{63B3BB69-23CF-44E3-9099-C40C66FF867C}">
                  <a14:compatExt spid="_x0000_s206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103</xdr:row>
          <xdr:rowOff>190500</xdr:rowOff>
        </xdr:from>
        <xdr:to>
          <xdr:col>10</xdr:col>
          <xdr:colOff>514350</xdr:colOff>
          <xdr:row>105</xdr:row>
          <xdr:rowOff>38100</xdr:rowOff>
        </xdr:to>
        <xdr:sp macro="" textlink="">
          <xdr:nvSpPr>
            <xdr:cNvPr id="20668" name="Check Box 51" hidden="1">
              <a:extLst>
                <a:ext uri="{63B3BB69-23CF-44E3-9099-C40C66FF867C}">
                  <a14:compatExt spid="_x0000_s206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103</xdr:row>
          <xdr:rowOff>190500</xdr:rowOff>
        </xdr:from>
        <xdr:to>
          <xdr:col>12</xdr:col>
          <xdr:colOff>514350</xdr:colOff>
          <xdr:row>105</xdr:row>
          <xdr:rowOff>57150</xdr:rowOff>
        </xdr:to>
        <xdr:sp macro="" textlink="">
          <xdr:nvSpPr>
            <xdr:cNvPr id="20669" name="Check Box 52" hidden="1">
              <a:extLst>
                <a:ext uri="{63B3BB69-23CF-44E3-9099-C40C66FF867C}">
                  <a14:compatExt spid="_x0000_s206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323850</xdr:colOff>
          <xdr:row>78</xdr:row>
          <xdr:rowOff>104775</xdr:rowOff>
        </xdr:from>
        <xdr:to>
          <xdr:col>8</xdr:col>
          <xdr:colOff>685800</xdr:colOff>
          <xdr:row>78</xdr:row>
          <xdr:rowOff>419100</xdr:rowOff>
        </xdr:to>
        <xdr:sp macro="" textlink="">
          <xdr:nvSpPr>
            <xdr:cNvPr id="18452" name="Check Box 20" hidden="1">
              <a:extLst>
                <a:ext uri="{63B3BB69-23CF-44E3-9099-C40C66FF867C}">
                  <a14:compatExt spid="_x0000_s1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78</xdr:row>
          <xdr:rowOff>66675</xdr:rowOff>
        </xdr:from>
        <xdr:to>
          <xdr:col>10</xdr:col>
          <xdr:colOff>619125</xdr:colOff>
          <xdr:row>78</xdr:row>
          <xdr:rowOff>447675</xdr:rowOff>
        </xdr:to>
        <xdr:sp macro="" textlink="">
          <xdr:nvSpPr>
            <xdr:cNvPr id="18453" name="Check Box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295275</xdr:colOff>
          <xdr:row>176</xdr:row>
          <xdr:rowOff>133350</xdr:rowOff>
        </xdr:from>
        <xdr:to>
          <xdr:col>8</xdr:col>
          <xdr:colOff>504825</xdr:colOff>
          <xdr:row>177</xdr:row>
          <xdr:rowOff>47625</xdr:rowOff>
        </xdr:to>
        <xdr:sp macro="" textlink="">
          <xdr:nvSpPr>
            <xdr:cNvPr id="9226" name="Check Box 10" hidden="1">
              <a:extLst>
                <a:ext uri="{63B3BB69-23CF-44E3-9099-C40C66FF867C}">
                  <a14:compatExt spid="_x0000_s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194</xdr:row>
          <xdr:rowOff>304800</xdr:rowOff>
        </xdr:from>
        <xdr:to>
          <xdr:col>10</xdr:col>
          <xdr:colOff>533400</xdr:colOff>
          <xdr:row>195</xdr:row>
          <xdr:rowOff>371475</xdr:rowOff>
        </xdr:to>
        <xdr:sp macro="" textlink="">
          <xdr:nvSpPr>
            <xdr:cNvPr id="9227" name="Check Box 11" hidden="1">
              <a:extLst>
                <a:ext uri="{63B3BB69-23CF-44E3-9099-C40C66FF867C}">
                  <a14:compatExt spid="_x0000_s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196</xdr:row>
          <xdr:rowOff>9525</xdr:rowOff>
        </xdr:from>
        <xdr:to>
          <xdr:col>10</xdr:col>
          <xdr:colOff>295275</xdr:colOff>
          <xdr:row>197</xdr:row>
          <xdr:rowOff>9525</xdr:rowOff>
        </xdr:to>
        <xdr:sp macro="" textlink="">
          <xdr:nvSpPr>
            <xdr:cNvPr id="9228" name="Check Box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196</xdr:row>
          <xdr:rowOff>190500</xdr:rowOff>
        </xdr:from>
        <xdr:to>
          <xdr:col>10</xdr:col>
          <xdr:colOff>342900</xdr:colOff>
          <xdr:row>197</xdr:row>
          <xdr:rowOff>190500</xdr:rowOff>
        </xdr:to>
        <xdr:sp macro="" textlink="">
          <xdr:nvSpPr>
            <xdr:cNvPr id="9229" name="Check Box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194</xdr:row>
          <xdr:rowOff>9525</xdr:rowOff>
        </xdr:from>
        <xdr:to>
          <xdr:col>10</xdr:col>
          <xdr:colOff>400050</xdr:colOff>
          <xdr:row>194</xdr:row>
          <xdr:rowOff>342900</xdr:rowOff>
        </xdr:to>
        <xdr:sp macro="" textlink="">
          <xdr:nvSpPr>
            <xdr:cNvPr id="9230" name="Check Box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176</xdr:row>
          <xdr:rowOff>123825</xdr:rowOff>
        </xdr:from>
        <xdr:to>
          <xdr:col>11</xdr:col>
          <xdr:colOff>304800</xdr:colOff>
          <xdr:row>177</xdr:row>
          <xdr:rowOff>28575</xdr:rowOff>
        </xdr:to>
        <xdr:sp macro="" textlink="">
          <xdr:nvSpPr>
            <xdr:cNvPr id="9231" name="Check Box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176</xdr:row>
          <xdr:rowOff>428625</xdr:rowOff>
        </xdr:from>
        <xdr:to>
          <xdr:col>17</xdr:col>
          <xdr:colOff>428625</xdr:colOff>
          <xdr:row>176</xdr:row>
          <xdr:rowOff>628650</xdr:rowOff>
        </xdr:to>
        <xdr:sp macro="" textlink="">
          <xdr:nvSpPr>
            <xdr:cNvPr id="9232" name="Check Box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188</xdr:row>
          <xdr:rowOff>190500</xdr:rowOff>
        </xdr:from>
        <xdr:to>
          <xdr:col>18</xdr:col>
          <xdr:colOff>47625</xdr:colOff>
          <xdr:row>190</xdr:row>
          <xdr:rowOff>47625</xdr:rowOff>
        </xdr:to>
        <xdr:sp macro="" textlink="">
          <xdr:nvSpPr>
            <xdr:cNvPr id="9233" name="Check Box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184</xdr:row>
          <xdr:rowOff>200025</xdr:rowOff>
        </xdr:from>
        <xdr:to>
          <xdr:col>9</xdr:col>
          <xdr:colOff>590550</xdr:colOff>
          <xdr:row>186</xdr:row>
          <xdr:rowOff>38099</xdr:rowOff>
        </xdr:to>
        <xdr:sp macro="" textlink="">
          <xdr:nvSpPr>
            <xdr:cNvPr id="9234" name="Check Box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186</xdr:row>
          <xdr:rowOff>180975</xdr:rowOff>
        </xdr:from>
        <xdr:to>
          <xdr:col>9</xdr:col>
          <xdr:colOff>638175</xdr:colOff>
          <xdr:row>188</xdr:row>
          <xdr:rowOff>47626</xdr:rowOff>
        </xdr:to>
        <xdr:sp macro="" textlink="">
          <xdr:nvSpPr>
            <xdr:cNvPr id="9235" name="Check Box 19" hidden="1">
              <a:extLst>
                <a:ext uri="{63B3BB69-23CF-44E3-9099-C40C66FF867C}">
                  <a14:compatExt spid="_x0000_s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187</xdr:row>
          <xdr:rowOff>161925</xdr:rowOff>
        </xdr:from>
        <xdr:to>
          <xdr:col>18</xdr:col>
          <xdr:colOff>57150</xdr:colOff>
          <xdr:row>189</xdr:row>
          <xdr:rowOff>47625</xdr:rowOff>
        </xdr:to>
        <xdr:sp macro="" textlink="">
          <xdr:nvSpPr>
            <xdr:cNvPr id="9236" name="Check Box 20" hidden="1">
              <a:extLst>
                <a:ext uri="{63B3BB69-23CF-44E3-9099-C40C66FF867C}">
                  <a14:compatExt spid="_x0000_s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186</xdr:row>
          <xdr:rowOff>171450</xdr:rowOff>
        </xdr:from>
        <xdr:to>
          <xdr:col>18</xdr:col>
          <xdr:colOff>0</xdr:colOff>
          <xdr:row>188</xdr:row>
          <xdr:rowOff>38101</xdr:rowOff>
        </xdr:to>
        <xdr:sp macro="" textlink="">
          <xdr:nvSpPr>
            <xdr:cNvPr id="9237" name="Check Box 21" hidden="1">
              <a:extLst>
                <a:ext uri="{63B3BB69-23CF-44E3-9099-C40C66FF867C}">
                  <a14:compatExt spid="_x0000_s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400050</xdr:colOff>
          <xdr:row>185</xdr:row>
          <xdr:rowOff>171450</xdr:rowOff>
        </xdr:from>
        <xdr:to>
          <xdr:col>17</xdr:col>
          <xdr:colOff>619125</xdr:colOff>
          <xdr:row>187</xdr:row>
          <xdr:rowOff>47625</xdr:rowOff>
        </xdr:to>
        <xdr:sp macro="" textlink="">
          <xdr:nvSpPr>
            <xdr:cNvPr id="9238" name="Check Box 22" hidden="1">
              <a:extLst>
                <a:ext uri="{63B3BB69-23CF-44E3-9099-C40C66FF867C}">
                  <a14:compatExt spid="_x0000_s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188</xdr:row>
          <xdr:rowOff>190500</xdr:rowOff>
        </xdr:from>
        <xdr:to>
          <xdr:col>9</xdr:col>
          <xdr:colOff>590550</xdr:colOff>
          <xdr:row>190</xdr:row>
          <xdr:rowOff>47625</xdr:rowOff>
        </xdr:to>
        <xdr:sp macro=""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189</xdr:row>
          <xdr:rowOff>142875</xdr:rowOff>
        </xdr:from>
        <xdr:to>
          <xdr:col>9</xdr:col>
          <xdr:colOff>619125</xdr:colOff>
          <xdr:row>191</xdr:row>
          <xdr:rowOff>66675</xdr:rowOff>
        </xdr:to>
        <xdr:sp macro=""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185</xdr:row>
          <xdr:rowOff>123825</xdr:rowOff>
        </xdr:from>
        <xdr:to>
          <xdr:col>9</xdr:col>
          <xdr:colOff>638175</xdr:colOff>
          <xdr:row>187</xdr:row>
          <xdr:rowOff>47625</xdr:rowOff>
        </xdr:to>
        <xdr:sp macro="" textlink="">
          <xdr:nvSpPr>
            <xdr:cNvPr id="9241" name="Check Box 25"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187</xdr:row>
          <xdr:rowOff>123825</xdr:rowOff>
        </xdr:from>
        <xdr:to>
          <xdr:col>9</xdr:col>
          <xdr:colOff>676275</xdr:colOff>
          <xdr:row>189</xdr:row>
          <xdr:rowOff>104775</xdr:rowOff>
        </xdr:to>
        <xdr:sp macro="" textlink="">
          <xdr:nvSpPr>
            <xdr:cNvPr id="9243" name="Check Box 27"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400050</xdr:colOff>
          <xdr:row>184</xdr:row>
          <xdr:rowOff>152400</xdr:rowOff>
        </xdr:from>
        <xdr:to>
          <xdr:col>18</xdr:col>
          <xdr:colOff>76200</xdr:colOff>
          <xdr:row>186</xdr:row>
          <xdr:rowOff>47624</xdr:rowOff>
        </xdr:to>
        <xdr:sp macro="" textlink="">
          <xdr:nvSpPr>
            <xdr:cNvPr id="9244" name="Check Box 28"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176</xdr:row>
          <xdr:rowOff>114300</xdr:rowOff>
        </xdr:from>
        <xdr:to>
          <xdr:col>14</xdr:col>
          <xdr:colOff>581025</xdr:colOff>
          <xdr:row>177</xdr:row>
          <xdr:rowOff>28575</xdr:rowOff>
        </xdr:to>
        <xdr:sp macro=""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194</xdr:row>
          <xdr:rowOff>304800</xdr:rowOff>
        </xdr:from>
        <xdr:to>
          <xdr:col>0</xdr:col>
          <xdr:colOff>533400</xdr:colOff>
          <xdr:row>195</xdr:row>
          <xdr:rowOff>371475</xdr:rowOff>
        </xdr:to>
        <xdr:sp macro=""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196</xdr:row>
          <xdr:rowOff>9525</xdr:rowOff>
        </xdr:from>
        <xdr:to>
          <xdr:col>0</xdr:col>
          <xdr:colOff>295275</xdr:colOff>
          <xdr:row>197</xdr:row>
          <xdr:rowOff>9525</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196</xdr:row>
          <xdr:rowOff>190500</xdr:rowOff>
        </xdr:from>
        <xdr:to>
          <xdr:col>0</xdr:col>
          <xdr:colOff>342900</xdr:colOff>
          <xdr:row>197</xdr:row>
          <xdr:rowOff>190500</xdr:rowOff>
        </xdr:to>
        <xdr:sp macro=""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193</xdr:row>
          <xdr:rowOff>695325</xdr:rowOff>
        </xdr:from>
        <xdr:to>
          <xdr:col>0</xdr:col>
          <xdr:colOff>381000</xdr:colOff>
          <xdr:row>194</xdr:row>
          <xdr:rowOff>333375</xdr:rowOff>
        </xdr:to>
        <xdr:sp macro=""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193</xdr:row>
          <xdr:rowOff>0</xdr:rowOff>
        </xdr:from>
        <xdr:to>
          <xdr:col>15</xdr:col>
          <xdr:colOff>552450</xdr:colOff>
          <xdr:row>193</xdr:row>
          <xdr:rowOff>295275</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144</xdr:row>
          <xdr:rowOff>361950</xdr:rowOff>
        </xdr:from>
        <xdr:to>
          <xdr:col>10</xdr:col>
          <xdr:colOff>400050</xdr:colOff>
          <xdr:row>146</xdr:row>
          <xdr:rowOff>47625</xdr:rowOff>
        </xdr:to>
        <xdr:sp macro="" textlink="">
          <xdr:nvSpPr>
            <xdr:cNvPr id="9285" name="Check Box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219075</xdr:colOff>
          <xdr:row>144</xdr:row>
          <xdr:rowOff>371475</xdr:rowOff>
        </xdr:from>
        <xdr:to>
          <xdr:col>15</xdr:col>
          <xdr:colOff>533400</xdr:colOff>
          <xdr:row>146</xdr:row>
          <xdr:rowOff>66675</xdr:rowOff>
        </xdr:to>
        <xdr:sp macro="" textlink="">
          <xdr:nvSpPr>
            <xdr:cNvPr id="9286" name="Check Box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390525</xdr:colOff>
          <xdr:row>191</xdr:row>
          <xdr:rowOff>85725</xdr:rowOff>
        </xdr:from>
        <xdr:to>
          <xdr:col>15</xdr:col>
          <xdr:colOff>733425</xdr:colOff>
          <xdr:row>193</xdr:row>
          <xdr:rowOff>28575</xdr:rowOff>
        </xdr:to>
        <xdr:sp macro="" textlink="">
          <xdr:nvSpPr>
            <xdr:cNvPr id="9287" name="Check Box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191</xdr:row>
          <xdr:rowOff>66675</xdr:rowOff>
        </xdr:from>
        <xdr:to>
          <xdr:col>17</xdr:col>
          <xdr:colOff>533400</xdr:colOff>
          <xdr:row>193</xdr:row>
          <xdr:rowOff>9525</xdr:rowOff>
        </xdr:to>
        <xdr:sp macro="" textlink="">
          <xdr:nvSpPr>
            <xdr:cNvPr id="9288" name="Check Box 72" hidden="1">
              <a:extLst>
                <a:ext uri="{63B3BB69-23CF-44E3-9099-C40C66FF867C}">
                  <a14:compatExt spid="_x0000_s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8_Chernova_887/Desktop/&#1060;&#1086;&#1088;&#1084;&#1099;%20Excel/&#1040;&#1083;&#1100;&#1073;&#1086;&#1084;%20&#1092;&#1086;&#1088;&#1084;%20&#1076;&#1086;&#1082;&#1091;&#1084;&#1077;&#1085;&#1090;&#1086;&#1074;%20&#1070;&#10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1_Ходатайство_нов АО"/>
      <sheetName val="002_Ходатайство_изм АО"/>
      <sheetName val="003_Анкета_ЮЛ"/>
      <sheetName val="Согласие_КО_ЮЛ"/>
      <sheetName val="Согласие_МВД-НБ"/>
      <sheetName val="006_Прогноз движ.ден.средств"/>
      <sheetName val="007_Свед. о дох. и расх."/>
      <sheetName val="011_Расчет потока ден.средств"/>
      <sheetName val="014_Расшифр. Кред. портфеля"/>
      <sheetName val="015_Движение ДС,картотека,арест"/>
      <sheetName val="016_Расшиф.отд.статей бух. отч-"/>
      <sheetName val="102_Заключение УСПБ_выдача"/>
      <sheetName val="Пр_1.1_а_АФХД_вед.БУ на общ.усл"/>
      <sheetName val="Пр_1.1_b_АФХД_вед.БУ на общ.усл"/>
      <sheetName val="Пр1.2_не вед.БУ на общ.усл.,ИП "/>
      <sheetName val="Пр_2_Кред.портфель"/>
      <sheetName val="Пр_3_Прогн.движ ден.ср"/>
      <sheetName val="Пр_4 _Взаимосвяз. должники"/>
      <sheetName val="Пр_5_закл_анализ БП инв.пр"/>
      <sheetName val="103 Инф. о взаимосвяз.должниках"/>
      <sheetName val="108_аналитическая записка"/>
      <sheetName val="109_заключение ежекв.мониторинг"/>
      <sheetName val="тех.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55">
          <cell r="B355" t="str">
            <v>Сумма кредита / Предельный лимит единовременной задолженности, максимальный размер лимита, вал. ед.</v>
          </cell>
        </row>
        <row r="357">
          <cell r="B357" t="str">
            <v>Валюта</v>
          </cell>
        </row>
        <row r="364">
          <cell r="B364" t="str">
            <v>График погашения/период оборачиваемости</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 Type="http://schemas.openxmlformats.org/officeDocument/2006/relationships/vmlDrawing" Target="../drawings/vmlDrawing3.vml"/><Relationship Id="rId21" Type="http://schemas.openxmlformats.org/officeDocument/2006/relationships/ctrlProp" Target="../ctrlProps/ctrlProp124.x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2" Type="http://schemas.openxmlformats.org/officeDocument/2006/relationships/drawing" Target="../drawings/drawing3.xml"/><Relationship Id="rId16" Type="http://schemas.openxmlformats.org/officeDocument/2006/relationships/ctrlProp" Target="../ctrlProps/ctrlProp119.xml"/><Relationship Id="rId20" Type="http://schemas.openxmlformats.org/officeDocument/2006/relationships/ctrlProp" Target="../ctrlProps/ctrlProp123.xml"/><Relationship Id="rId29" Type="http://schemas.openxmlformats.org/officeDocument/2006/relationships/ctrlProp" Target="../ctrlProps/ctrlProp132.xml"/><Relationship Id="rId1" Type="http://schemas.openxmlformats.org/officeDocument/2006/relationships/printerSettings" Target="../printerSettings/printerSettings13.bin"/><Relationship Id="rId6" Type="http://schemas.openxmlformats.org/officeDocument/2006/relationships/ctrlProp" Target="../ctrlProps/ctrlProp109.xml"/><Relationship Id="rId11" Type="http://schemas.openxmlformats.org/officeDocument/2006/relationships/ctrlProp" Target="../ctrlProps/ctrlProp114.xml"/><Relationship Id="rId24" Type="http://schemas.openxmlformats.org/officeDocument/2006/relationships/ctrlProp" Target="../ctrlProps/ctrlProp127.xml"/><Relationship Id="rId5" Type="http://schemas.openxmlformats.org/officeDocument/2006/relationships/ctrlProp" Target="../ctrlProps/ctrlProp108.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trlProp" Target="../ctrlProps/ctrlProp131.xml"/><Relationship Id="rId10" Type="http://schemas.openxmlformats.org/officeDocument/2006/relationships/ctrlProp" Target="../ctrlProps/ctrlProp113.xml"/><Relationship Id="rId19" Type="http://schemas.openxmlformats.org/officeDocument/2006/relationships/ctrlProp" Target="../ctrlProps/ctrlProp122.xml"/><Relationship Id="rId31" Type="http://schemas.openxmlformats.org/officeDocument/2006/relationships/ctrlProp" Target="../ctrlProps/ctrlProp134.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 Id="rId30" Type="http://schemas.openxmlformats.org/officeDocument/2006/relationships/ctrlProp" Target="../ctrlProps/ctrlProp13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consultantplus://offline/ref=14AA3FABBD3A96766F7A204FAAFD040299570CE50B2A873AB4E84F727B13BBF1A1A14F6C9694F2E6AF8491ECDAy1I0H"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L127"/>
  <sheetViews>
    <sheetView tabSelected="1" view="pageBreakPreview" zoomScale="60" zoomScaleNormal="85" workbookViewId="0"/>
  </sheetViews>
  <sheetFormatPr defaultRowHeight="15" outlineLevelRow="1" x14ac:dyDescent="0.25"/>
  <cols>
    <col min="1" max="1" width="9.140625" style="4"/>
    <col min="2" max="2" width="12.140625" style="1" customWidth="1"/>
    <col min="3" max="3" width="6.28515625" style="1" customWidth="1"/>
    <col min="4" max="4" width="7.140625" style="1" customWidth="1"/>
    <col min="5" max="5" width="28.7109375" style="1" customWidth="1"/>
    <col min="6" max="6" width="26.140625" style="1" customWidth="1"/>
    <col min="7" max="7" width="9.140625" style="1"/>
    <col min="8" max="8" width="9.85546875" style="1" customWidth="1"/>
    <col min="9" max="9" width="10" style="1" customWidth="1"/>
    <col min="10" max="10" width="9.140625" style="1"/>
    <col min="11" max="11" width="8.5703125" style="1" customWidth="1"/>
    <col min="12" max="12" width="14" style="319" customWidth="1"/>
    <col min="13" max="13" width="34.140625" style="318" customWidth="1"/>
    <col min="14" max="14" width="26.28515625" style="318" hidden="1" customWidth="1"/>
    <col min="15" max="15" width="4.5703125" style="318" hidden="1" customWidth="1"/>
    <col min="16" max="16" width="20.5703125" style="318" hidden="1" customWidth="1"/>
    <col min="17" max="17" width="6" style="318" hidden="1" customWidth="1"/>
    <col min="18" max="18" width="33.140625" style="318" hidden="1" customWidth="1"/>
    <col min="19" max="19" width="5.7109375" style="318" hidden="1" customWidth="1"/>
    <col min="20" max="20" width="36.5703125" style="318" hidden="1" customWidth="1"/>
    <col min="21" max="33" width="9.140625" style="399"/>
    <col min="34" max="34" width="46.42578125" style="399" customWidth="1"/>
    <col min="35" max="90" width="9.140625" style="399"/>
    <col min="91" max="257" width="9.140625" style="1"/>
    <col min="258" max="258" width="12.140625" style="1" customWidth="1"/>
    <col min="259" max="259" width="6.28515625" style="1" customWidth="1"/>
    <col min="260" max="260" width="7.140625" style="1" customWidth="1"/>
    <col min="261" max="261" width="28.7109375" style="1" customWidth="1"/>
    <col min="262" max="262" width="26.140625" style="1" customWidth="1"/>
    <col min="263" max="263" width="9.140625" style="1"/>
    <col min="264" max="264" width="9.85546875" style="1" customWidth="1"/>
    <col min="265" max="265" width="10" style="1" customWidth="1"/>
    <col min="266" max="266" width="9.140625" style="1"/>
    <col min="267" max="267" width="8.5703125" style="1" customWidth="1"/>
    <col min="268" max="268" width="14" style="1" customWidth="1"/>
    <col min="269" max="269" width="34.140625" style="1" customWidth="1"/>
    <col min="270" max="276" width="0" style="1" hidden="1" customWidth="1"/>
    <col min="277" max="289" width="9.140625" style="1"/>
    <col min="290" max="290" width="46.42578125" style="1" customWidth="1"/>
    <col min="291" max="513" width="9.140625" style="1"/>
    <col min="514" max="514" width="12.140625" style="1" customWidth="1"/>
    <col min="515" max="515" width="6.28515625" style="1" customWidth="1"/>
    <col min="516" max="516" width="7.140625" style="1" customWidth="1"/>
    <col min="517" max="517" width="28.7109375" style="1" customWidth="1"/>
    <col min="518" max="518" width="26.140625" style="1" customWidth="1"/>
    <col min="519" max="519" width="9.140625" style="1"/>
    <col min="520" max="520" width="9.85546875" style="1" customWidth="1"/>
    <col min="521" max="521" width="10" style="1" customWidth="1"/>
    <col min="522" max="522" width="9.140625" style="1"/>
    <col min="523" max="523" width="8.5703125" style="1" customWidth="1"/>
    <col min="524" max="524" width="14" style="1" customWidth="1"/>
    <col min="525" max="525" width="34.140625" style="1" customWidth="1"/>
    <col min="526" max="532" width="0" style="1" hidden="1" customWidth="1"/>
    <col min="533" max="545" width="9.140625" style="1"/>
    <col min="546" max="546" width="46.42578125" style="1" customWidth="1"/>
    <col min="547" max="769" width="9.140625" style="1"/>
    <col min="770" max="770" width="12.140625" style="1" customWidth="1"/>
    <col min="771" max="771" width="6.28515625" style="1" customWidth="1"/>
    <col min="772" max="772" width="7.140625" style="1" customWidth="1"/>
    <col min="773" max="773" width="28.7109375" style="1" customWidth="1"/>
    <col min="774" max="774" width="26.140625" style="1" customWidth="1"/>
    <col min="775" max="775" width="9.140625" style="1"/>
    <col min="776" max="776" width="9.85546875" style="1" customWidth="1"/>
    <col min="777" max="777" width="10" style="1" customWidth="1"/>
    <col min="778" max="778" width="9.140625" style="1"/>
    <col min="779" max="779" width="8.5703125" style="1" customWidth="1"/>
    <col min="780" max="780" width="14" style="1" customWidth="1"/>
    <col min="781" max="781" width="34.140625" style="1" customWidth="1"/>
    <col min="782" max="788" width="0" style="1" hidden="1" customWidth="1"/>
    <col min="789" max="801" width="9.140625" style="1"/>
    <col min="802" max="802" width="46.42578125" style="1" customWidth="1"/>
    <col min="803" max="1025" width="9.140625" style="1"/>
    <col min="1026" max="1026" width="12.140625" style="1" customWidth="1"/>
    <col min="1027" max="1027" width="6.28515625" style="1" customWidth="1"/>
    <col min="1028" max="1028" width="7.140625" style="1" customWidth="1"/>
    <col min="1029" max="1029" width="28.7109375" style="1" customWidth="1"/>
    <col min="1030" max="1030" width="26.140625" style="1" customWidth="1"/>
    <col min="1031" max="1031" width="9.140625" style="1"/>
    <col min="1032" max="1032" width="9.85546875" style="1" customWidth="1"/>
    <col min="1033" max="1033" width="10" style="1" customWidth="1"/>
    <col min="1034" max="1034" width="9.140625" style="1"/>
    <col min="1035" max="1035" width="8.5703125" style="1" customWidth="1"/>
    <col min="1036" max="1036" width="14" style="1" customWidth="1"/>
    <col min="1037" max="1037" width="34.140625" style="1" customWidth="1"/>
    <col min="1038" max="1044" width="0" style="1" hidden="1" customWidth="1"/>
    <col min="1045" max="1057" width="9.140625" style="1"/>
    <col min="1058" max="1058" width="46.42578125" style="1" customWidth="1"/>
    <col min="1059" max="1281" width="9.140625" style="1"/>
    <col min="1282" max="1282" width="12.140625" style="1" customWidth="1"/>
    <col min="1283" max="1283" width="6.28515625" style="1" customWidth="1"/>
    <col min="1284" max="1284" width="7.140625" style="1" customWidth="1"/>
    <col min="1285" max="1285" width="28.7109375" style="1" customWidth="1"/>
    <col min="1286" max="1286" width="26.140625" style="1" customWidth="1"/>
    <col min="1287" max="1287" width="9.140625" style="1"/>
    <col min="1288" max="1288" width="9.85546875" style="1" customWidth="1"/>
    <col min="1289" max="1289" width="10" style="1" customWidth="1"/>
    <col min="1290" max="1290" width="9.140625" style="1"/>
    <col min="1291" max="1291" width="8.5703125" style="1" customWidth="1"/>
    <col min="1292" max="1292" width="14" style="1" customWidth="1"/>
    <col min="1293" max="1293" width="34.140625" style="1" customWidth="1"/>
    <col min="1294" max="1300" width="0" style="1" hidden="1" customWidth="1"/>
    <col min="1301" max="1313" width="9.140625" style="1"/>
    <col min="1314" max="1314" width="46.42578125" style="1" customWidth="1"/>
    <col min="1315" max="1537" width="9.140625" style="1"/>
    <col min="1538" max="1538" width="12.140625" style="1" customWidth="1"/>
    <col min="1539" max="1539" width="6.28515625" style="1" customWidth="1"/>
    <col min="1540" max="1540" width="7.140625" style="1" customWidth="1"/>
    <col min="1541" max="1541" width="28.7109375" style="1" customWidth="1"/>
    <col min="1542" max="1542" width="26.140625" style="1" customWidth="1"/>
    <col min="1543" max="1543" width="9.140625" style="1"/>
    <col min="1544" max="1544" width="9.85546875" style="1" customWidth="1"/>
    <col min="1545" max="1545" width="10" style="1" customWidth="1"/>
    <col min="1546" max="1546" width="9.140625" style="1"/>
    <col min="1547" max="1547" width="8.5703125" style="1" customWidth="1"/>
    <col min="1548" max="1548" width="14" style="1" customWidth="1"/>
    <col min="1549" max="1549" width="34.140625" style="1" customWidth="1"/>
    <col min="1550" max="1556" width="0" style="1" hidden="1" customWidth="1"/>
    <col min="1557" max="1569" width="9.140625" style="1"/>
    <col min="1570" max="1570" width="46.42578125" style="1" customWidth="1"/>
    <col min="1571" max="1793" width="9.140625" style="1"/>
    <col min="1794" max="1794" width="12.140625" style="1" customWidth="1"/>
    <col min="1795" max="1795" width="6.28515625" style="1" customWidth="1"/>
    <col min="1796" max="1796" width="7.140625" style="1" customWidth="1"/>
    <col min="1797" max="1797" width="28.7109375" style="1" customWidth="1"/>
    <col min="1798" max="1798" width="26.140625" style="1" customWidth="1"/>
    <col min="1799" max="1799" width="9.140625" style="1"/>
    <col min="1800" max="1800" width="9.85546875" style="1" customWidth="1"/>
    <col min="1801" max="1801" width="10" style="1" customWidth="1"/>
    <col min="1802" max="1802" width="9.140625" style="1"/>
    <col min="1803" max="1803" width="8.5703125" style="1" customWidth="1"/>
    <col min="1804" max="1804" width="14" style="1" customWidth="1"/>
    <col min="1805" max="1805" width="34.140625" style="1" customWidth="1"/>
    <col min="1806" max="1812" width="0" style="1" hidden="1" customWidth="1"/>
    <col min="1813" max="1825" width="9.140625" style="1"/>
    <col min="1826" max="1826" width="46.42578125" style="1" customWidth="1"/>
    <col min="1827" max="2049" width="9.140625" style="1"/>
    <col min="2050" max="2050" width="12.140625" style="1" customWidth="1"/>
    <col min="2051" max="2051" width="6.28515625" style="1" customWidth="1"/>
    <col min="2052" max="2052" width="7.140625" style="1" customWidth="1"/>
    <col min="2053" max="2053" width="28.7109375" style="1" customWidth="1"/>
    <col min="2054" max="2054" width="26.140625" style="1" customWidth="1"/>
    <col min="2055" max="2055" width="9.140625" style="1"/>
    <col min="2056" max="2056" width="9.85546875" style="1" customWidth="1"/>
    <col min="2057" max="2057" width="10" style="1" customWidth="1"/>
    <col min="2058" max="2058" width="9.140625" style="1"/>
    <col min="2059" max="2059" width="8.5703125" style="1" customWidth="1"/>
    <col min="2060" max="2060" width="14" style="1" customWidth="1"/>
    <col min="2061" max="2061" width="34.140625" style="1" customWidth="1"/>
    <col min="2062" max="2068" width="0" style="1" hidden="1" customWidth="1"/>
    <col min="2069" max="2081" width="9.140625" style="1"/>
    <col min="2082" max="2082" width="46.42578125" style="1" customWidth="1"/>
    <col min="2083" max="2305" width="9.140625" style="1"/>
    <col min="2306" max="2306" width="12.140625" style="1" customWidth="1"/>
    <col min="2307" max="2307" width="6.28515625" style="1" customWidth="1"/>
    <col min="2308" max="2308" width="7.140625" style="1" customWidth="1"/>
    <col min="2309" max="2309" width="28.7109375" style="1" customWidth="1"/>
    <col min="2310" max="2310" width="26.140625" style="1" customWidth="1"/>
    <col min="2311" max="2311" width="9.140625" style="1"/>
    <col min="2312" max="2312" width="9.85546875" style="1" customWidth="1"/>
    <col min="2313" max="2313" width="10" style="1" customWidth="1"/>
    <col min="2314" max="2314" width="9.140625" style="1"/>
    <col min="2315" max="2315" width="8.5703125" style="1" customWidth="1"/>
    <col min="2316" max="2316" width="14" style="1" customWidth="1"/>
    <col min="2317" max="2317" width="34.140625" style="1" customWidth="1"/>
    <col min="2318" max="2324" width="0" style="1" hidden="1" customWidth="1"/>
    <col min="2325" max="2337" width="9.140625" style="1"/>
    <col min="2338" max="2338" width="46.42578125" style="1" customWidth="1"/>
    <col min="2339" max="2561" width="9.140625" style="1"/>
    <col min="2562" max="2562" width="12.140625" style="1" customWidth="1"/>
    <col min="2563" max="2563" width="6.28515625" style="1" customWidth="1"/>
    <col min="2564" max="2564" width="7.140625" style="1" customWidth="1"/>
    <col min="2565" max="2565" width="28.7109375" style="1" customWidth="1"/>
    <col min="2566" max="2566" width="26.140625" style="1" customWidth="1"/>
    <col min="2567" max="2567" width="9.140625" style="1"/>
    <col min="2568" max="2568" width="9.85546875" style="1" customWidth="1"/>
    <col min="2569" max="2569" width="10" style="1" customWidth="1"/>
    <col min="2570" max="2570" width="9.140625" style="1"/>
    <col min="2571" max="2571" width="8.5703125" style="1" customWidth="1"/>
    <col min="2572" max="2572" width="14" style="1" customWidth="1"/>
    <col min="2573" max="2573" width="34.140625" style="1" customWidth="1"/>
    <col min="2574" max="2580" width="0" style="1" hidden="1" customWidth="1"/>
    <col min="2581" max="2593" width="9.140625" style="1"/>
    <col min="2594" max="2594" width="46.42578125" style="1" customWidth="1"/>
    <col min="2595" max="2817" width="9.140625" style="1"/>
    <col min="2818" max="2818" width="12.140625" style="1" customWidth="1"/>
    <col min="2819" max="2819" width="6.28515625" style="1" customWidth="1"/>
    <col min="2820" max="2820" width="7.140625" style="1" customWidth="1"/>
    <col min="2821" max="2821" width="28.7109375" style="1" customWidth="1"/>
    <col min="2822" max="2822" width="26.140625" style="1" customWidth="1"/>
    <col min="2823" max="2823" width="9.140625" style="1"/>
    <col min="2824" max="2824" width="9.85546875" style="1" customWidth="1"/>
    <col min="2825" max="2825" width="10" style="1" customWidth="1"/>
    <col min="2826" max="2826" width="9.140625" style="1"/>
    <col min="2827" max="2827" width="8.5703125" style="1" customWidth="1"/>
    <col min="2828" max="2828" width="14" style="1" customWidth="1"/>
    <col min="2829" max="2829" width="34.140625" style="1" customWidth="1"/>
    <col min="2830" max="2836" width="0" style="1" hidden="1" customWidth="1"/>
    <col min="2837" max="2849" width="9.140625" style="1"/>
    <col min="2850" max="2850" width="46.42578125" style="1" customWidth="1"/>
    <col min="2851" max="3073" width="9.140625" style="1"/>
    <col min="3074" max="3074" width="12.140625" style="1" customWidth="1"/>
    <col min="3075" max="3075" width="6.28515625" style="1" customWidth="1"/>
    <col min="3076" max="3076" width="7.140625" style="1" customWidth="1"/>
    <col min="3077" max="3077" width="28.7109375" style="1" customWidth="1"/>
    <col min="3078" max="3078" width="26.140625" style="1" customWidth="1"/>
    <col min="3079" max="3079" width="9.140625" style="1"/>
    <col min="3080" max="3080" width="9.85546875" style="1" customWidth="1"/>
    <col min="3081" max="3081" width="10" style="1" customWidth="1"/>
    <col min="3082" max="3082" width="9.140625" style="1"/>
    <col min="3083" max="3083" width="8.5703125" style="1" customWidth="1"/>
    <col min="3084" max="3084" width="14" style="1" customWidth="1"/>
    <col min="3085" max="3085" width="34.140625" style="1" customWidth="1"/>
    <col min="3086" max="3092" width="0" style="1" hidden="1" customWidth="1"/>
    <col min="3093" max="3105" width="9.140625" style="1"/>
    <col min="3106" max="3106" width="46.42578125" style="1" customWidth="1"/>
    <col min="3107" max="3329" width="9.140625" style="1"/>
    <col min="3330" max="3330" width="12.140625" style="1" customWidth="1"/>
    <col min="3331" max="3331" width="6.28515625" style="1" customWidth="1"/>
    <col min="3332" max="3332" width="7.140625" style="1" customWidth="1"/>
    <col min="3333" max="3333" width="28.7109375" style="1" customWidth="1"/>
    <col min="3334" max="3334" width="26.140625" style="1" customWidth="1"/>
    <col min="3335" max="3335" width="9.140625" style="1"/>
    <col min="3336" max="3336" width="9.85546875" style="1" customWidth="1"/>
    <col min="3337" max="3337" width="10" style="1" customWidth="1"/>
    <col min="3338" max="3338" width="9.140625" style="1"/>
    <col min="3339" max="3339" width="8.5703125" style="1" customWidth="1"/>
    <col min="3340" max="3340" width="14" style="1" customWidth="1"/>
    <col min="3341" max="3341" width="34.140625" style="1" customWidth="1"/>
    <col min="3342" max="3348" width="0" style="1" hidden="1" customWidth="1"/>
    <col min="3349" max="3361" width="9.140625" style="1"/>
    <col min="3362" max="3362" width="46.42578125" style="1" customWidth="1"/>
    <col min="3363" max="3585" width="9.140625" style="1"/>
    <col min="3586" max="3586" width="12.140625" style="1" customWidth="1"/>
    <col min="3587" max="3587" width="6.28515625" style="1" customWidth="1"/>
    <col min="3588" max="3588" width="7.140625" style="1" customWidth="1"/>
    <col min="3589" max="3589" width="28.7109375" style="1" customWidth="1"/>
    <col min="3590" max="3590" width="26.140625" style="1" customWidth="1"/>
    <col min="3591" max="3591" width="9.140625" style="1"/>
    <col min="3592" max="3592" width="9.85546875" style="1" customWidth="1"/>
    <col min="3593" max="3593" width="10" style="1" customWidth="1"/>
    <col min="3594" max="3594" width="9.140625" style="1"/>
    <col min="3595" max="3595" width="8.5703125" style="1" customWidth="1"/>
    <col min="3596" max="3596" width="14" style="1" customWidth="1"/>
    <col min="3597" max="3597" width="34.140625" style="1" customWidth="1"/>
    <col min="3598" max="3604" width="0" style="1" hidden="1" customWidth="1"/>
    <col min="3605" max="3617" width="9.140625" style="1"/>
    <col min="3618" max="3618" width="46.42578125" style="1" customWidth="1"/>
    <col min="3619" max="3841" width="9.140625" style="1"/>
    <col min="3842" max="3842" width="12.140625" style="1" customWidth="1"/>
    <col min="3843" max="3843" width="6.28515625" style="1" customWidth="1"/>
    <col min="3844" max="3844" width="7.140625" style="1" customWidth="1"/>
    <col min="3845" max="3845" width="28.7109375" style="1" customWidth="1"/>
    <col min="3846" max="3846" width="26.140625" style="1" customWidth="1"/>
    <col min="3847" max="3847" width="9.140625" style="1"/>
    <col min="3848" max="3848" width="9.85546875" style="1" customWidth="1"/>
    <col min="3849" max="3849" width="10" style="1" customWidth="1"/>
    <col min="3850" max="3850" width="9.140625" style="1"/>
    <col min="3851" max="3851" width="8.5703125" style="1" customWidth="1"/>
    <col min="3852" max="3852" width="14" style="1" customWidth="1"/>
    <col min="3853" max="3853" width="34.140625" style="1" customWidth="1"/>
    <col min="3854" max="3860" width="0" style="1" hidden="1" customWidth="1"/>
    <col min="3861" max="3873" width="9.140625" style="1"/>
    <col min="3874" max="3874" width="46.42578125" style="1" customWidth="1"/>
    <col min="3875" max="4097" width="9.140625" style="1"/>
    <col min="4098" max="4098" width="12.140625" style="1" customWidth="1"/>
    <col min="4099" max="4099" width="6.28515625" style="1" customWidth="1"/>
    <col min="4100" max="4100" width="7.140625" style="1" customWidth="1"/>
    <col min="4101" max="4101" width="28.7109375" style="1" customWidth="1"/>
    <col min="4102" max="4102" width="26.140625" style="1" customWidth="1"/>
    <col min="4103" max="4103" width="9.140625" style="1"/>
    <col min="4104" max="4104" width="9.85546875" style="1" customWidth="1"/>
    <col min="4105" max="4105" width="10" style="1" customWidth="1"/>
    <col min="4106" max="4106" width="9.140625" style="1"/>
    <col min="4107" max="4107" width="8.5703125" style="1" customWidth="1"/>
    <col min="4108" max="4108" width="14" style="1" customWidth="1"/>
    <col min="4109" max="4109" width="34.140625" style="1" customWidth="1"/>
    <col min="4110" max="4116" width="0" style="1" hidden="1" customWidth="1"/>
    <col min="4117" max="4129" width="9.140625" style="1"/>
    <col min="4130" max="4130" width="46.42578125" style="1" customWidth="1"/>
    <col min="4131" max="4353" width="9.140625" style="1"/>
    <col min="4354" max="4354" width="12.140625" style="1" customWidth="1"/>
    <col min="4355" max="4355" width="6.28515625" style="1" customWidth="1"/>
    <col min="4356" max="4356" width="7.140625" style="1" customWidth="1"/>
    <col min="4357" max="4357" width="28.7109375" style="1" customWidth="1"/>
    <col min="4358" max="4358" width="26.140625" style="1" customWidth="1"/>
    <col min="4359" max="4359" width="9.140625" style="1"/>
    <col min="4360" max="4360" width="9.85546875" style="1" customWidth="1"/>
    <col min="4361" max="4361" width="10" style="1" customWidth="1"/>
    <col min="4362" max="4362" width="9.140625" style="1"/>
    <col min="4363" max="4363" width="8.5703125" style="1" customWidth="1"/>
    <col min="4364" max="4364" width="14" style="1" customWidth="1"/>
    <col min="4365" max="4365" width="34.140625" style="1" customWidth="1"/>
    <col min="4366" max="4372" width="0" style="1" hidden="1" customWidth="1"/>
    <col min="4373" max="4385" width="9.140625" style="1"/>
    <col min="4386" max="4386" width="46.42578125" style="1" customWidth="1"/>
    <col min="4387" max="4609" width="9.140625" style="1"/>
    <col min="4610" max="4610" width="12.140625" style="1" customWidth="1"/>
    <col min="4611" max="4611" width="6.28515625" style="1" customWidth="1"/>
    <col min="4612" max="4612" width="7.140625" style="1" customWidth="1"/>
    <col min="4613" max="4613" width="28.7109375" style="1" customWidth="1"/>
    <col min="4614" max="4614" width="26.140625" style="1" customWidth="1"/>
    <col min="4615" max="4615" width="9.140625" style="1"/>
    <col min="4616" max="4616" width="9.85546875" style="1" customWidth="1"/>
    <col min="4617" max="4617" width="10" style="1" customWidth="1"/>
    <col min="4618" max="4618" width="9.140625" style="1"/>
    <col min="4619" max="4619" width="8.5703125" style="1" customWidth="1"/>
    <col min="4620" max="4620" width="14" style="1" customWidth="1"/>
    <col min="4621" max="4621" width="34.140625" style="1" customWidth="1"/>
    <col min="4622" max="4628" width="0" style="1" hidden="1" customWidth="1"/>
    <col min="4629" max="4641" width="9.140625" style="1"/>
    <col min="4642" max="4642" width="46.42578125" style="1" customWidth="1"/>
    <col min="4643" max="4865" width="9.140625" style="1"/>
    <col min="4866" max="4866" width="12.140625" style="1" customWidth="1"/>
    <col min="4867" max="4867" width="6.28515625" style="1" customWidth="1"/>
    <col min="4868" max="4868" width="7.140625" style="1" customWidth="1"/>
    <col min="4869" max="4869" width="28.7109375" style="1" customWidth="1"/>
    <col min="4870" max="4870" width="26.140625" style="1" customWidth="1"/>
    <col min="4871" max="4871" width="9.140625" style="1"/>
    <col min="4872" max="4872" width="9.85546875" style="1" customWidth="1"/>
    <col min="4873" max="4873" width="10" style="1" customWidth="1"/>
    <col min="4874" max="4874" width="9.140625" style="1"/>
    <col min="4875" max="4875" width="8.5703125" style="1" customWidth="1"/>
    <col min="4876" max="4876" width="14" style="1" customWidth="1"/>
    <col min="4877" max="4877" width="34.140625" style="1" customWidth="1"/>
    <col min="4878" max="4884" width="0" style="1" hidden="1" customWidth="1"/>
    <col min="4885" max="4897" width="9.140625" style="1"/>
    <col min="4898" max="4898" width="46.42578125" style="1" customWidth="1"/>
    <col min="4899" max="5121" width="9.140625" style="1"/>
    <col min="5122" max="5122" width="12.140625" style="1" customWidth="1"/>
    <col min="5123" max="5123" width="6.28515625" style="1" customWidth="1"/>
    <col min="5124" max="5124" width="7.140625" style="1" customWidth="1"/>
    <col min="5125" max="5125" width="28.7109375" style="1" customWidth="1"/>
    <col min="5126" max="5126" width="26.140625" style="1" customWidth="1"/>
    <col min="5127" max="5127" width="9.140625" style="1"/>
    <col min="5128" max="5128" width="9.85546875" style="1" customWidth="1"/>
    <col min="5129" max="5129" width="10" style="1" customWidth="1"/>
    <col min="5130" max="5130" width="9.140625" style="1"/>
    <col min="5131" max="5131" width="8.5703125" style="1" customWidth="1"/>
    <col min="5132" max="5132" width="14" style="1" customWidth="1"/>
    <col min="5133" max="5133" width="34.140625" style="1" customWidth="1"/>
    <col min="5134" max="5140" width="0" style="1" hidden="1" customWidth="1"/>
    <col min="5141" max="5153" width="9.140625" style="1"/>
    <col min="5154" max="5154" width="46.42578125" style="1" customWidth="1"/>
    <col min="5155" max="5377" width="9.140625" style="1"/>
    <col min="5378" max="5378" width="12.140625" style="1" customWidth="1"/>
    <col min="5379" max="5379" width="6.28515625" style="1" customWidth="1"/>
    <col min="5380" max="5380" width="7.140625" style="1" customWidth="1"/>
    <col min="5381" max="5381" width="28.7109375" style="1" customWidth="1"/>
    <col min="5382" max="5382" width="26.140625" style="1" customWidth="1"/>
    <col min="5383" max="5383" width="9.140625" style="1"/>
    <col min="5384" max="5384" width="9.85546875" style="1" customWidth="1"/>
    <col min="5385" max="5385" width="10" style="1" customWidth="1"/>
    <col min="5386" max="5386" width="9.140625" style="1"/>
    <col min="5387" max="5387" width="8.5703125" style="1" customWidth="1"/>
    <col min="5388" max="5388" width="14" style="1" customWidth="1"/>
    <col min="5389" max="5389" width="34.140625" style="1" customWidth="1"/>
    <col min="5390" max="5396" width="0" style="1" hidden="1" customWidth="1"/>
    <col min="5397" max="5409" width="9.140625" style="1"/>
    <col min="5410" max="5410" width="46.42578125" style="1" customWidth="1"/>
    <col min="5411" max="5633" width="9.140625" style="1"/>
    <col min="5634" max="5634" width="12.140625" style="1" customWidth="1"/>
    <col min="5635" max="5635" width="6.28515625" style="1" customWidth="1"/>
    <col min="5636" max="5636" width="7.140625" style="1" customWidth="1"/>
    <col min="5637" max="5637" width="28.7109375" style="1" customWidth="1"/>
    <col min="5638" max="5638" width="26.140625" style="1" customWidth="1"/>
    <col min="5639" max="5639" width="9.140625" style="1"/>
    <col min="5640" max="5640" width="9.85546875" style="1" customWidth="1"/>
    <col min="5641" max="5641" width="10" style="1" customWidth="1"/>
    <col min="5642" max="5642" width="9.140625" style="1"/>
    <col min="5643" max="5643" width="8.5703125" style="1" customWidth="1"/>
    <col min="5644" max="5644" width="14" style="1" customWidth="1"/>
    <col min="5645" max="5645" width="34.140625" style="1" customWidth="1"/>
    <col min="5646" max="5652" width="0" style="1" hidden="1" customWidth="1"/>
    <col min="5653" max="5665" width="9.140625" style="1"/>
    <col min="5666" max="5666" width="46.42578125" style="1" customWidth="1"/>
    <col min="5667" max="5889" width="9.140625" style="1"/>
    <col min="5890" max="5890" width="12.140625" style="1" customWidth="1"/>
    <col min="5891" max="5891" width="6.28515625" style="1" customWidth="1"/>
    <col min="5892" max="5892" width="7.140625" style="1" customWidth="1"/>
    <col min="5893" max="5893" width="28.7109375" style="1" customWidth="1"/>
    <col min="5894" max="5894" width="26.140625" style="1" customWidth="1"/>
    <col min="5895" max="5895" width="9.140625" style="1"/>
    <col min="5896" max="5896" width="9.85546875" style="1" customWidth="1"/>
    <col min="5897" max="5897" width="10" style="1" customWidth="1"/>
    <col min="5898" max="5898" width="9.140625" style="1"/>
    <col min="5899" max="5899" width="8.5703125" style="1" customWidth="1"/>
    <col min="5900" max="5900" width="14" style="1" customWidth="1"/>
    <col min="5901" max="5901" width="34.140625" style="1" customWidth="1"/>
    <col min="5902" max="5908" width="0" style="1" hidden="1" customWidth="1"/>
    <col min="5909" max="5921" width="9.140625" style="1"/>
    <col min="5922" max="5922" width="46.42578125" style="1" customWidth="1"/>
    <col min="5923" max="6145" width="9.140625" style="1"/>
    <col min="6146" max="6146" width="12.140625" style="1" customWidth="1"/>
    <col min="6147" max="6147" width="6.28515625" style="1" customWidth="1"/>
    <col min="6148" max="6148" width="7.140625" style="1" customWidth="1"/>
    <col min="6149" max="6149" width="28.7109375" style="1" customWidth="1"/>
    <col min="6150" max="6150" width="26.140625" style="1" customWidth="1"/>
    <col min="6151" max="6151" width="9.140625" style="1"/>
    <col min="6152" max="6152" width="9.85546875" style="1" customWidth="1"/>
    <col min="6153" max="6153" width="10" style="1" customWidth="1"/>
    <col min="6154" max="6154" width="9.140625" style="1"/>
    <col min="6155" max="6155" width="8.5703125" style="1" customWidth="1"/>
    <col min="6156" max="6156" width="14" style="1" customWidth="1"/>
    <col min="6157" max="6157" width="34.140625" style="1" customWidth="1"/>
    <col min="6158" max="6164" width="0" style="1" hidden="1" customWidth="1"/>
    <col min="6165" max="6177" width="9.140625" style="1"/>
    <col min="6178" max="6178" width="46.42578125" style="1" customWidth="1"/>
    <col min="6179" max="6401" width="9.140625" style="1"/>
    <col min="6402" max="6402" width="12.140625" style="1" customWidth="1"/>
    <col min="6403" max="6403" width="6.28515625" style="1" customWidth="1"/>
    <col min="6404" max="6404" width="7.140625" style="1" customWidth="1"/>
    <col min="6405" max="6405" width="28.7109375" style="1" customWidth="1"/>
    <col min="6406" max="6406" width="26.140625" style="1" customWidth="1"/>
    <col min="6407" max="6407" width="9.140625" style="1"/>
    <col min="6408" max="6408" width="9.85546875" style="1" customWidth="1"/>
    <col min="6409" max="6409" width="10" style="1" customWidth="1"/>
    <col min="6410" max="6410" width="9.140625" style="1"/>
    <col min="6411" max="6411" width="8.5703125" style="1" customWidth="1"/>
    <col min="6412" max="6412" width="14" style="1" customWidth="1"/>
    <col min="6413" max="6413" width="34.140625" style="1" customWidth="1"/>
    <col min="6414" max="6420" width="0" style="1" hidden="1" customWidth="1"/>
    <col min="6421" max="6433" width="9.140625" style="1"/>
    <col min="6434" max="6434" width="46.42578125" style="1" customWidth="1"/>
    <col min="6435" max="6657" width="9.140625" style="1"/>
    <col min="6658" max="6658" width="12.140625" style="1" customWidth="1"/>
    <col min="6659" max="6659" width="6.28515625" style="1" customWidth="1"/>
    <col min="6660" max="6660" width="7.140625" style="1" customWidth="1"/>
    <col min="6661" max="6661" width="28.7109375" style="1" customWidth="1"/>
    <col min="6662" max="6662" width="26.140625" style="1" customWidth="1"/>
    <col min="6663" max="6663" width="9.140625" style="1"/>
    <col min="6664" max="6664" width="9.85546875" style="1" customWidth="1"/>
    <col min="6665" max="6665" width="10" style="1" customWidth="1"/>
    <col min="6666" max="6666" width="9.140625" style="1"/>
    <col min="6667" max="6667" width="8.5703125" style="1" customWidth="1"/>
    <col min="6668" max="6668" width="14" style="1" customWidth="1"/>
    <col min="6669" max="6669" width="34.140625" style="1" customWidth="1"/>
    <col min="6670" max="6676" width="0" style="1" hidden="1" customWidth="1"/>
    <col min="6677" max="6689" width="9.140625" style="1"/>
    <col min="6690" max="6690" width="46.42578125" style="1" customWidth="1"/>
    <col min="6691" max="6913" width="9.140625" style="1"/>
    <col min="6914" max="6914" width="12.140625" style="1" customWidth="1"/>
    <col min="6915" max="6915" width="6.28515625" style="1" customWidth="1"/>
    <col min="6916" max="6916" width="7.140625" style="1" customWidth="1"/>
    <col min="6917" max="6917" width="28.7109375" style="1" customWidth="1"/>
    <col min="6918" max="6918" width="26.140625" style="1" customWidth="1"/>
    <col min="6919" max="6919" width="9.140625" style="1"/>
    <col min="6920" max="6920" width="9.85546875" style="1" customWidth="1"/>
    <col min="6921" max="6921" width="10" style="1" customWidth="1"/>
    <col min="6922" max="6922" width="9.140625" style="1"/>
    <col min="6923" max="6923" width="8.5703125" style="1" customWidth="1"/>
    <col min="6924" max="6924" width="14" style="1" customWidth="1"/>
    <col min="6925" max="6925" width="34.140625" style="1" customWidth="1"/>
    <col min="6926" max="6932" width="0" style="1" hidden="1" customWidth="1"/>
    <col min="6933" max="6945" width="9.140625" style="1"/>
    <col min="6946" max="6946" width="46.42578125" style="1" customWidth="1"/>
    <col min="6947" max="7169" width="9.140625" style="1"/>
    <col min="7170" max="7170" width="12.140625" style="1" customWidth="1"/>
    <col min="7171" max="7171" width="6.28515625" style="1" customWidth="1"/>
    <col min="7172" max="7172" width="7.140625" style="1" customWidth="1"/>
    <col min="7173" max="7173" width="28.7109375" style="1" customWidth="1"/>
    <col min="7174" max="7174" width="26.140625" style="1" customWidth="1"/>
    <col min="7175" max="7175" width="9.140625" style="1"/>
    <col min="7176" max="7176" width="9.85546875" style="1" customWidth="1"/>
    <col min="7177" max="7177" width="10" style="1" customWidth="1"/>
    <col min="7178" max="7178" width="9.140625" style="1"/>
    <col min="7179" max="7179" width="8.5703125" style="1" customWidth="1"/>
    <col min="7180" max="7180" width="14" style="1" customWidth="1"/>
    <col min="7181" max="7181" width="34.140625" style="1" customWidth="1"/>
    <col min="7182" max="7188" width="0" style="1" hidden="1" customWidth="1"/>
    <col min="7189" max="7201" width="9.140625" style="1"/>
    <col min="7202" max="7202" width="46.42578125" style="1" customWidth="1"/>
    <col min="7203" max="7425" width="9.140625" style="1"/>
    <col min="7426" max="7426" width="12.140625" style="1" customWidth="1"/>
    <col min="7427" max="7427" width="6.28515625" style="1" customWidth="1"/>
    <col min="7428" max="7428" width="7.140625" style="1" customWidth="1"/>
    <col min="7429" max="7429" width="28.7109375" style="1" customWidth="1"/>
    <col min="7430" max="7430" width="26.140625" style="1" customWidth="1"/>
    <col min="7431" max="7431" width="9.140625" style="1"/>
    <col min="7432" max="7432" width="9.85546875" style="1" customWidth="1"/>
    <col min="7433" max="7433" width="10" style="1" customWidth="1"/>
    <col min="7434" max="7434" width="9.140625" style="1"/>
    <col min="7435" max="7435" width="8.5703125" style="1" customWidth="1"/>
    <col min="7436" max="7436" width="14" style="1" customWidth="1"/>
    <col min="7437" max="7437" width="34.140625" style="1" customWidth="1"/>
    <col min="7438" max="7444" width="0" style="1" hidden="1" customWidth="1"/>
    <col min="7445" max="7457" width="9.140625" style="1"/>
    <col min="7458" max="7458" width="46.42578125" style="1" customWidth="1"/>
    <col min="7459" max="7681" width="9.140625" style="1"/>
    <col min="7682" max="7682" width="12.140625" style="1" customWidth="1"/>
    <col min="7683" max="7683" width="6.28515625" style="1" customWidth="1"/>
    <col min="7684" max="7684" width="7.140625" style="1" customWidth="1"/>
    <col min="7685" max="7685" width="28.7109375" style="1" customWidth="1"/>
    <col min="7686" max="7686" width="26.140625" style="1" customWidth="1"/>
    <col min="7687" max="7687" width="9.140625" style="1"/>
    <col min="7688" max="7688" width="9.85546875" style="1" customWidth="1"/>
    <col min="7689" max="7689" width="10" style="1" customWidth="1"/>
    <col min="7690" max="7690" width="9.140625" style="1"/>
    <col min="7691" max="7691" width="8.5703125" style="1" customWidth="1"/>
    <col min="7692" max="7692" width="14" style="1" customWidth="1"/>
    <col min="7693" max="7693" width="34.140625" style="1" customWidth="1"/>
    <col min="7694" max="7700" width="0" style="1" hidden="1" customWidth="1"/>
    <col min="7701" max="7713" width="9.140625" style="1"/>
    <col min="7714" max="7714" width="46.42578125" style="1" customWidth="1"/>
    <col min="7715" max="7937" width="9.140625" style="1"/>
    <col min="7938" max="7938" width="12.140625" style="1" customWidth="1"/>
    <col min="7939" max="7939" width="6.28515625" style="1" customWidth="1"/>
    <col min="7940" max="7940" width="7.140625" style="1" customWidth="1"/>
    <col min="7941" max="7941" width="28.7109375" style="1" customWidth="1"/>
    <col min="7942" max="7942" width="26.140625" style="1" customWidth="1"/>
    <col min="7943" max="7943" width="9.140625" style="1"/>
    <col min="7944" max="7944" width="9.85546875" style="1" customWidth="1"/>
    <col min="7945" max="7945" width="10" style="1" customWidth="1"/>
    <col min="7946" max="7946" width="9.140625" style="1"/>
    <col min="7947" max="7947" width="8.5703125" style="1" customWidth="1"/>
    <col min="7948" max="7948" width="14" style="1" customWidth="1"/>
    <col min="7949" max="7949" width="34.140625" style="1" customWidth="1"/>
    <col min="7950" max="7956" width="0" style="1" hidden="1" customWidth="1"/>
    <col min="7957" max="7969" width="9.140625" style="1"/>
    <col min="7970" max="7970" width="46.42578125" style="1" customWidth="1"/>
    <col min="7971" max="8193" width="9.140625" style="1"/>
    <col min="8194" max="8194" width="12.140625" style="1" customWidth="1"/>
    <col min="8195" max="8195" width="6.28515625" style="1" customWidth="1"/>
    <col min="8196" max="8196" width="7.140625" style="1" customWidth="1"/>
    <col min="8197" max="8197" width="28.7109375" style="1" customWidth="1"/>
    <col min="8198" max="8198" width="26.140625" style="1" customWidth="1"/>
    <col min="8199" max="8199" width="9.140625" style="1"/>
    <col min="8200" max="8200" width="9.85546875" style="1" customWidth="1"/>
    <col min="8201" max="8201" width="10" style="1" customWidth="1"/>
    <col min="8202" max="8202" width="9.140625" style="1"/>
    <col min="8203" max="8203" width="8.5703125" style="1" customWidth="1"/>
    <col min="8204" max="8204" width="14" style="1" customWidth="1"/>
    <col min="8205" max="8205" width="34.140625" style="1" customWidth="1"/>
    <col min="8206" max="8212" width="0" style="1" hidden="1" customWidth="1"/>
    <col min="8213" max="8225" width="9.140625" style="1"/>
    <col min="8226" max="8226" width="46.42578125" style="1" customWidth="1"/>
    <col min="8227" max="8449" width="9.140625" style="1"/>
    <col min="8450" max="8450" width="12.140625" style="1" customWidth="1"/>
    <col min="8451" max="8451" width="6.28515625" style="1" customWidth="1"/>
    <col min="8452" max="8452" width="7.140625" style="1" customWidth="1"/>
    <col min="8453" max="8453" width="28.7109375" style="1" customWidth="1"/>
    <col min="8454" max="8454" width="26.140625" style="1" customWidth="1"/>
    <col min="8455" max="8455" width="9.140625" style="1"/>
    <col min="8456" max="8456" width="9.85546875" style="1" customWidth="1"/>
    <col min="8457" max="8457" width="10" style="1" customWidth="1"/>
    <col min="8458" max="8458" width="9.140625" style="1"/>
    <col min="8459" max="8459" width="8.5703125" style="1" customWidth="1"/>
    <col min="8460" max="8460" width="14" style="1" customWidth="1"/>
    <col min="8461" max="8461" width="34.140625" style="1" customWidth="1"/>
    <col min="8462" max="8468" width="0" style="1" hidden="1" customWidth="1"/>
    <col min="8469" max="8481" width="9.140625" style="1"/>
    <col min="8482" max="8482" width="46.42578125" style="1" customWidth="1"/>
    <col min="8483" max="8705" width="9.140625" style="1"/>
    <col min="8706" max="8706" width="12.140625" style="1" customWidth="1"/>
    <col min="8707" max="8707" width="6.28515625" style="1" customWidth="1"/>
    <col min="8708" max="8708" width="7.140625" style="1" customWidth="1"/>
    <col min="8709" max="8709" width="28.7109375" style="1" customWidth="1"/>
    <col min="8710" max="8710" width="26.140625" style="1" customWidth="1"/>
    <col min="8711" max="8711" width="9.140625" style="1"/>
    <col min="8712" max="8712" width="9.85546875" style="1" customWidth="1"/>
    <col min="8713" max="8713" width="10" style="1" customWidth="1"/>
    <col min="8714" max="8714" width="9.140625" style="1"/>
    <col min="8715" max="8715" width="8.5703125" style="1" customWidth="1"/>
    <col min="8716" max="8716" width="14" style="1" customWidth="1"/>
    <col min="8717" max="8717" width="34.140625" style="1" customWidth="1"/>
    <col min="8718" max="8724" width="0" style="1" hidden="1" customWidth="1"/>
    <col min="8725" max="8737" width="9.140625" style="1"/>
    <col min="8738" max="8738" width="46.42578125" style="1" customWidth="1"/>
    <col min="8739" max="8961" width="9.140625" style="1"/>
    <col min="8962" max="8962" width="12.140625" style="1" customWidth="1"/>
    <col min="8963" max="8963" width="6.28515625" style="1" customWidth="1"/>
    <col min="8964" max="8964" width="7.140625" style="1" customWidth="1"/>
    <col min="8965" max="8965" width="28.7109375" style="1" customWidth="1"/>
    <col min="8966" max="8966" width="26.140625" style="1" customWidth="1"/>
    <col min="8967" max="8967" width="9.140625" style="1"/>
    <col min="8968" max="8968" width="9.85546875" style="1" customWidth="1"/>
    <col min="8969" max="8969" width="10" style="1" customWidth="1"/>
    <col min="8970" max="8970" width="9.140625" style="1"/>
    <col min="8971" max="8971" width="8.5703125" style="1" customWidth="1"/>
    <col min="8972" max="8972" width="14" style="1" customWidth="1"/>
    <col min="8973" max="8973" width="34.140625" style="1" customWidth="1"/>
    <col min="8974" max="8980" width="0" style="1" hidden="1" customWidth="1"/>
    <col min="8981" max="8993" width="9.140625" style="1"/>
    <col min="8994" max="8994" width="46.42578125" style="1" customWidth="1"/>
    <col min="8995" max="9217" width="9.140625" style="1"/>
    <col min="9218" max="9218" width="12.140625" style="1" customWidth="1"/>
    <col min="9219" max="9219" width="6.28515625" style="1" customWidth="1"/>
    <col min="9220" max="9220" width="7.140625" style="1" customWidth="1"/>
    <col min="9221" max="9221" width="28.7109375" style="1" customWidth="1"/>
    <col min="9222" max="9222" width="26.140625" style="1" customWidth="1"/>
    <col min="9223" max="9223" width="9.140625" style="1"/>
    <col min="9224" max="9224" width="9.85546875" style="1" customWidth="1"/>
    <col min="9225" max="9225" width="10" style="1" customWidth="1"/>
    <col min="9226" max="9226" width="9.140625" style="1"/>
    <col min="9227" max="9227" width="8.5703125" style="1" customWidth="1"/>
    <col min="9228" max="9228" width="14" style="1" customWidth="1"/>
    <col min="9229" max="9229" width="34.140625" style="1" customWidth="1"/>
    <col min="9230" max="9236" width="0" style="1" hidden="1" customWidth="1"/>
    <col min="9237" max="9249" width="9.140625" style="1"/>
    <col min="9250" max="9250" width="46.42578125" style="1" customWidth="1"/>
    <col min="9251" max="9473" width="9.140625" style="1"/>
    <col min="9474" max="9474" width="12.140625" style="1" customWidth="1"/>
    <col min="9475" max="9475" width="6.28515625" style="1" customWidth="1"/>
    <col min="9476" max="9476" width="7.140625" style="1" customWidth="1"/>
    <col min="9477" max="9477" width="28.7109375" style="1" customWidth="1"/>
    <col min="9478" max="9478" width="26.140625" style="1" customWidth="1"/>
    <col min="9479" max="9479" width="9.140625" style="1"/>
    <col min="9480" max="9480" width="9.85546875" style="1" customWidth="1"/>
    <col min="9481" max="9481" width="10" style="1" customWidth="1"/>
    <col min="9482" max="9482" width="9.140625" style="1"/>
    <col min="9483" max="9483" width="8.5703125" style="1" customWidth="1"/>
    <col min="9484" max="9484" width="14" style="1" customWidth="1"/>
    <col min="9485" max="9485" width="34.140625" style="1" customWidth="1"/>
    <col min="9486" max="9492" width="0" style="1" hidden="1" customWidth="1"/>
    <col min="9493" max="9505" width="9.140625" style="1"/>
    <col min="9506" max="9506" width="46.42578125" style="1" customWidth="1"/>
    <col min="9507" max="9729" width="9.140625" style="1"/>
    <col min="9730" max="9730" width="12.140625" style="1" customWidth="1"/>
    <col min="9731" max="9731" width="6.28515625" style="1" customWidth="1"/>
    <col min="9732" max="9732" width="7.140625" style="1" customWidth="1"/>
    <col min="9733" max="9733" width="28.7109375" style="1" customWidth="1"/>
    <col min="9734" max="9734" width="26.140625" style="1" customWidth="1"/>
    <col min="9735" max="9735" width="9.140625" style="1"/>
    <col min="9736" max="9736" width="9.85546875" style="1" customWidth="1"/>
    <col min="9737" max="9737" width="10" style="1" customWidth="1"/>
    <col min="9738" max="9738" width="9.140625" style="1"/>
    <col min="9739" max="9739" width="8.5703125" style="1" customWidth="1"/>
    <col min="9740" max="9740" width="14" style="1" customWidth="1"/>
    <col min="9741" max="9741" width="34.140625" style="1" customWidth="1"/>
    <col min="9742" max="9748" width="0" style="1" hidden="1" customWidth="1"/>
    <col min="9749" max="9761" width="9.140625" style="1"/>
    <col min="9762" max="9762" width="46.42578125" style="1" customWidth="1"/>
    <col min="9763" max="9985" width="9.140625" style="1"/>
    <col min="9986" max="9986" width="12.140625" style="1" customWidth="1"/>
    <col min="9987" max="9987" width="6.28515625" style="1" customWidth="1"/>
    <col min="9988" max="9988" width="7.140625" style="1" customWidth="1"/>
    <col min="9989" max="9989" width="28.7109375" style="1" customWidth="1"/>
    <col min="9990" max="9990" width="26.140625" style="1" customWidth="1"/>
    <col min="9991" max="9991" width="9.140625" style="1"/>
    <col min="9992" max="9992" width="9.85546875" style="1" customWidth="1"/>
    <col min="9993" max="9993" width="10" style="1" customWidth="1"/>
    <col min="9994" max="9994" width="9.140625" style="1"/>
    <col min="9995" max="9995" width="8.5703125" style="1" customWidth="1"/>
    <col min="9996" max="9996" width="14" style="1" customWidth="1"/>
    <col min="9997" max="9997" width="34.140625" style="1" customWidth="1"/>
    <col min="9998" max="10004" width="0" style="1" hidden="1" customWidth="1"/>
    <col min="10005" max="10017" width="9.140625" style="1"/>
    <col min="10018" max="10018" width="46.42578125" style="1" customWidth="1"/>
    <col min="10019" max="10241" width="9.140625" style="1"/>
    <col min="10242" max="10242" width="12.140625" style="1" customWidth="1"/>
    <col min="10243" max="10243" width="6.28515625" style="1" customWidth="1"/>
    <col min="10244" max="10244" width="7.140625" style="1" customWidth="1"/>
    <col min="10245" max="10245" width="28.7109375" style="1" customWidth="1"/>
    <col min="10246" max="10246" width="26.140625" style="1" customWidth="1"/>
    <col min="10247" max="10247" width="9.140625" style="1"/>
    <col min="10248" max="10248" width="9.85546875" style="1" customWidth="1"/>
    <col min="10249" max="10249" width="10" style="1" customWidth="1"/>
    <col min="10250" max="10250" width="9.140625" style="1"/>
    <col min="10251" max="10251" width="8.5703125" style="1" customWidth="1"/>
    <col min="10252" max="10252" width="14" style="1" customWidth="1"/>
    <col min="10253" max="10253" width="34.140625" style="1" customWidth="1"/>
    <col min="10254" max="10260" width="0" style="1" hidden="1" customWidth="1"/>
    <col min="10261" max="10273" width="9.140625" style="1"/>
    <col min="10274" max="10274" width="46.42578125" style="1" customWidth="1"/>
    <col min="10275" max="10497" width="9.140625" style="1"/>
    <col min="10498" max="10498" width="12.140625" style="1" customWidth="1"/>
    <col min="10499" max="10499" width="6.28515625" style="1" customWidth="1"/>
    <col min="10500" max="10500" width="7.140625" style="1" customWidth="1"/>
    <col min="10501" max="10501" width="28.7109375" style="1" customWidth="1"/>
    <col min="10502" max="10502" width="26.140625" style="1" customWidth="1"/>
    <col min="10503" max="10503" width="9.140625" style="1"/>
    <col min="10504" max="10504" width="9.85546875" style="1" customWidth="1"/>
    <col min="10505" max="10505" width="10" style="1" customWidth="1"/>
    <col min="10506" max="10506" width="9.140625" style="1"/>
    <col min="10507" max="10507" width="8.5703125" style="1" customWidth="1"/>
    <col min="10508" max="10508" width="14" style="1" customWidth="1"/>
    <col min="10509" max="10509" width="34.140625" style="1" customWidth="1"/>
    <col min="10510" max="10516" width="0" style="1" hidden="1" customWidth="1"/>
    <col min="10517" max="10529" width="9.140625" style="1"/>
    <col min="10530" max="10530" width="46.42578125" style="1" customWidth="1"/>
    <col min="10531" max="10753" width="9.140625" style="1"/>
    <col min="10754" max="10754" width="12.140625" style="1" customWidth="1"/>
    <col min="10755" max="10755" width="6.28515625" style="1" customWidth="1"/>
    <col min="10756" max="10756" width="7.140625" style="1" customWidth="1"/>
    <col min="10757" max="10757" width="28.7109375" style="1" customWidth="1"/>
    <col min="10758" max="10758" width="26.140625" style="1" customWidth="1"/>
    <col min="10759" max="10759" width="9.140625" style="1"/>
    <col min="10760" max="10760" width="9.85546875" style="1" customWidth="1"/>
    <col min="10761" max="10761" width="10" style="1" customWidth="1"/>
    <col min="10762" max="10762" width="9.140625" style="1"/>
    <col min="10763" max="10763" width="8.5703125" style="1" customWidth="1"/>
    <col min="10764" max="10764" width="14" style="1" customWidth="1"/>
    <col min="10765" max="10765" width="34.140625" style="1" customWidth="1"/>
    <col min="10766" max="10772" width="0" style="1" hidden="1" customWidth="1"/>
    <col min="10773" max="10785" width="9.140625" style="1"/>
    <col min="10786" max="10786" width="46.42578125" style="1" customWidth="1"/>
    <col min="10787" max="11009" width="9.140625" style="1"/>
    <col min="11010" max="11010" width="12.140625" style="1" customWidth="1"/>
    <col min="11011" max="11011" width="6.28515625" style="1" customWidth="1"/>
    <col min="11012" max="11012" width="7.140625" style="1" customWidth="1"/>
    <col min="11013" max="11013" width="28.7109375" style="1" customWidth="1"/>
    <col min="11014" max="11014" width="26.140625" style="1" customWidth="1"/>
    <col min="11015" max="11015" width="9.140625" style="1"/>
    <col min="11016" max="11016" width="9.85546875" style="1" customWidth="1"/>
    <col min="11017" max="11017" width="10" style="1" customWidth="1"/>
    <col min="11018" max="11018" width="9.140625" style="1"/>
    <col min="11019" max="11019" width="8.5703125" style="1" customWidth="1"/>
    <col min="11020" max="11020" width="14" style="1" customWidth="1"/>
    <col min="11021" max="11021" width="34.140625" style="1" customWidth="1"/>
    <col min="11022" max="11028" width="0" style="1" hidden="1" customWidth="1"/>
    <col min="11029" max="11041" width="9.140625" style="1"/>
    <col min="11042" max="11042" width="46.42578125" style="1" customWidth="1"/>
    <col min="11043" max="11265" width="9.140625" style="1"/>
    <col min="11266" max="11266" width="12.140625" style="1" customWidth="1"/>
    <col min="11267" max="11267" width="6.28515625" style="1" customWidth="1"/>
    <col min="11268" max="11268" width="7.140625" style="1" customWidth="1"/>
    <col min="11269" max="11269" width="28.7109375" style="1" customWidth="1"/>
    <col min="11270" max="11270" width="26.140625" style="1" customWidth="1"/>
    <col min="11271" max="11271" width="9.140625" style="1"/>
    <col min="11272" max="11272" width="9.85546875" style="1" customWidth="1"/>
    <col min="11273" max="11273" width="10" style="1" customWidth="1"/>
    <col min="11274" max="11274" width="9.140625" style="1"/>
    <col min="11275" max="11275" width="8.5703125" style="1" customWidth="1"/>
    <col min="11276" max="11276" width="14" style="1" customWidth="1"/>
    <col min="11277" max="11277" width="34.140625" style="1" customWidth="1"/>
    <col min="11278" max="11284" width="0" style="1" hidden="1" customWidth="1"/>
    <col min="11285" max="11297" width="9.140625" style="1"/>
    <col min="11298" max="11298" width="46.42578125" style="1" customWidth="1"/>
    <col min="11299" max="11521" width="9.140625" style="1"/>
    <col min="11522" max="11522" width="12.140625" style="1" customWidth="1"/>
    <col min="11523" max="11523" width="6.28515625" style="1" customWidth="1"/>
    <col min="11524" max="11524" width="7.140625" style="1" customWidth="1"/>
    <col min="11525" max="11525" width="28.7109375" style="1" customWidth="1"/>
    <col min="11526" max="11526" width="26.140625" style="1" customWidth="1"/>
    <col min="11527" max="11527" width="9.140625" style="1"/>
    <col min="11528" max="11528" width="9.85546875" style="1" customWidth="1"/>
    <col min="11529" max="11529" width="10" style="1" customWidth="1"/>
    <col min="11530" max="11530" width="9.140625" style="1"/>
    <col min="11531" max="11531" width="8.5703125" style="1" customWidth="1"/>
    <col min="11532" max="11532" width="14" style="1" customWidth="1"/>
    <col min="11533" max="11533" width="34.140625" style="1" customWidth="1"/>
    <col min="11534" max="11540" width="0" style="1" hidden="1" customWidth="1"/>
    <col min="11541" max="11553" width="9.140625" style="1"/>
    <col min="11554" max="11554" width="46.42578125" style="1" customWidth="1"/>
    <col min="11555" max="11777" width="9.140625" style="1"/>
    <col min="11778" max="11778" width="12.140625" style="1" customWidth="1"/>
    <col min="11779" max="11779" width="6.28515625" style="1" customWidth="1"/>
    <col min="11780" max="11780" width="7.140625" style="1" customWidth="1"/>
    <col min="11781" max="11781" width="28.7109375" style="1" customWidth="1"/>
    <col min="11782" max="11782" width="26.140625" style="1" customWidth="1"/>
    <col min="11783" max="11783" width="9.140625" style="1"/>
    <col min="11784" max="11784" width="9.85546875" style="1" customWidth="1"/>
    <col min="11785" max="11785" width="10" style="1" customWidth="1"/>
    <col min="11786" max="11786" width="9.140625" style="1"/>
    <col min="11787" max="11787" width="8.5703125" style="1" customWidth="1"/>
    <col min="11788" max="11788" width="14" style="1" customWidth="1"/>
    <col min="11789" max="11789" width="34.140625" style="1" customWidth="1"/>
    <col min="11790" max="11796" width="0" style="1" hidden="1" customWidth="1"/>
    <col min="11797" max="11809" width="9.140625" style="1"/>
    <col min="11810" max="11810" width="46.42578125" style="1" customWidth="1"/>
    <col min="11811" max="12033" width="9.140625" style="1"/>
    <col min="12034" max="12034" width="12.140625" style="1" customWidth="1"/>
    <col min="12035" max="12035" width="6.28515625" style="1" customWidth="1"/>
    <col min="12036" max="12036" width="7.140625" style="1" customWidth="1"/>
    <col min="12037" max="12037" width="28.7109375" style="1" customWidth="1"/>
    <col min="12038" max="12038" width="26.140625" style="1" customWidth="1"/>
    <col min="12039" max="12039" width="9.140625" style="1"/>
    <col min="12040" max="12040" width="9.85546875" style="1" customWidth="1"/>
    <col min="12041" max="12041" width="10" style="1" customWidth="1"/>
    <col min="12042" max="12042" width="9.140625" style="1"/>
    <col min="12043" max="12043" width="8.5703125" style="1" customWidth="1"/>
    <col min="12044" max="12044" width="14" style="1" customWidth="1"/>
    <col min="12045" max="12045" width="34.140625" style="1" customWidth="1"/>
    <col min="12046" max="12052" width="0" style="1" hidden="1" customWidth="1"/>
    <col min="12053" max="12065" width="9.140625" style="1"/>
    <col min="12066" max="12066" width="46.42578125" style="1" customWidth="1"/>
    <col min="12067" max="12289" width="9.140625" style="1"/>
    <col min="12290" max="12290" width="12.140625" style="1" customWidth="1"/>
    <col min="12291" max="12291" width="6.28515625" style="1" customWidth="1"/>
    <col min="12292" max="12292" width="7.140625" style="1" customWidth="1"/>
    <col min="12293" max="12293" width="28.7109375" style="1" customWidth="1"/>
    <col min="12294" max="12294" width="26.140625" style="1" customWidth="1"/>
    <col min="12295" max="12295" width="9.140625" style="1"/>
    <col min="12296" max="12296" width="9.85546875" style="1" customWidth="1"/>
    <col min="12297" max="12297" width="10" style="1" customWidth="1"/>
    <col min="12298" max="12298" width="9.140625" style="1"/>
    <col min="12299" max="12299" width="8.5703125" style="1" customWidth="1"/>
    <col min="12300" max="12300" width="14" style="1" customWidth="1"/>
    <col min="12301" max="12301" width="34.140625" style="1" customWidth="1"/>
    <col min="12302" max="12308" width="0" style="1" hidden="1" customWidth="1"/>
    <col min="12309" max="12321" width="9.140625" style="1"/>
    <col min="12322" max="12322" width="46.42578125" style="1" customWidth="1"/>
    <col min="12323" max="12545" width="9.140625" style="1"/>
    <col min="12546" max="12546" width="12.140625" style="1" customWidth="1"/>
    <col min="12547" max="12547" width="6.28515625" style="1" customWidth="1"/>
    <col min="12548" max="12548" width="7.140625" style="1" customWidth="1"/>
    <col min="12549" max="12549" width="28.7109375" style="1" customWidth="1"/>
    <col min="12550" max="12550" width="26.140625" style="1" customWidth="1"/>
    <col min="12551" max="12551" width="9.140625" style="1"/>
    <col min="12552" max="12552" width="9.85546875" style="1" customWidth="1"/>
    <col min="12553" max="12553" width="10" style="1" customWidth="1"/>
    <col min="12554" max="12554" width="9.140625" style="1"/>
    <col min="12555" max="12555" width="8.5703125" style="1" customWidth="1"/>
    <col min="12556" max="12556" width="14" style="1" customWidth="1"/>
    <col min="12557" max="12557" width="34.140625" style="1" customWidth="1"/>
    <col min="12558" max="12564" width="0" style="1" hidden="1" customWidth="1"/>
    <col min="12565" max="12577" width="9.140625" style="1"/>
    <col min="12578" max="12578" width="46.42578125" style="1" customWidth="1"/>
    <col min="12579" max="12801" width="9.140625" style="1"/>
    <col min="12802" max="12802" width="12.140625" style="1" customWidth="1"/>
    <col min="12803" max="12803" width="6.28515625" style="1" customWidth="1"/>
    <col min="12804" max="12804" width="7.140625" style="1" customWidth="1"/>
    <col min="12805" max="12805" width="28.7109375" style="1" customWidth="1"/>
    <col min="12806" max="12806" width="26.140625" style="1" customWidth="1"/>
    <col min="12807" max="12807" width="9.140625" style="1"/>
    <col min="12808" max="12808" width="9.85546875" style="1" customWidth="1"/>
    <col min="12809" max="12809" width="10" style="1" customWidth="1"/>
    <col min="12810" max="12810" width="9.140625" style="1"/>
    <col min="12811" max="12811" width="8.5703125" style="1" customWidth="1"/>
    <col min="12812" max="12812" width="14" style="1" customWidth="1"/>
    <col min="12813" max="12813" width="34.140625" style="1" customWidth="1"/>
    <col min="12814" max="12820" width="0" style="1" hidden="1" customWidth="1"/>
    <col min="12821" max="12833" width="9.140625" style="1"/>
    <col min="12834" max="12834" width="46.42578125" style="1" customWidth="1"/>
    <col min="12835" max="13057" width="9.140625" style="1"/>
    <col min="13058" max="13058" width="12.140625" style="1" customWidth="1"/>
    <col min="13059" max="13059" width="6.28515625" style="1" customWidth="1"/>
    <col min="13060" max="13060" width="7.140625" style="1" customWidth="1"/>
    <col min="13061" max="13061" width="28.7109375" style="1" customWidth="1"/>
    <col min="13062" max="13062" width="26.140625" style="1" customWidth="1"/>
    <col min="13063" max="13063" width="9.140625" style="1"/>
    <col min="13064" max="13064" width="9.85546875" style="1" customWidth="1"/>
    <col min="13065" max="13065" width="10" style="1" customWidth="1"/>
    <col min="13066" max="13066" width="9.140625" style="1"/>
    <col min="13067" max="13067" width="8.5703125" style="1" customWidth="1"/>
    <col min="13068" max="13068" width="14" style="1" customWidth="1"/>
    <col min="13069" max="13069" width="34.140625" style="1" customWidth="1"/>
    <col min="13070" max="13076" width="0" style="1" hidden="1" customWidth="1"/>
    <col min="13077" max="13089" width="9.140625" style="1"/>
    <col min="13090" max="13090" width="46.42578125" style="1" customWidth="1"/>
    <col min="13091" max="13313" width="9.140625" style="1"/>
    <col min="13314" max="13314" width="12.140625" style="1" customWidth="1"/>
    <col min="13315" max="13315" width="6.28515625" style="1" customWidth="1"/>
    <col min="13316" max="13316" width="7.140625" style="1" customWidth="1"/>
    <col min="13317" max="13317" width="28.7109375" style="1" customWidth="1"/>
    <col min="13318" max="13318" width="26.140625" style="1" customWidth="1"/>
    <col min="13319" max="13319" width="9.140625" style="1"/>
    <col min="13320" max="13320" width="9.85546875" style="1" customWidth="1"/>
    <col min="13321" max="13321" width="10" style="1" customWidth="1"/>
    <col min="13322" max="13322" width="9.140625" style="1"/>
    <col min="13323" max="13323" width="8.5703125" style="1" customWidth="1"/>
    <col min="13324" max="13324" width="14" style="1" customWidth="1"/>
    <col min="13325" max="13325" width="34.140625" style="1" customWidth="1"/>
    <col min="13326" max="13332" width="0" style="1" hidden="1" customWidth="1"/>
    <col min="13333" max="13345" width="9.140625" style="1"/>
    <col min="13346" max="13346" width="46.42578125" style="1" customWidth="1"/>
    <col min="13347" max="13569" width="9.140625" style="1"/>
    <col min="13570" max="13570" width="12.140625" style="1" customWidth="1"/>
    <col min="13571" max="13571" width="6.28515625" style="1" customWidth="1"/>
    <col min="13572" max="13572" width="7.140625" style="1" customWidth="1"/>
    <col min="13573" max="13573" width="28.7109375" style="1" customWidth="1"/>
    <col min="13574" max="13574" width="26.140625" style="1" customWidth="1"/>
    <col min="13575" max="13575" width="9.140625" style="1"/>
    <col min="13576" max="13576" width="9.85546875" style="1" customWidth="1"/>
    <col min="13577" max="13577" width="10" style="1" customWidth="1"/>
    <col min="13578" max="13578" width="9.140625" style="1"/>
    <col min="13579" max="13579" width="8.5703125" style="1" customWidth="1"/>
    <col min="13580" max="13580" width="14" style="1" customWidth="1"/>
    <col min="13581" max="13581" width="34.140625" style="1" customWidth="1"/>
    <col min="13582" max="13588" width="0" style="1" hidden="1" customWidth="1"/>
    <col min="13589" max="13601" width="9.140625" style="1"/>
    <col min="13602" max="13602" width="46.42578125" style="1" customWidth="1"/>
    <col min="13603" max="13825" width="9.140625" style="1"/>
    <col min="13826" max="13826" width="12.140625" style="1" customWidth="1"/>
    <col min="13827" max="13827" width="6.28515625" style="1" customWidth="1"/>
    <col min="13828" max="13828" width="7.140625" style="1" customWidth="1"/>
    <col min="13829" max="13829" width="28.7109375" style="1" customWidth="1"/>
    <col min="13830" max="13830" width="26.140625" style="1" customWidth="1"/>
    <col min="13831" max="13831" width="9.140625" style="1"/>
    <col min="13832" max="13832" width="9.85546875" style="1" customWidth="1"/>
    <col min="13833" max="13833" width="10" style="1" customWidth="1"/>
    <col min="13834" max="13834" width="9.140625" style="1"/>
    <col min="13835" max="13835" width="8.5703125" style="1" customWidth="1"/>
    <col min="13836" max="13836" width="14" style="1" customWidth="1"/>
    <col min="13837" max="13837" width="34.140625" style="1" customWidth="1"/>
    <col min="13838" max="13844" width="0" style="1" hidden="1" customWidth="1"/>
    <col min="13845" max="13857" width="9.140625" style="1"/>
    <col min="13858" max="13858" width="46.42578125" style="1" customWidth="1"/>
    <col min="13859" max="14081" width="9.140625" style="1"/>
    <col min="14082" max="14082" width="12.140625" style="1" customWidth="1"/>
    <col min="14083" max="14083" width="6.28515625" style="1" customWidth="1"/>
    <col min="14084" max="14084" width="7.140625" style="1" customWidth="1"/>
    <col min="14085" max="14085" width="28.7109375" style="1" customWidth="1"/>
    <col min="14086" max="14086" width="26.140625" style="1" customWidth="1"/>
    <col min="14087" max="14087" width="9.140625" style="1"/>
    <col min="14088" max="14088" width="9.85546875" style="1" customWidth="1"/>
    <col min="14089" max="14089" width="10" style="1" customWidth="1"/>
    <col min="14090" max="14090" width="9.140625" style="1"/>
    <col min="14091" max="14091" width="8.5703125" style="1" customWidth="1"/>
    <col min="14092" max="14092" width="14" style="1" customWidth="1"/>
    <col min="14093" max="14093" width="34.140625" style="1" customWidth="1"/>
    <col min="14094" max="14100" width="0" style="1" hidden="1" customWidth="1"/>
    <col min="14101" max="14113" width="9.140625" style="1"/>
    <col min="14114" max="14114" width="46.42578125" style="1" customWidth="1"/>
    <col min="14115" max="14337" width="9.140625" style="1"/>
    <col min="14338" max="14338" width="12.140625" style="1" customWidth="1"/>
    <col min="14339" max="14339" width="6.28515625" style="1" customWidth="1"/>
    <col min="14340" max="14340" width="7.140625" style="1" customWidth="1"/>
    <col min="14341" max="14341" width="28.7109375" style="1" customWidth="1"/>
    <col min="14342" max="14342" width="26.140625" style="1" customWidth="1"/>
    <col min="14343" max="14343" width="9.140625" style="1"/>
    <col min="14344" max="14344" width="9.85546875" style="1" customWidth="1"/>
    <col min="14345" max="14345" width="10" style="1" customWidth="1"/>
    <col min="14346" max="14346" width="9.140625" style="1"/>
    <col min="14347" max="14347" width="8.5703125" style="1" customWidth="1"/>
    <col min="14348" max="14348" width="14" style="1" customWidth="1"/>
    <col min="14349" max="14349" width="34.140625" style="1" customWidth="1"/>
    <col min="14350" max="14356" width="0" style="1" hidden="1" customWidth="1"/>
    <col min="14357" max="14369" width="9.140625" style="1"/>
    <col min="14370" max="14370" width="46.42578125" style="1" customWidth="1"/>
    <col min="14371" max="14593" width="9.140625" style="1"/>
    <col min="14594" max="14594" width="12.140625" style="1" customWidth="1"/>
    <col min="14595" max="14595" width="6.28515625" style="1" customWidth="1"/>
    <col min="14596" max="14596" width="7.140625" style="1" customWidth="1"/>
    <col min="14597" max="14597" width="28.7109375" style="1" customWidth="1"/>
    <col min="14598" max="14598" width="26.140625" style="1" customWidth="1"/>
    <col min="14599" max="14599" width="9.140625" style="1"/>
    <col min="14600" max="14600" width="9.85546875" style="1" customWidth="1"/>
    <col min="14601" max="14601" width="10" style="1" customWidth="1"/>
    <col min="14602" max="14602" width="9.140625" style="1"/>
    <col min="14603" max="14603" width="8.5703125" style="1" customWidth="1"/>
    <col min="14604" max="14604" width="14" style="1" customWidth="1"/>
    <col min="14605" max="14605" width="34.140625" style="1" customWidth="1"/>
    <col min="14606" max="14612" width="0" style="1" hidden="1" customWidth="1"/>
    <col min="14613" max="14625" width="9.140625" style="1"/>
    <col min="14626" max="14626" width="46.42578125" style="1" customWidth="1"/>
    <col min="14627" max="14849" width="9.140625" style="1"/>
    <col min="14850" max="14850" width="12.140625" style="1" customWidth="1"/>
    <col min="14851" max="14851" width="6.28515625" style="1" customWidth="1"/>
    <col min="14852" max="14852" width="7.140625" style="1" customWidth="1"/>
    <col min="14853" max="14853" width="28.7109375" style="1" customWidth="1"/>
    <col min="14854" max="14854" width="26.140625" style="1" customWidth="1"/>
    <col min="14855" max="14855" width="9.140625" style="1"/>
    <col min="14856" max="14856" width="9.85546875" style="1" customWidth="1"/>
    <col min="14857" max="14857" width="10" style="1" customWidth="1"/>
    <col min="14858" max="14858" width="9.140625" style="1"/>
    <col min="14859" max="14859" width="8.5703125" style="1" customWidth="1"/>
    <col min="14860" max="14860" width="14" style="1" customWidth="1"/>
    <col min="14861" max="14861" width="34.140625" style="1" customWidth="1"/>
    <col min="14862" max="14868" width="0" style="1" hidden="1" customWidth="1"/>
    <col min="14869" max="14881" width="9.140625" style="1"/>
    <col min="14882" max="14882" width="46.42578125" style="1" customWidth="1"/>
    <col min="14883" max="15105" width="9.140625" style="1"/>
    <col min="15106" max="15106" width="12.140625" style="1" customWidth="1"/>
    <col min="15107" max="15107" width="6.28515625" style="1" customWidth="1"/>
    <col min="15108" max="15108" width="7.140625" style="1" customWidth="1"/>
    <col min="15109" max="15109" width="28.7109375" style="1" customWidth="1"/>
    <col min="15110" max="15110" width="26.140625" style="1" customWidth="1"/>
    <col min="15111" max="15111" width="9.140625" style="1"/>
    <col min="15112" max="15112" width="9.85546875" style="1" customWidth="1"/>
    <col min="15113" max="15113" width="10" style="1" customWidth="1"/>
    <col min="15114" max="15114" width="9.140625" style="1"/>
    <col min="15115" max="15115" width="8.5703125" style="1" customWidth="1"/>
    <col min="15116" max="15116" width="14" style="1" customWidth="1"/>
    <col min="15117" max="15117" width="34.140625" style="1" customWidth="1"/>
    <col min="15118" max="15124" width="0" style="1" hidden="1" customWidth="1"/>
    <col min="15125" max="15137" width="9.140625" style="1"/>
    <col min="15138" max="15138" width="46.42578125" style="1" customWidth="1"/>
    <col min="15139" max="15361" width="9.140625" style="1"/>
    <col min="15362" max="15362" width="12.140625" style="1" customWidth="1"/>
    <col min="15363" max="15363" width="6.28515625" style="1" customWidth="1"/>
    <col min="15364" max="15364" width="7.140625" style="1" customWidth="1"/>
    <col min="15365" max="15365" width="28.7109375" style="1" customWidth="1"/>
    <col min="15366" max="15366" width="26.140625" style="1" customWidth="1"/>
    <col min="15367" max="15367" width="9.140625" style="1"/>
    <col min="15368" max="15368" width="9.85546875" style="1" customWidth="1"/>
    <col min="15369" max="15369" width="10" style="1" customWidth="1"/>
    <col min="15370" max="15370" width="9.140625" style="1"/>
    <col min="15371" max="15371" width="8.5703125" style="1" customWidth="1"/>
    <col min="15372" max="15372" width="14" style="1" customWidth="1"/>
    <col min="15373" max="15373" width="34.140625" style="1" customWidth="1"/>
    <col min="15374" max="15380" width="0" style="1" hidden="1" customWidth="1"/>
    <col min="15381" max="15393" width="9.140625" style="1"/>
    <col min="15394" max="15394" width="46.42578125" style="1" customWidth="1"/>
    <col min="15395" max="15617" width="9.140625" style="1"/>
    <col min="15618" max="15618" width="12.140625" style="1" customWidth="1"/>
    <col min="15619" max="15619" width="6.28515625" style="1" customWidth="1"/>
    <col min="15620" max="15620" width="7.140625" style="1" customWidth="1"/>
    <col min="15621" max="15621" width="28.7109375" style="1" customWidth="1"/>
    <col min="15622" max="15622" width="26.140625" style="1" customWidth="1"/>
    <col min="15623" max="15623" width="9.140625" style="1"/>
    <col min="15624" max="15624" width="9.85546875" style="1" customWidth="1"/>
    <col min="15625" max="15625" width="10" style="1" customWidth="1"/>
    <col min="15626" max="15626" width="9.140625" style="1"/>
    <col min="15627" max="15627" width="8.5703125" style="1" customWidth="1"/>
    <col min="15628" max="15628" width="14" style="1" customWidth="1"/>
    <col min="15629" max="15629" width="34.140625" style="1" customWidth="1"/>
    <col min="15630" max="15636" width="0" style="1" hidden="1" customWidth="1"/>
    <col min="15637" max="15649" width="9.140625" style="1"/>
    <col min="15650" max="15650" width="46.42578125" style="1" customWidth="1"/>
    <col min="15651" max="15873" width="9.140625" style="1"/>
    <col min="15874" max="15874" width="12.140625" style="1" customWidth="1"/>
    <col min="15875" max="15875" width="6.28515625" style="1" customWidth="1"/>
    <col min="15876" max="15876" width="7.140625" style="1" customWidth="1"/>
    <col min="15877" max="15877" width="28.7109375" style="1" customWidth="1"/>
    <col min="15878" max="15878" width="26.140625" style="1" customWidth="1"/>
    <col min="15879" max="15879" width="9.140625" style="1"/>
    <col min="15880" max="15880" width="9.85546875" style="1" customWidth="1"/>
    <col min="15881" max="15881" width="10" style="1" customWidth="1"/>
    <col min="15882" max="15882" width="9.140625" style="1"/>
    <col min="15883" max="15883" width="8.5703125" style="1" customWidth="1"/>
    <col min="15884" max="15884" width="14" style="1" customWidth="1"/>
    <col min="15885" max="15885" width="34.140625" style="1" customWidth="1"/>
    <col min="15886" max="15892" width="0" style="1" hidden="1" customWidth="1"/>
    <col min="15893" max="15905" width="9.140625" style="1"/>
    <col min="15906" max="15906" width="46.42578125" style="1" customWidth="1"/>
    <col min="15907" max="16129" width="9.140625" style="1"/>
    <col min="16130" max="16130" width="12.140625" style="1" customWidth="1"/>
    <col min="16131" max="16131" width="6.28515625" style="1" customWidth="1"/>
    <col min="16132" max="16132" width="7.140625" style="1" customWidth="1"/>
    <col min="16133" max="16133" width="28.7109375" style="1" customWidth="1"/>
    <col min="16134" max="16134" width="26.140625" style="1" customWidth="1"/>
    <col min="16135" max="16135" width="9.140625" style="1"/>
    <col min="16136" max="16136" width="9.85546875" style="1" customWidth="1"/>
    <col min="16137" max="16137" width="10" style="1" customWidth="1"/>
    <col min="16138" max="16138" width="9.140625" style="1"/>
    <col min="16139" max="16139" width="8.5703125" style="1" customWidth="1"/>
    <col min="16140" max="16140" width="14" style="1" customWidth="1"/>
    <col min="16141" max="16141" width="34.140625" style="1" customWidth="1"/>
    <col min="16142" max="16148" width="0" style="1" hidden="1" customWidth="1"/>
    <col min="16149" max="16161" width="9.140625" style="1"/>
    <col min="16162" max="16162" width="46.42578125" style="1" customWidth="1"/>
    <col min="16163" max="16384" width="9.140625" style="1"/>
  </cols>
  <sheetData>
    <row r="1" spans="1:41" ht="20.25" customHeight="1" x14ac:dyDescent="0.25">
      <c r="A1" s="199"/>
      <c r="B1" s="199"/>
      <c r="C1" s="199"/>
      <c r="D1" s="199"/>
      <c r="E1" s="199"/>
      <c r="F1" s="199"/>
      <c r="G1" s="199"/>
      <c r="H1" s="199"/>
      <c r="I1" s="613"/>
      <c r="J1" s="199"/>
      <c r="K1" s="199"/>
      <c r="L1" s="1"/>
      <c r="M1" s="399"/>
      <c r="AG1" s="401"/>
      <c r="AH1" s="318"/>
      <c r="AI1" s="318"/>
      <c r="AJ1" s="400"/>
      <c r="AK1" s="318"/>
      <c r="AL1" s="318"/>
      <c r="AM1" s="318"/>
      <c r="AN1" s="318"/>
      <c r="AO1" s="318"/>
    </row>
    <row r="2" spans="1:41" ht="12.75" customHeight="1" x14ac:dyDescent="0.25">
      <c r="A2" s="199"/>
      <c r="B2" s="199"/>
      <c r="C2" s="199"/>
      <c r="D2" s="199"/>
      <c r="E2" s="199"/>
      <c r="F2" s="199"/>
      <c r="G2" s="199"/>
      <c r="H2" s="199"/>
      <c r="I2" s="613"/>
      <c r="J2" s="199"/>
      <c r="K2" s="199"/>
      <c r="L2" s="1"/>
      <c r="M2" s="399"/>
      <c r="AG2" s="401"/>
      <c r="AH2" s="318"/>
      <c r="AI2" s="318"/>
      <c r="AJ2" s="400"/>
      <c r="AK2" s="318"/>
      <c r="AL2" s="318"/>
      <c r="AM2" s="318"/>
      <c r="AN2" s="318"/>
      <c r="AO2" s="318"/>
    </row>
    <row r="3" spans="1:41" ht="10.5" customHeight="1" x14ac:dyDescent="0.25">
      <c r="A3" s="199"/>
      <c r="B3" s="199"/>
      <c r="C3" s="199"/>
      <c r="D3" s="199"/>
      <c r="E3" s="199"/>
      <c r="F3" s="199"/>
      <c r="G3" s="199"/>
      <c r="H3" s="199"/>
      <c r="I3" s="613"/>
      <c r="J3" s="199"/>
      <c r="K3" s="199"/>
      <c r="L3" s="1"/>
      <c r="M3" s="399"/>
      <c r="AG3" s="401"/>
      <c r="AH3" s="318"/>
      <c r="AI3" s="318"/>
      <c r="AJ3" s="400"/>
      <c r="AK3" s="318"/>
      <c r="AL3" s="318"/>
      <c r="AM3" s="318"/>
      <c r="AN3" s="318"/>
      <c r="AO3" s="318"/>
    </row>
    <row r="4" spans="1:41" ht="12" customHeight="1" x14ac:dyDescent="0.25">
      <c r="A4" s="199"/>
      <c r="B4" s="201"/>
      <c r="C4" s="199"/>
      <c r="D4" s="199"/>
      <c r="E4" s="199"/>
      <c r="F4" s="199"/>
      <c r="G4" s="199"/>
      <c r="H4" s="199"/>
      <c r="I4" s="614"/>
      <c r="J4" s="199"/>
      <c r="K4" s="199"/>
      <c r="L4" s="1"/>
      <c r="M4" s="399"/>
      <c r="AG4" s="400"/>
      <c r="AH4" s="400"/>
      <c r="AI4" s="400"/>
      <c r="AJ4" s="400"/>
      <c r="AK4" s="318"/>
      <c r="AL4" s="318"/>
      <c r="AM4" s="318"/>
      <c r="AN4" s="318"/>
      <c r="AO4" s="318"/>
    </row>
    <row r="5" spans="1:41" x14ac:dyDescent="0.25">
      <c r="A5" s="199"/>
      <c r="B5" s="199"/>
      <c r="C5" s="199"/>
      <c r="D5" s="199"/>
      <c r="E5" s="199"/>
      <c r="F5" s="199"/>
      <c r="G5" s="199"/>
      <c r="H5" s="199"/>
      <c r="I5" s="199"/>
      <c r="J5" s="199"/>
      <c r="K5" s="199"/>
      <c r="L5" s="1"/>
      <c r="M5" s="399"/>
      <c r="AG5" s="400"/>
      <c r="AH5" s="318"/>
      <c r="AI5" s="318"/>
      <c r="AJ5" s="400"/>
      <c r="AK5" s="318"/>
      <c r="AL5" s="318"/>
      <c r="AM5" s="318"/>
      <c r="AN5" s="318"/>
      <c r="AO5" s="318"/>
    </row>
    <row r="6" spans="1:41" ht="15.75" x14ac:dyDescent="0.25">
      <c r="A6" s="199"/>
      <c r="B6" s="862" t="s">
        <v>2</v>
      </c>
      <c r="C6" s="862"/>
      <c r="D6" s="862"/>
      <c r="E6" s="862"/>
      <c r="F6" s="199"/>
      <c r="G6" s="199"/>
      <c r="H6" s="199"/>
      <c r="I6" s="199"/>
      <c r="J6" s="199"/>
      <c r="K6" s="199"/>
      <c r="L6" s="1"/>
      <c r="M6" s="399"/>
      <c r="AG6" s="400"/>
      <c r="AH6" s="318"/>
      <c r="AI6" s="318"/>
      <c r="AJ6" s="400"/>
      <c r="AK6" s="318"/>
      <c r="AL6" s="318"/>
      <c r="AM6" s="318"/>
      <c r="AN6" s="318"/>
      <c r="AO6" s="318"/>
    </row>
    <row r="7" spans="1:41" ht="15.75" x14ac:dyDescent="0.25">
      <c r="A7" s="199"/>
      <c r="B7" s="862" t="s">
        <v>317</v>
      </c>
      <c r="C7" s="862"/>
      <c r="D7" s="862"/>
      <c r="E7" s="862"/>
      <c r="F7" s="199"/>
      <c r="G7" s="199"/>
      <c r="H7" s="199"/>
      <c r="I7" s="199"/>
      <c r="J7" s="199"/>
      <c r="K7" s="199"/>
      <c r="L7" s="1"/>
      <c r="M7" s="399"/>
      <c r="AG7" s="400"/>
      <c r="AH7" s="318"/>
      <c r="AI7" s="318"/>
      <c r="AJ7" s="400"/>
      <c r="AK7" s="318"/>
      <c r="AL7" s="318"/>
      <c r="AM7" s="318"/>
      <c r="AN7" s="318"/>
      <c r="AO7" s="318"/>
    </row>
    <row r="8" spans="1:41" ht="15.75" customHeight="1" x14ac:dyDescent="0.25">
      <c r="A8" s="199"/>
      <c r="B8" s="530"/>
      <c r="C8" s="518"/>
      <c r="D8" s="518"/>
      <c r="E8" s="518"/>
      <c r="F8" s="199"/>
      <c r="G8" s="199"/>
      <c r="H8" s="199"/>
      <c r="I8" s="199"/>
      <c r="J8" s="199"/>
      <c r="K8" s="199"/>
      <c r="L8" s="1"/>
      <c r="M8" s="399"/>
      <c r="N8" s="318" t="s">
        <v>1365</v>
      </c>
      <c r="R8" s="318" t="s">
        <v>32</v>
      </c>
      <c r="AG8" s="400"/>
      <c r="AH8" s="318"/>
      <c r="AI8" s="318"/>
      <c r="AJ8" s="400"/>
      <c r="AK8" s="318"/>
      <c r="AL8" s="318"/>
      <c r="AM8" s="318"/>
      <c r="AN8" s="318"/>
      <c r="AO8" s="318"/>
    </row>
    <row r="9" spans="1:41" ht="19.5" x14ac:dyDescent="0.3">
      <c r="A9" s="866" t="s">
        <v>13</v>
      </c>
      <c r="B9" s="866"/>
      <c r="C9" s="866"/>
      <c r="D9" s="866"/>
      <c r="E9" s="866"/>
      <c r="F9" s="866"/>
      <c r="G9" s="866"/>
      <c r="H9" s="866"/>
      <c r="I9" s="866"/>
      <c r="J9" s="866"/>
      <c r="K9" s="866"/>
      <c r="L9" s="1"/>
      <c r="M9" s="399"/>
      <c r="N9" s="318" t="s">
        <v>472</v>
      </c>
      <c r="P9" s="401" t="s">
        <v>503</v>
      </c>
      <c r="R9" s="318" t="s">
        <v>21</v>
      </c>
      <c r="T9" s="400" t="s">
        <v>951</v>
      </c>
      <c r="AG9" s="318"/>
      <c r="AH9" s="318"/>
      <c r="AI9" s="318"/>
      <c r="AJ9" s="400"/>
      <c r="AK9" s="318"/>
      <c r="AL9" s="318"/>
      <c r="AM9" s="318"/>
      <c r="AN9" s="318"/>
      <c r="AO9" s="318"/>
    </row>
    <row r="10" spans="1:41" ht="18.75" x14ac:dyDescent="0.3">
      <c r="A10" s="199"/>
      <c r="B10" s="863"/>
      <c r="C10" s="863"/>
      <c r="D10" s="863"/>
      <c r="E10" s="863"/>
      <c r="F10" s="863"/>
      <c r="G10" s="863"/>
      <c r="H10" s="863"/>
      <c r="I10" s="863"/>
      <c r="J10" s="863"/>
      <c r="K10" s="863"/>
      <c r="L10" s="1"/>
      <c r="M10" s="399"/>
      <c r="N10" s="318" t="s">
        <v>1022</v>
      </c>
      <c r="P10" s="400" t="s">
        <v>1071</v>
      </c>
      <c r="R10" s="318" t="s">
        <v>23</v>
      </c>
      <c r="T10" s="400" t="s">
        <v>517</v>
      </c>
      <c r="AG10" s="318"/>
      <c r="AH10" s="318"/>
      <c r="AI10" s="318"/>
      <c r="AJ10" s="400"/>
      <c r="AK10" s="318"/>
      <c r="AL10" s="318"/>
      <c r="AM10" s="318"/>
      <c r="AN10" s="318"/>
      <c r="AO10" s="318"/>
    </row>
    <row r="11" spans="1:41" x14ac:dyDescent="0.25">
      <c r="A11" s="864" t="s">
        <v>28</v>
      </c>
      <c r="B11" s="864"/>
      <c r="C11" s="864"/>
      <c r="D11" s="864"/>
      <c r="E11" s="864"/>
      <c r="F11" s="864"/>
      <c r="G11" s="864"/>
      <c r="H11" s="864"/>
      <c r="I11" s="864"/>
      <c r="J11" s="864"/>
      <c r="K11" s="864"/>
      <c r="L11" s="1"/>
      <c r="M11" s="399"/>
      <c r="N11" s="318" t="s">
        <v>1023</v>
      </c>
      <c r="P11" s="400" t="s">
        <v>1072</v>
      </c>
      <c r="R11" s="318" t="s">
        <v>22</v>
      </c>
      <c r="T11" s="400" t="s">
        <v>518</v>
      </c>
      <c r="AG11" s="318"/>
      <c r="AH11" s="318"/>
      <c r="AI11" s="318"/>
      <c r="AJ11" s="400"/>
      <c r="AK11" s="318"/>
      <c r="AL11" s="318"/>
      <c r="AM11" s="318"/>
      <c r="AN11" s="318"/>
      <c r="AO11" s="318"/>
    </row>
    <row r="12" spans="1:41" ht="15" customHeight="1" x14ac:dyDescent="0.25">
      <c r="A12" s="865" t="s">
        <v>29</v>
      </c>
      <c r="B12" s="865"/>
      <c r="C12" s="865"/>
      <c r="D12" s="865"/>
      <c r="E12" s="865"/>
      <c r="F12" s="865"/>
      <c r="G12" s="865"/>
      <c r="H12" s="865"/>
      <c r="I12" s="865"/>
      <c r="J12" s="865"/>
      <c r="K12" s="865"/>
      <c r="L12" s="1"/>
      <c r="M12" s="399"/>
      <c r="P12" s="400" t="s">
        <v>1073</v>
      </c>
      <c r="R12" s="318" t="s">
        <v>1042</v>
      </c>
      <c r="T12" s="400" t="s">
        <v>519</v>
      </c>
      <c r="AG12" s="318"/>
      <c r="AH12" s="318"/>
      <c r="AI12" s="318"/>
      <c r="AJ12" s="400"/>
      <c r="AK12" s="318"/>
      <c r="AL12" s="318"/>
      <c r="AM12" s="318"/>
      <c r="AN12" s="318"/>
      <c r="AO12" s="318"/>
    </row>
    <row r="13" spans="1:41" ht="15" customHeight="1" x14ac:dyDescent="0.25">
      <c r="A13" s="199"/>
      <c r="B13" s="858" t="s">
        <v>18</v>
      </c>
      <c r="C13" s="858"/>
      <c r="D13" s="858"/>
      <c r="E13" s="858"/>
      <c r="F13" s="806" t="s">
        <v>1023</v>
      </c>
      <c r="G13" s="807"/>
      <c r="H13" s="807"/>
      <c r="I13" s="807"/>
      <c r="J13" s="807"/>
      <c r="K13" s="808"/>
      <c r="L13" s="1"/>
      <c r="M13" s="399"/>
      <c r="P13" s="400" t="s">
        <v>1074</v>
      </c>
      <c r="T13" s="400" t="s">
        <v>520</v>
      </c>
      <c r="AG13" s="318"/>
      <c r="AH13" s="400"/>
      <c r="AI13" s="400"/>
      <c r="AJ13" s="400"/>
      <c r="AK13" s="318"/>
      <c r="AL13" s="318"/>
      <c r="AM13" s="318"/>
      <c r="AN13" s="318"/>
      <c r="AO13" s="318"/>
    </row>
    <row r="14" spans="1:41" ht="15" customHeight="1" outlineLevel="1" x14ac:dyDescent="0.25">
      <c r="A14" s="199"/>
      <c r="B14" s="817" t="s">
        <v>1342</v>
      </c>
      <c r="C14" s="818"/>
      <c r="D14" s="818"/>
      <c r="E14" s="818"/>
      <c r="F14" s="818"/>
      <c r="G14" s="818"/>
      <c r="H14" s="818"/>
      <c r="I14" s="818"/>
      <c r="J14" s="818"/>
      <c r="K14" s="818"/>
      <c r="L14" s="1"/>
      <c r="M14" s="399"/>
      <c r="P14" s="400"/>
      <c r="T14" s="400" t="s">
        <v>521</v>
      </c>
      <c r="AG14" s="318"/>
      <c r="AH14" s="400"/>
      <c r="AI14" s="400"/>
      <c r="AJ14" s="400"/>
      <c r="AK14" s="318"/>
      <c r="AL14" s="318"/>
      <c r="AM14" s="318"/>
      <c r="AN14" s="318"/>
      <c r="AO14" s="318"/>
    </row>
    <row r="15" spans="1:41" ht="15" customHeight="1" outlineLevel="1" x14ac:dyDescent="0.25">
      <c r="A15" s="199"/>
      <c r="B15" s="858" t="s">
        <v>1371</v>
      </c>
      <c r="C15" s="858"/>
      <c r="D15" s="858"/>
      <c r="E15" s="858"/>
      <c r="F15" s="828"/>
      <c r="G15" s="825"/>
      <c r="H15" s="825"/>
      <c r="I15" s="825"/>
      <c r="J15" s="825"/>
      <c r="K15" s="826"/>
      <c r="L15" s="1"/>
      <c r="M15" s="399"/>
      <c r="S15" s="387"/>
      <c r="T15" s="400" t="s">
        <v>522</v>
      </c>
      <c r="AG15" s="318"/>
      <c r="AH15" s="400"/>
      <c r="AI15" s="400"/>
      <c r="AJ15" s="400"/>
      <c r="AK15" s="318"/>
      <c r="AL15" s="318"/>
      <c r="AM15" s="318"/>
      <c r="AN15" s="318"/>
      <c r="AO15" s="318"/>
    </row>
    <row r="16" spans="1:41" ht="33.75" customHeight="1" outlineLevel="1" x14ac:dyDescent="0.25">
      <c r="A16" s="199"/>
      <c r="B16" s="858" t="s">
        <v>1341</v>
      </c>
      <c r="C16" s="858"/>
      <c r="D16" s="858"/>
      <c r="E16" s="858"/>
      <c r="F16" s="828"/>
      <c r="G16" s="825"/>
      <c r="H16" s="825"/>
      <c r="I16" s="825"/>
      <c r="J16" s="827" t="s">
        <v>503</v>
      </c>
      <c r="K16" s="827"/>
      <c r="L16" s="1"/>
      <c r="M16" s="399"/>
      <c r="P16" s="318" t="s">
        <v>1366</v>
      </c>
      <c r="S16" s="387"/>
      <c r="T16" s="400" t="s">
        <v>523</v>
      </c>
      <c r="AG16" s="318"/>
      <c r="AH16" s="400"/>
      <c r="AI16" s="400"/>
      <c r="AJ16" s="400"/>
      <c r="AK16" s="318"/>
      <c r="AL16" s="318"/>
      <c r="AM16" s="318"/>
      <c r="AN16" s="318"/>
      <c r="AO16" s="318"/>
    </row>
    <row r="17" spans="1:90" ht="42" customHeight="1" outlineLevel="1" x14ac:dyDescent="0.25">
      <c r="A17" s="199"/>
      <c r="B17" s="858" t="s">
        <v>1395</v>
      </c>
      <c r="C17" s="858"/>
      <c r="D17" s="858"/>
      <c r="E17" s="858"/>
      <c r="F17" s="813"/>
      <c r="G17" s="825"/>
      <c r="H17" s="825"/>
      <c r="I17" s="825"/>
      <c r="J17" s="827" t="s">
        <v>503</v>
      </c>
      <c r="K17" s="827"/>
      <c r="L17" s="1"/>
      <c r="M17" s="399"/>
      <c r="N17" s="387"/>
      <c r="P17" s="657" t="s">
        <v>538</v>
      </c>
      <c r="S17" s="387"/>
      <c r="T17" s="400" t="s">
        <v>524</v>
      </c>
      <c r="AG17" s="318"/>
      <c r="AH17" s="400"/>
      <c r="AI17" s="400"/>
      <c r="AJ17" s="400"/>
      <c r="AK17" s="318"/>
      <c r="AL17" s="318"/>
      <c r="AM17" s="318"/>
      <c r="AN17" s="318"/>
      <c r="AO17" s="318"/>
    </row>
    <row r="18" spans="1:90" ht="15.75" outlineLevel="1" x14ac:dyDescent="0.25">
      <c r="A18" s="199"/>
      <c r="B18" s="812" t="s">
        <v>76</v>
      </c>
      <c r="C18" s="812"/>
      <c r="D18" s="812"/>
      <c r="E18" s="812"/>
      <c r="F18" s="828"/>
      <c r="G18" s="825"/>
      <c r="H18" s="825"/>
      <c r="I18" s="825"/>
      <c r="J18" s="825"/>
      <c r="K18" s="826"/>
      <c r="N18" s="387"/>
      <c r="P18" s="657" t="s">
        <v>539</v>
      </c>
      <c r="S18" s="387"/>
      <c r="T18" s="400" t="s">
        <v>525</v>
      </c>
      <c r="AG18" s="318"/>
      <c r="AH18" s="400"/>
      <c r="AI18" s="400"/>
      <c r="AJ18" s="400"/>
      <c r="AK18" s="318"/>
      <c r="AL18" s="318"/>
      <c r="AM18" s="318"/>
      <c r="AN18" s="318"/>
      <c r="AO18" s="318"/>
    </row>
    <row r="19" spans="1:90" ht="13.5" customHeight="1" outlineLevel="1" x14ac:dyDescent="0.25">
      <c r="A19" s="199"/>
      <c r="B19" s="812" t="s">
        <v>1392</v>
      </c>
      <c r="C19" s="812"/>
      <c r="D19" s="812"/>
      <c r="E19" s="812"/>
      <c r="F19" s="859"/>
      <c r="G19" s="860"/>
      <c r="H19" s="860"/>
      <c r="I19" s="860"/>
      <c r="J19" s="860"/>
      <c r="K19" s="861"/>
      <c r="N19" s="387"/>
      <c r="P19" s="657" t="s">
        <v>540</v>
      </c>
      <c r="S19" s="387"/>
      <c r="T19" s="400" t="s">
        <v>526</v>
      </c>
      <c r="AG19" s="318"/>
      <c r="AH19" s="400"/>
      <c r="AI19" s="400"/>
      <c r="AJ19" s="400"/>
      <c r="AK19" s="318"/>
      <c r="AL19" s="318"/>
      <c r="AM19" s="318"/>
      <c r="AN19" s="318"/>
      <c r="AO19" s="318"/>
    </row>
    <row r="20" spans="1:90" ht="15.75" customHeight="1" outlineLevel="1" x14ac:dyDescent="0.25">
      <c r="A20" s="199"/>
      <c r="B20" s="854" t="s">
        <v>1396</v>
      </c>
      <c r="C20" s="855"/>
      <c r="D20" s="855"/>
      <c r="E20" s="856"/>
      <c r="F20" s="853"/>
      <c r="G20" s="825"/>
      <c r="H20" s="825"/>
      <c r="I20" s="825"/>
      <c r="J20" s="825"/>
      <c r="K20" s="826"/>
      <c r="L20" s="1"/>
      <c r="M20" s="399"/>
      <c r="N20" s="387"/>
      <c r="P20" s="657" t="s">
        <v>541</v>
      </c>
      <c r="S20" s="387"/>
      <c r="T20" s="400" t="s">
        <v>527</v>
      </c>
      <c r="AG20" s="318"/>
      <c r="AH20" s="400"/>
      <c r="AI20" s="400"/>
      <c r="AJ20" s="400"/>
      <c r="AK20" s="318"/>
      <c r="AL20" s="318"/>
      <c r="AM20" s="318"/>
      <c r="AN20" s="318"/>
      <c r="AO20" s="318"/>
    </row>
    <row r="21" spans="1:90" ht="15.75" customHeight="1" outlineLevel="1" x14ac:dyDescent="0.25">
      <c r="A21" s="199"/>
      <c r="B21" s="854" t="s">
        <v>487</v>
      </c>
      <c r="C21" s="855"/>
      <c r="D21" s="855"/>
      <c r="E21" s="856"/>
      <c r="F21" s="853"/>
      <c r="G21" s="825"/>
      <c r="H21" s="825"/>
      <c r="I21" s="825"/>
      <c r="J21" s="825"/>
      <c r="K21" s="826"/>
      <c r="L21" s="1"/>
      <c r="M21" s="399"/>
      <c r="N21" s="387"/>
      <c r="S21" s="387"/>
      <c r="T21" s="400" t="s">
        <v>528</v>
      </c>
      <c r="AG21" s="318"/>
      <c r="AH21" s="318"/>
      <c r="AI21" s="318"/>
      <c r="AJ21" s="400"/>
      <c r="AK21" s="318"/>
      <c r="AL21" s="318"/>
      <c r="AM21" s="318"/>
      <c r="AN21" s="318"/>
      <c r="AO21" s="318"/>
    </row>
    <row r="22" spans="1:90" ht="15.75" customHeight="1" outlineLevel="1" x14ac:dyDescent="0.25">
      <c r="A22" s="199"/>
      <c r="B22" s="854" t="s">
        <v>1397</v>
      </c>
      <c r="C22" s="855"/>
      <c r="D22" s="855"/>
      <c r="E22" s="856"/>
      <c r="F22" s="828"/>
      <c r="G22" s="825"/>
      <c r="H22" s="825"/>
      <c r="I22" s="825"/>
      <c r="J22" s="825"/>
      <c r="K22" s="826"/>
      <c r="L22" s="1"/>
      <c r="M22" s="399"/>
      <c r="N22" s="387"/>
      <c r="S22" s="387"/>
      <c r="T22" s="400" t="s">
        <v>529</v>
      </c>
      <c r="AG22" s="318"/>
      <c r="AH22" s="318"/>
      <c r="AI22" s="318"/>
      <c r="AJ22" s="400"/>
      <c r="AK22" s="318"/>
      <c r="AL22" s="318"/>
      <c r="AM22" s="318"/>
      <c r="AN22" s="318"/>
      <c r="AO22" s="318"/>
    </row>
    <row r="23" spans="1:90" s="4" customFormat="1" ht="15.75" customHeight="1" outlineLevel="1" x14ac:dyDescent="0.25">
      <c r="A23" s="199"/>
      <c r="B23" s="854" t="s">
        <v>1398</v>
      </c>
      <c r="C23" s="855"/>
      <c r="D23" s="855"/>
      <c r="E23" s="856"/>
      <c r="F23" s="828"/>
      <c r="G23" s="825"/>
      <c r="H23" s="825"/>
      <c r="I23" s="825"/>
      <c r="J23" s="825"/>
      <c r="K23" s="826"/>
      <c r="L23" s="109"/>
      <c r="M23" s="318"/>
      <c r="N23" s="387"/>
      <c r="O23" s="318"/>
      <c r="P23" s="318"/>
      <c r="Q23" s="318"/>
      <c r="R23" s="318"/>
      <c r="S23" s="318"/>
      <c r="T23" s="400" t="s">
        <v>530</v>
      </c>
      <c r="U23" s="399"/>
      <c r="V23" s="399"/>
      <c r="W23" s="399"/>
      <c r="X23" s="399"/>
      <c r="Y23" s="399"/>
      <c r="Z23" s="399"/>
      <c r="AA23" s="399"/>
      <c r="AB23" s="399"/>
      <c r="AC23" s="399"/>
      <c r="AD23" s="399"/>
      <c r="AE23" s="399"/>
      <c r="AF23" s="399"/>
      <c r="AG23" s="318"/>
      <c r="AH23" s="318"/>
      <c r="AI23" s="318"/>
      <c r="AJ23" s="400"/>
      <c r="AK23" s="318"/>
      <c r="AL23" s="318"/>
      <c r="AM23" s="318"/>
      <c r="AN23" s="318"/>
      <c r="AO23" s="318"/>
      <c r="AP23" s="399"/>
      <c r="AQ23" s="399"/>
      <c r="AR23" s="399"/>
      <c r="AS23" s="399"/>
      <c r="AT23" s="399"/>
      <c r="AU23" s="399"/>
      <c r="AV23" s="399"/>
      <c r="AW23" s="399"/>
      <c r="AX23" s="399"/>
      <c r="AY23" s="399"/>
      <c r="AZ23" s="399"/>
      <c r="BA23" s="399"/>
      <c r="BB23" s="399"/>
      <c r="BC23" s="399"/>
      <c r="BD23" s="399"/>
      <c r="BE23" s="399"/>
      <c r="BF23" s="399"/>
      <c r="BG23" s="399"/>
      <c r="BH23" s="399"/>
      <c r="BI23" s="399"/>
      <c r="BJ23" s="399"/>
      <c r="BK23" s="399"/>
      <c r="BL23" s="399"/>
      <c r="BM23" s="399"/>
      <c r="BN23" s="399"/>
      <c r="BO23" s="399"/>
      <c r="BP23" s="399"/>
      <c r="BQ23" s="399"/>
      <c r="BR23" s="399"/>
      <c r="BS23" s="399"/>
      <c r="BT23" s="399"/>
      <c r="BU23" s="399"/>
      <c r="BV23" s="399"/>
      <c r="BW23" s="399"/>
      <c r="BX23" s="399"/>
      <c r="BY23" s="399"/>
      <c r="BZ23" s="399"/>
      <c r="CA23" s="399"/>
      <c r="CB23" s="399"/>
      <c r="CC23" s="399"/>
      <c r="CD23" s="399"/>
      <c r="CE23" s="399"/>
      <c r="CF23" s="399"/>
      <c r="CG23" s="399"/>
      <c r="CH23" s="399"/>
      <c r="CI23" s="399"/>
      <c r="CJ23" s="399"/>
      <c r="CK23" s="399"/>
      <c r="CL23" s="399"/>
    </row>
    <row r="24" spans="1:90" s="4" customFormat="1" ht="15.75" customHeight="1" outlineLevel="1" x14ac:dyDescent="0.25">
      <c r="A24" s="199"/>
      <c r="B24" s="816" t="s">
        <v>19</v>
      </c>
      <c r="C24" s="816"/>
      <c r="D24" s="816"/>
      <c r="E24" s="816"/>
      <c r="F24" s="828"/>
      <c r="G24" s="825"/>
      <c r="H24" s="825"/>
      <c r="I24" s="825"/>
      <c r="J24" s="825"/>
      <c r="K24" s="826"/>
      <c r="L24" s="109"/>
      <c r="M24" s="318"/>
      <c r="N24" s="387"/>
      <c r="O24" s="318"/>
      <c r="P24" s="318"/>
      <c r="Q24" s="318"/>
      <c r="R24" s="318"/>
      <c r="S24" s="318"/>
      <c r="T24" s="400" t="s">
        <v>531</v>
      </c>
      <c r="U24" s="399"/>
      <c r="V24" s="399"/>
      <c r="W24" s="399"/>
      <c r="X24" s="399"/>
      <c r="Y24" s="399"/>
      <c r="Z24" s="399"/>
      <c r="AA24" s="399"/>
      <c r="AB24" s="399"/>
      <c r="AC24" s="399"/>
      <c r="AD24" s="399"/>
      <c r="AE24" s="399"/>
      <c r="AF24" s="399"/>
      <c r="AG24" s="318"/>
      <c r="AH24" s="318"/>
      <c r="AI24" s="318"/>
      <c r="AJ24" s="400"/>
      <c r="AK24" s="318"/>
      <c r="AL24" s="318"/>
      <c r="AM24" s="318"/>
      <c r="AN24" s="318"/>
      <c r="AO24" s="318"/>
      <c r="AP24" s="399"/>
      <c r="AQ24" s="399"/>
      <c r="AR24" s="399"/>
      <c r="AS24" s="399"/>
      <c r="AT24" s="399"/>
      <c r="AU24" s="399"/>
      <c r="AV24" s="399"/>
      <c r="AW24" s="399"/>
      <c r="AX24" s="399"/>
      <c r="AY24" s="399"/>
      <c r="AZ24" s="399"/>
      <c r="BA24" s="399"/>
      <c r="BB24" s="399"/>
      <c r="BC24" s="399"/>
      <c r="BD24" s="399"/>
      <c r="BE24" s="399"/>
      <c r="BF24" s="399"/>
      <c r="BG24" s="399"/>
      <c r="BH24" s="399"/>
      <c r="BI24" s="399"/>
      <c r="BJ24" s="399"/>
      <c r="BK24" s="399"/>
      <c r="BL24" s="399"/>
      <c r="BM24" s="399"/>
      <c r="BN24" s="399"/>
      <c r="BO24" s="399"/>
      <c r="BP24" s="399"/>
      <c r="BQ24" s="399"/>
      <c r="BR24" s="399"/>
      <c r="BS24" s="399"/>
      <c r="BT24" s="399"/>
      <c r="BU24" s="399"/>
      <c r="BV24" s="399"/>
      <c r="BW24" s="399"/>
      <c r="BX24" s="399"/>
      <c r="BY24" s="399"/>
      <c r="BZ24" s="399"/>
      <c r="CA24" s="399"/>
      <c r="CB24" s="399"/>
      <c r="CC24" s="399"/>
      <c r="CD24" s="399"/>
      <c r="CE24" s="399"/>
      <c r="CF24" s="399"/>
      <c r="CG24" s="399"/>
      <c r="CH24" s="399"/>
      <c r="CI24" s="399"/>
      <c r="CJ24" s="399"/>
      <c r="CK24" s="399"/>
      <c r="CL24" s="399"/>
    </row>
    <row r="25" spans="1:90" s="4" customFormat="1" ht="9" customHeight="1" x14ac:dyDescent="0.25">
      <c r="A25" s="199"/>
      <c r="B25" s="199"/>
      <c r="C25" s="199"/>
      <c r="D25" s="199"/>
      <c r="E25" s="199"/>
      <c r="F25" s="199"/>
      <c r="G25" s="199"/>
      <c r="H25" s="199"/>
      <c r="I25" s="199"/>
      <c r="J25" s="199"/>
      <c r="K25" s="199"/>
      <c r="L25" s="109"/>
      <c r="M25" s="318"/>
      <c r="N25" s="387"/>
      <c r="O25" s="318"/>
      <c r="P25" s="318"/>
      <c r="Q25" s="318"/>
      <c r="R25" s="318"/>
      <c r="S25" s="318"/>
      <c r="T25" s="400" t="s">
        <v>532</v>
      </c>
      <c r="U25" s="399"/>
      <c r="V25" s="399"/>
      <c r="W25" s="399"/>
      <c r="X25" s="399"/>
      <c r="Y25" s="399"/>
      <c r="Z25" s="399"/>
      <c r="AA25" s="399"/>
      <c r="AB25" s="399"/>
      <c r="AC25" s="399"/>
      <c r="AD25" s="399"/>
      <c r="AE25" s="399"/>
      <c r="AF25" s="399"/>
      <c r="AG25" s="318"/>
      <c r="AH25" s="318"/>
      <c r="AI25" s="318"/>
      <c r="AJ25" s="400"/>
      <c r="AK25" s="318"/>
      <c r="AL25" s="318"/>
      <c r="AM25" s="318"/>
      <c r="AN25" s="318"/>
      <c r="AO25" s="318"/>
      <c r="AP25" s="399"/>
      <c r="AQ25" s="399"/>
      <c r="AR25" s="399"/>
      <c r="AS25" s="399"/>
      <c r="AT25" s="399"/>
      <c r="AU25" s="399"/>
      <c r="AV25" s="399"/>
      <c r="AW25" s="399"/>
      <c r="AX25" s="399"/>
      <c r="AY25" s="399"/>
      <c r="AZ25" s="399"/>
      <c r="BA25" s="399"/>
      <c r="BB25" s="399"/>
      <c r="BC25" s="399"/>
      <c r="BD25" s="399"/>
      <c r="BE25" s="399"/>
      <c r="BF25" s="399"/>
      <c r="BG25" s="399"/>
      <c r="BH25" s="399"/>
      <c r="BI25" s="399"/>
      <c r="BJ25" s="399"/>
      <c r="BK25" s="399"/>
      <c r="BL25" s="399"/>
      <c r="BM25" s="399"/>
      <c r="BN25" s="399"/>
      <c r="BO25" s="399"/>
      <c r="BP25" s="399"/>
      <c r="BQ25" s="399"/>
      <c r="BR25" s="399"/>
      <c r="BS25" s="399"/>
      <c r="BT25" s="399"/>
      <c r="BU25" s="399"/>
      <c r="BV25" s="399"/>
      <c r="BW25" s="399"/>
      <c r="BX25" s="399"/>
      <c r="BY25" s="399"/>
      <c r="BZ25" s="399"/>
      <c r="CA25" s="399"/>
      <c r="CB25" s="399"/>
      <c r="CC25" s="399"/>
      <c r="CD25" s="399"/>
      <c r="CE25" s="399"/>
      <c r="CF25" s="399"/>
      <c r="CG25" s="399"/>
      <c r="CH25" s="399"/>
      <c r="CI25" s="399"/>
      <c r="CJ25" s="399"/>
      <c r="CK25" s="399"/>
      <c r="CL25" s="399"/>
    </row>
    <row r="26" spans="1:90" s="4" customFormat="1" ht="15.75" customHeight="1" outlineLevel="1" x14ac:dyDescent="0.25">
      <c r="A26" s="199"/>
      <c r="B26" s="817" t="s">
        <v>1343</v>
      </c>
      <c r="C26" s="818"/>
      <c r="D26" s="818"/>
      <c r="E26" s="818"/>
      <c r="F26" s="818"/>
      <c r="G26" s="818"/>
      <c r="H26" s="818"/>
      <c r="I26" s="818"/>
      <c r="J26" s="818"/>
      <c r="K26" s="818"/>
      <c r="L26" s="109"/>
      <c r="M26" s="318"/>
      <c r="N26" s="387"/>
      <c r="O26" s="318"/>
      <c r="P26" s="318"/>
      <c r="Q26" s="318"/>
      <c r="R26" s="318"/>
      <c r="S26" s="318"/>
      <c r="T26" s="400" t="s">
        <v>533</v>
      </c>
      <c r="U26" s="399"/>
      <c r="V26" s="399"/>
      <c r="W26" s="399"/>
      <c r="X26" s="399"/>
      <c r="Y26" s="399"/>
      <c r="Z26" s="399"/>
      <c r="AA26" s="399"/>
      <c r="AB26" s="399"/>
      <c r="AC26" s="399"/>
      <c r="AD26" s="399"/>
      <c r="AE26" s="399"/>
      <c r="AF26" s="399"/>
      <c r="AG26" s="318"/>
      <c r="AH26" s="318"/>
      <c r="AI26" s="318"/>
      <c r="AJ26" s="400"/>
      <c r="AK26" s="318"/>
      <c r="AL26" s="318"/>
      <c r="AM26" s="318"/>
      <c r="AN26" s="318"/>
      <c r="AO26" s="318"/>
      <c r="AP26" s="399"/>
      <c r="AQ26" s="399"/>
      <c r="AR26" s="399"/>
      <c r="AS26" s="399"/>
      <c r="AT26" s="399"/>
      <c r="AU26" s="399"/>
      <c r="AV26" s="399"/>
      <c r="AW26" s="399"/>
      <c r="AX26" s="399"/>
      <c r="AY26" s="399"/>
      <c r="AZ26" s="399"/>
      <c r="BA26" s="399"/>
      <c r="BB26" s="399"/>
      <c r="BC26" s="399"/>
      <c r="BD26" s="399"/>
      <c r="BE26" s="399"/>
      <c r="BF26" s="399"/>
      <c r="BG26" s="399"/>
      <c r="BH26" s="399"/>
      <c r="BI26" s="399"/>
      <c r="BJ26" s="399"/>
      <c r="BK26" s="399"/>
      <c r="BL26" s="399"/>
      <c r="BM26" s="399"/>
      <c r="BN26" s="399"/>
      <c r="BO26" s="399"/>
      <c r="BP26" s="399"/>
      <c r="BQ26" s="399"/>
      <c r="BR26" s="399"/>
      <c r="BS26" s="399"/>
      <c r="BT26" s="399"/>
      <c r="BU26" s="399"/>
      <c r="BV26" s="399"/>
      <c r="BW26" s="399"/>
      <c r="BX26" s="399"/>
      <c r="BY26" s="399"/>
      <c r="BZ26" s="399"/>
      <c r="CA26" s="399"/>
      <c r="CB26" s="399"/>
      <c r="CC26" s="399"/>
      <c r="CD26" s="399"/>
      <c r="CE26" s="399"/>
      <c r="CF26" s="399"/>
      <c r="CG26" s="399"/>
      <c r="CH26" s="399"/>
      <c r="CI26" s="399"/>
      <c r="CJ26" s="399"/>
      <c r="CK26" s="399"/>
      <c r="CL26" s="399"/>
    </row>
    <row r="27" spans="1:90" s="4" customFormat="1" ht="15.75" customHeight="1" outlineLevel="1" x14ac:dyDescent="0.25">
      <c r="A27" s="199"/>
      <c r="B27" s="854" t="s">
        <v>1344</v>
      </c>
      <c r="C27" s="855"/>
      <c r="D27" s="855"/>
      <c r="E27" s="856"/>
      <c r="F27" s="828"/>
      <c r="G27" s="825"/>
      <c r="H27" s="825"/>
      <c r="I27" s="825"/>
      <c r="J27" s="825"/>
      <c r="K27" s="826"/>
      <c r="L27" s="109"/>
      <c r="M27" s="318"/>
      <c r="N27" s="318"/>
      <c r="O27" s="318"/>
      <c r="P27" s="318"/>
      <c r="Q27" s="318"/>
      <c r="R27" s="318"/>
      <c r="S27" s="318"/>
      <c r="T27" s="400" t="s">
        <v>534</v>
      </c>
      <c r="U27" s="399"/>
      <c r="V27" s="399"/>
      <c r="W27" s="399"/>
      <c r="X27" s="399"/>
      <c r="Y27" s="399"/>
      <c r="Z27" s="399"/>
      <c r="AA27" s="399"/>
      <c r="AB27" s="399"/>
      <c r="AC27" s="399"/>
      <c r="AD27" s="399"/>
      <c r="AE27" s="399"/>
      <c r="AF27" s="399"/>
      <c r="AG27" s="318"/>
      <c r="AH27" s="318"/>
      <c r="AI27" s="318"/>
      <c r="AJ27" s="400"/>
      <c r="AK27" s="318"/>
      <c r="AL27" s="318"/>
      <c r="AM27" s="318"/>
      <c r="AN27" s="318"/>
      <c r="AO27" s="318"/>
      <c r="AP27" s="399"/>
      <c r="AQ27" s="399"/>
      <c r="AR27" s="399"/>
      <c r="AS27" s="399"/>
      <c r="AT27" s="399"/>
      <c r="AU27" s="399"/>
      <c r="AV27" s="399"/>
      <c r="AW27" s="399"/>
      <c r="AX27" s="399"/>
      <c r="AY27" s="399"/>
      <c r="AZ27" s="399"/>
      <c r="BA27" s="399"/>
      <c r="BB27" s="399"/>
      <c r="BC27" s="399"/>
      <c r="BD27" s="399"/>
      <c r="BE27" s="399"/>
      <c r="BF27" s="399"/>
      <c r="BG27" s="399"/>
      <c r="BH27" s="399"/>
      <c r="BI27" s="399"/>
      <c r="BJ27" s="399"/>
      <c r="BK27" s="399"/>
      <c r="BL27" s="399"/>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row>
    <row r="28" spans="1:90" s="4" customFormat="1" ht="15.75" customHeight="1" outlineLevel="1" x14ac:dyDescent="0.25">
      <c r="A28" s="199"/>
      <c r="B28" s="854" t="s">
        <v>1393</v>
      </c>
      <c r="C28" s="855"/>
      <c r="D28" s="855"/>
      <c r="E28" s="856"/>
      <c r="F28" s="813"/>
      <c r="G28" s="825"/>
      <c r="H28" s="825"/>
      <c r="I28" s="825"/>
      <c r="J28" s="827" t="s">
        <v>503</v>
      </c>
      <c r="K28" s="827"/>
      <c r="L28" s="109"/>
      <c r="M28" s="318"/>
      <c r="N28" s="402" t="s">
        <v>1024</v>
      </c>
      <c r="O28" s="318"/>
      <c r="P28" s="318"/>
      <c r="Q28" s="318"/>
      <c r="R28" s="318"/>
      <c r="S28" s="318"/>
      <c r="T28" s="400" t="s">
        <v>535</v>
      </c>
      <c r="U28" s="399"/>
      <c r="V28" s="399"/>
      <c r="W28" s="399"/>
      <c r="X28" s="399"/>
      <c r="Y28" s="399"/>
      <c r="Z28" s="399"/>
      <c r="AA28" s="399"/>
      <c r="AB28" s="399"/>
      <c r="AC28" s="399"/>
      <c r="AD28" s="399"/>
      <c r="AE28" s="399"/>
      <c r="AF28" s="399"/>
      <c r="AG28" s="318"/>
      <c r="AH28" s="318"/>
      <c r="AI28" s="318"/>
      <c r="AJ28" s="400"/>
      <c r="AK28" s="318"/>
      <c r="AL28" s="318"/>
      <c r="AM28" s="318"/>
      <c r="AN28" s="318"/>
      <c r="AO28" s="318"/>
      <c r="AP28" s="399"/>
      <c r="AQ28" s="399"/>
      <c r="AR28" s="399"/>
      <c r="AS28" s="399"/>
      <c r="AT28" s="399"/>
      <c r="AU28" s="399"/>
      <c r="AV28" s="399"/>
      <c r="AW28" s="399"/>
      <c r="AX28" s="399"/>
      <c r="AY28" s="399"/>
      <c r="AZ28" s="399"/>
      <c r="BA28" s="399"/>
      <c r="BB28" s="399"/>
      <c r="BC28" s="399"/>
      <c r="BD28" s="399"/>
      <c r="BE28" s="399"/>
      <c r="BF28" s="399"/>
      <c r="BG28" s="399"/>
      <c r="BH28" s="399"/>
      <c r="BI28" s="399"/>
      <c r="BJ28" s="399"/>
      <c r="BK28" s="399"/>
      <c r="BL28" s="399"/>
      <c r="BM28" s="399"/>
      <c r="BN28" s="399"/>
      <c r="BO28" s="399"/>
      <c r="BP28" s="399"/>
      <c r="BQ28" s="399"/>
      <c r="BR28" s="399"/>
      <c r="BS28" s="399"/>
      <c r="BT28" s="399"/>
      <c r="BU28" s="399"/>
      <c r="BV28" s="399"/>
      <c r="BW28" s="399"/>
      <c r="BX28" s="399"/>
      <c r="BY28" s="399"/>
      <c r="BZ28" s="399"/>
      <c r="CA28" s="399"/>
      <c r="CB28" s="399"/>
      <c r="CC28" s="399"/>
      <c r="CD28" s="399"/>
      <c r="CE28" s="399"/>
      <c r="CF28" s="399"/>
      <c r="CG28" s="399"/>
      <c r="CH28" s="399"/>
      <c r="CI28" s="399"/>
      <c r="CJ28" s="399"/>
      <c r="CK28" s="399"/>
      <c r="CL28" s="399"/>
    </row>
    <row r="29" spans="1:90" s="4" customFormat="1" ht="15.75" customHeight="1" outlineLevel="1" x14ac:dyDescent="0.25">
      <c r="A29" s="199"/>
      <c r="B29" s="854" t="s">
        <v>1394</v>
      </c>
      <c r="C29" s="855"/>
      <c r="D29" s="855"/>
      <c r="E29" s="856"/>
      <c r="F29" s="813"/>
      <c r="G29" s="814"/>
      <c r="H29" s="814"/>
      <c r="I29" s="814"/>
      <c r="J29" s="814"/>
      <c r="K29" s="815"/>
      <c r="L29" s="109"/>
      <c r="M29" s="318"/>
      <c r="N29" s="402"/>
      <c r="O29" s="318"/>
      <c r="P29" s="318"/>
      <c r="Q29" s="318"/>
      <c r="R29" s="318"/>
      <c r="S29" s="318"/>
      <c r="T29" s="400" t="s">
        <v>533</v>
      </c>
      <c r="U29" s="399"/>
      <c r="V29" s="399"/>
      <c r="W29" s="399"/>
      <c r="X29" s="399"/>
      <c r="Y29" s="399"/>
      <c r="Z29" s="399"/>
      <c r="AA29" s="399"/>
      <c r="AB29" s="399"/>
      <c r="AC29" s="399"/>
      <c r="AD29" s="399"/>
      <c r="AE29" s="399"/>
      <c r="AF29" s="399"/>
      <c r="AG29" s="318"/>
      <c r="AH29" s="318"/>
      <c r="AI29" s="318"/>
      <c r="AJ29" s="400"/>
      <c r="AK29" s="318"/>
      <c r="AL29" s="318"/>
      <c r="AM29" s="318"/>
      <c r="AN29" s="318"/>
      <c r="AO29" s="318"/>
      <c r="AP29" s="399"/>
      <c r="AQ29" s="399"/>
      <c r="AR29" s="399"/>
      <c r="AS29" s="399"/>
      <c r="AT29" s="399"/>
      <c r="AU29" s="399"/>
      <c r="AV29" s="399"/>
      <c r="AW29" s="399"/>
      <c r="AX29" s="399"/>
      <c r="AY29" s="399"/>
      <c r="AZ29" s="399"/>
      <c r="BA29" s="399"/>
      <c r="BB29" s="399"/>
      <c r="BC29" s="399"/>
      <c r="BD29" s="399"/>
      <c r="BE29" s="399"/>
      <c r="BF29" s="399"/>
      <c r="BG29" s="399"/>
      <c r="BH29" s="399"/>
      <c r="BI29" s="399"/>
      <c r="BJ29" s="399"/>
      <c r="BK29" s="399"/>
      <c r="BL29" s="399"/>
      <c r="BM29" s="399"/>
      <c r="BN29" s="399"/>
      <c r="BO29" s="399"/>
      <c r="BP29" s="399"/>
      <c r="BQ29" s="399"/>
      <c r="BR29" s="399"/>
      <c r="BS29" s="399"/>
      <c r="BT29" s="399"/>
      <c r="BU29" s="399"/>
      <c r="BV29" s="399"/>
      <c r="BW29" s="399"/>
      <c r="BX29" s="399"/>
      <c r="BY29" s="399"/>
      <c r="BZ29" s="399"/>
      <c r="CA29" s="399"/>
      <c r="CB29" s="399"/>
      <c r="CC29" s="399"/>
      <c r="CD29" s="399"/>
      <c r="CE29" s="399"/>
      <c r="CF29" s="399"/>
      <c r="CG29" s="399"/>
      <c r="CH29" s="399"/>
      <c r="CI29" s="399"/>
      <c r="CJ29" s="399"/>
      <c r="CK29" s="399"/>
      <c r="CL29" s="399"/>
    </row>
    <row r="30" spans="1:90" s="4" customFormat="1" ht="15.75" customHeight="1" outlineLevel="1" x14ac:dyDescent="0.25">
      <c r="A30" s="199"/>
      <c r="B30" s="854" t="s">
        <v>1399</v>
      </c>
      <c r="C30" s="855"/>
      <c r="D30" s="855"/>
      <c r="E30" s="856"/>
      <c r="F30" s="857"/>
      <c r="G30" s="814"/>
      <c r="H30" s="814"/>
      <c r="I30" s="814"/>
      <c r="J30" s="814"/>
      <c r="K30" s="815"/>
      <c r="L30" s="109"/>
      <c r="M30" s="318"/>
      <c r="N30" s="387"/>
      <c r="O30" s="318"/>
      <c r="P30" s="318"/>
      <c r="Q30" s="318"/>
      <c r="R30" s="318"/>
      <c r="S30" s="318"/>
      <c r="T30" s="400" t="s">
        <v>534</v>
      </c>
      <c r="U30" s="399"/>
      <c r="V30" s="399"/>
      <c r="W30" s="399"/>
      <c r="X30" s="399"/>
      <c r="Y30" s="399"/>
      <c r="Z30" s="399"/>
      <c r="AA30" s="399"/>
      <c r="AB30" s="399"/>
      <c r="AC30" s="399"/>
      <c r="AD30" s="399"/>
      <c r="AE30" s="399"/>
      <c r="AF30" s="399"/>
      <c r="AG30" s="318"/>
      <c r="AH30" s="318"/>
      <c r="AI30" s="318"/>
      <c r="AJ30" s="400"/>
      <c r="AK30" s="318"/>
      <c r="AL30" s="318"/>
      <c r="AM30" s="318"/>
      <c r="AN30" s="318"/>
      <c r="AO30" s="318"/>
      <c r="AP30" s="399"/>
      <c r="AQ30" s="399"/>
      <c r="AR30" s="399"/>
      <c r="AS30" s="399"/>
      <c r="AT30" s="399"/>
      <c r="AU30" s="399"/>
      <c r="AV30" s="399"/>
      <c r="AW30" s="399"/>
      <c r="AX30" s="399"/>
      <c r="AY30" s="399"/>
      <c r="AZ30" s="399"/>
      <c r="BA30" s="399"/>
      <c r="BB30" s="399"/>
      <c r="BC30" s="399"/>
      <c r="BD30" s="399"/>
      <c r="BE30" s="399"/>
      <c r="BF30" s="399"/>
      <c r="BG30" s="399"/>
      <c r="BH30" s="399"/>
      <c r="BI30" s="399"/>
      <c r="BJ30" s="399"/>
      <c r="BK30" s="399"/>
      <c r="BL30" s="399"/>
      <c r="BM30" s="399"/>
      <c r="BN30" s="399"/>
      <c r="BO30" s="399"/>
      <c r="BP30" s="399"/>
      <c r="BQ30" s="399"/>
      <c r="BR30" s="399"/>
      <c r="BS30" s="399"/>
      <c r="BT30" s="399"/>
      <c r="BU30" s="399"/>
      <c r="BV30" s="399"/>
      <c r="BW30" s="399"/>
      <c r="BX30" s="399"/>
      <c r="BY30" s="399"/>
      <c r="BZ30" s="399"/>
      <c r="CA30" s="399"/>
      <c r="CB30" s="399"/>
      <c r="CC30" s="399"/>
      <c r="CD30" s="399"/>
      <c r="CE30" s="399"/>
      <c r="CF30" s="399"/>
      <c r="CG30" s="399"/>
      <c r="CH30" s="399"/>
      <c r="CI30" s="399"/>
      <c r="CJ30" s="399"/>
      <c r="CK30" s="399"/>
      <c r="CL30" s="399"/>
    </row>
    <row r="31" spans="1:90" s="4" customFormat="1" ht="15.75" customHeight="1" outlineLevel="1" x14ac:dyDescent="0.25">
      <c r="A31" s="199"/>
      <c r="B31" s="812" t="s">
        <v>53</v>
      </c>
      <c r="C31" s="812"/>
      <c r="D31" s="812"/>
      <c r="E31" s="812"/>
      <c r="F31" s="813"/>
      <c r="G31" s="814"/>
      <c r="H31" s="814"/>
      <c r="I31" s="814"/>
      <c r="J31" s="814"/>
      <c r="K31" s="815"/>
      <c r="L31" s="109"/>
      <c r="M31" s="318"/>
      <c r="N31" s="387"/>
      <c r="O31" s="318"/>
      <c r="P31" s="318"/>
      <c r="Q31" s="318"/>
      <c r="R31" s="318"/>
      <c r="S31" s="318"/>
      <c r="T31" s="400" t="s">
        <v>535</v>
      </c>
      <c r="U31" s="399"/>
      <c r="V31" s="399"/>
      <c r="W31" s="399"/>
      <c r="X31" s="399"/>
      <c r="Y31" s="399"/>
      <c r="Z31" s="399"/>
      <c r="AA31" s="399"/>
      <c r="AB31" s="399"/>
      <c r="AC31" s="399"/>
      <c r="AD31" s="399"/>
      <c r="AE31" s="399"/>
      <c r="AF31" s="399"/>
      <c r="AG31" s="318"/>
      <c r="AH31" s="318"/>
      <c r="AI31" s="318"/>
      <c r="AJ31" s="400"/>
      <c r="AK31" s="318"/>
      <c r="AL31" s="318"/>
      <c r="AM31" s="318"/>
      <c r="AN31" s="318"/>
      <c r="AO31" s="318"/>
      <c r="AP31" s="399"/>
      <c r="AQ31" s="399"/>
      <c r="AR31" s="399"/>
      <c r="AS31" s="399"/>
      <c r="AT31" s="399"/>
      <c r="AU31" s="399"/>
      <c r="AV31" s="399"/>
      <c r="AW31" s="399"/>
      <c r="AX31" s="399"/>
      <c r="AY31" s="399"/>
      <c r="AZ31" s="399"/>
      <c r="BA31" s="399"/>
      <c r="BB31" s="399"/>
      <c r="BC31" s="399"/>
      <c r="BD31" s="399"/>
      <c r="BE31" s="399"/>
      <c r="BF31" s="399"/>
      <c r="BG31" s="399"/>
      <c r="BH31" s="399"/>
      <c r="BI31" s="399"/>
      <c r="BJ31" s="399"/>
      <c r="BK31" s="399"/>
      <c r="BL31" s="399"/>
      <c r="BM31" s="399"/>
      <c r="BN31" s="399"/>
      <c r="BO31" s="399"/>
      <c r="BP31" s="399"/>
      <c r="BQ31" s="399"/>
      <c r="BR31" s="399"/>
      <c r="BS31" s="399"/>
      <c r="BT31" s="399"/>
      <c r="BU31" s="399"/>
      <c r="BV31" s="399"/>
      <c r="BW31" s="399"/>
      <c r="BX31" s="399"/>
      <c r="BY31" s="399"/>
      <c r="BZ31" s="399"/>
      <c r="CA31" s="399"/>
      <c r="CB31" s="399"/>
      <c r="CC31" s="399"/>
      <c r="CD31" s="399"/>
      <c r="CE31" s="399"/>
      <c r="CF31" s="399"/>
      <c r="CG31" s="399"/>
      <c r="CH31" s="399"/>
      <c r="CI31" s="399"/>
      <c r="CJ31" s="399"/>
      <c r="CK31" s="399"/>
      <c r="CL31" s="399"/>
    </row>
    <row r="32" spans="1:90" s="4" customFormat="1" ht="27.75" customHeight="1" outlineLevel="1" x14ac:dyDescent="0.25">
      <c r="A32" s="199"/>
      <c r="B32" s="812" t="s">
        <v>54</v>
      </c>
      <c r="C32" s="812"/>
      <c r="D32" s="812"/>
      <c r="E32" s="812"/>
      <c r="F32" s="813"/>
      <c r="G32" s="814"/>
      <c r="H32" s="814"/>
      <c r="I32" s="814"/>
      <c r="J32" s="814"/>
      <c r="K32" s="815"/>
      <c r="L32" s="109"/>
      <c r="M32" s="318"/>
      <c r="N32" s="387"/>
      <c r="O32" s="318"/>
      <c r="P32" s="318"/>
      <c r="Q32" s="318"/>
      <c r="R32" s="318"/>
      <c r="S32" s="318"/>
      <c r="T32" s="4" t="s">
        <v>1388</v>
      </c>
      <c r="U32" s="399"/>
      <c r="V32" s="399"/>
      <c r="W32" s="399"/>
      <c r="X32" s="399"/>
      <c r="Y32" s="399"/>
      <c r="Z32" s="399"/>
      <c r="AA32" s="399"/>
      <c r="AB32" s="399"/>
      <c r="AC32" s="399"/>
      <c r="AD32" s="399"/>
      <c r="AE32" s="399"/>
      <c r="AF32" s="399"/>
      <c r="AG32" s="318"/>
      <c r="AH32" s="318"/>
      <c r="AI32" s="318"/>
      <c r="AJ32" s="400"/>
      <c r="AK32" s="318"/>
      <c r="AL32" s="318"/>
      <c r="AM32" s="318"/>
      <c r="AN32" s="318"/>
      <c r="AO32" s="318"/>
      <c r="AP32" s="399"/>
      <c r="AQ32" s="399"/>
      <c r="AR32" s="399"/>
      <c r="AS32" s="399"/>
      <c r="AT32" s="399"/>
      <c r="AU32" s="399"/>
      <c r="AV32" s="399"/>
      <c r="AW32" s="399"/>
      <c r="AX32" s="399"/>
      <c r="AY32" s="399"/>
      <c r="AZ32" s="399"/>
      <c r="BA32" s="399"/>
      <c r="BB32" s="399"/>
      <c r="BC32" s="399"/>
      <c r="BD32" s="399"/>
      <c r="BE32" s="399"/>
      <c r="BF32" s="399"/>
      <c r="BG32" s="399"/>
      <c r="BH32" s="399"/>
      <c r="BI32" s="399"/>
      <c r="BJ32" s="399"/>
      <c r="BK32" s="399"/>
      <c r="BL32" s="399"/>
      <c r="BM32" s="399"/>
      <c r="BN32" s="399"/>
      <c r="BO32" s="399"/>
      <c r="BP32" s="399"/>
      <c r="BQ32" s="399"/>
      <c r="BR32" s="399"/>
      <c r="BS32" s="399"/>
      <c r="BT32" s="399"/>
      <c r="BU32" s="399"/>
      <c r="BV32" s="399"/>
      <c r="BW32" s="399"/>
      <c r="BX32" s="399"/>
      <c r="BY32" s="399"/>
      <c r="BZ32" s="399"/>
      <c r="CA32" s="399"/>
      <c r="CB32" s="399"/>
      <c r="CC32" s="399"/>
      <c r="CD32" s="399"/>
      <c r="CE32" s="399"/>
      <c r="CF32" s="399"/>
      <c r="CG32" s="399"/>
      <c r="CH32" s="399"/>
      <c r="CI32" s="399"/>
      <c r="CJ32" s="399"/>
      <c r="CK32" s="399"/>
      <c r="CL32" s="399"/>
    </row>
    <row r="33" spans="1:90" s="4" customFormat="1" ht="44.25" customHeight="1" outlineLevel="1" x14ac:dyDescent="0.25">
      <c r="A33" s="199"/>
      <c r="B33" s="812" t="s">
        <v>1400</v>
      </c>
      <c r="C33" s="812"/>
      <c r="D33" s="812"/>
      <c r="E33" s="812"/>
      <c r="F33" s="813"/>
      <c r="G33" s="814"/>
      <c r="H33" s="814"/>
      <c r="I33" s="814"/>
      <c r="J33" s="814"/>
      <c r="K33" s="815"/>
      <c r="L33" s="109"/>
      <c r="M33" s="318"/>
      <c r="N33" s="387"/>
      <c r="O33" s="318"/>
      <c r="P33" s="318"/>
      <c r="Q33" s="318"/>
      <c r="R33" s="318"/>
      <c r="S33" s="318"/>
      <c r="T33" s="400" t="s">
        <v>1647</v>
      </c>
      <c r="U33" s="399"/>
      <c r="V33" s="399"/>
      <c r="W33" s="399"/>
      <c r="X33" s="399"/>
      <c r="Y33" s="399"/>
      <c r="Z33" s="399"/>
      <c r="AA33" s="399"/>
      <c r="AB33" s="399"/>
      <c r="AC33" s="399"/>
      <c r="AD33" s="399"/>
      <c r="AE33" s="399"/>
      <c r="AF33" s="399"/>
      <c r="AG33" s="318"/>
      <c r="AH33" s="318"/>
      <c r="AI33" s="318"/>
      <c r="AJ33" s="400"/>
      <c r="AK33" s="318"/>
      <c r="AL33" s="318"/>
      <c r="AM33" s="318"/>
      <c r="AN33" s="318"/>
      <c r="AO33" s="318"/>
      <c r="AP33" s="399"/>
      <c r="AQ33" s="399"/>
      <c r="AR33" s="399"/>
      <c r="AS33" s="399"/>
      <c r="AT33" s="399"/>
      <c r="AU33" s="399"/>
      <c r="AV33" s="399"/>
      <c r="AW33" s="399"/>
      <c r="AX33" s="399"/>
      <c r="AY33" s="399"/>
      <c r="AZ33" s="399"/>
      <c r="BA33" s="399"/>
      <c r="BB33" s="399"/>
      <c r="BC33" s="399"/>
      <c r="BD33" s="399"/>
      <c r="BE33" s="399"/>
      <c r="BF33" s="399"/>
      <c r="BG33" s="399"/>
      <c r="BH33" s="399"/>
      <c r="BI33" s="399"/>
      <c r="BJ33" s="399"/>
      <c r="BK33" s="399"/>
      <c r="BL33" s="399"/>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row>
    <row r="34" spans="1:90" s="4" customFormat="1" ht="15.75" customHeight="1" outlineLevel="1" x14ac:dyDescent="0.25">
      <c r="A34" s="199"/>
      <c r="B34" s="816" t="s">
        <v>19</v>
      </c>
      <c r="C34" s="816"/>
      <c r="D34" s="816"/>
      <c r="E34" s="816"/>
      <c r="F34" s="813"/>
      <c r="G34" s="814"/>
      <c r="H34" s="814"/>
      <c r="I34" s="814"/>
      <c r="J34" s="814"/>
      <c r="K34" s="815"/>
      <c r="L34" s="109"/>
      <c r="M34" s="318"/>
      <c r="N34" s="387"/>
      <c r="O34" s="318"/>
      <c r="P34" s="318"/>
      <c r="Q34" s="318"/>
      <c r="R34" s="318"/>
      <c r="S34" s="318"/>
      <c r="T34" s="400"/>
      <c r="U34" s="399"/>
      <c r="V34" s="399"/>
      <c r="W34" s="399"/>
      <c r="X34" s="399"/>
      <c r="Y34" s="399"/>
      <c r="Z34" s="399"/>
      <c r="AA34" s="399"/>
      <c r="AB34" s="399"/>
      <c r="AC34" s="399"/>
      <c r="AD34" s="399"/>
      <c r="AE34" s="399"/>
      <c r="AF34" s="399"/>
      <c r="AG34" s="318"/>
      <c r="AH34" s="318"/>
      <c r="AI34" s="318"/>
      <c r="AJ34" s="400"/>
      <c r="AK34" s="318"/>
      <c r="AL34" s="318"/>
      <c r="AM34" s="318"/>
      <c r="AN34" s="318"/>
      <c r="AO34" s="318"/>
      <c r="AP34" s="399"/>
      <c r="AQ34" s="399"/>
      <c r="AR34" s="399"/>
      <c r="AS34" s="399"/>
      <c r="AT34" s="399"/>
      <c r="AU34" s="399"/>
      <c r="AV34" s="399"/>
      <c r="AW34" s="399"/>
      <c r="AX34" s="399"/>
      <c r="AY34" s="399"/>
      <c r="AZ34" s="399"/>
      <c r="BA34" s="399"/>
      <c r="BB34" s="399"/>
      <c r="BC34" s="399"/>
      <c r="BD34" s="399"/>
      <c r="BE34" s="399"/>
      <c r="BF34" s="399"/>
      <c r="BG34" s="399"/>
      <c r="BH34" s="399"/>
      <c r="BI34" s="399"/>
      <c r="BJ34" s="399"/>
      <c r="BK34" s="399"/>
      <c r="BL34" s="399"/>
      <c r="BM34" s="399"/>
      <c r="BN34" s="399"/>
      <c r="BO34" s="399"/>
      <c r="BP34" s="399"/>
      <c r="BQ34" s="399"/>
      <c r="BR34" s="399"/>
      <c r="BS34" s="399"/>
      <c r="BT34" s="399"/>
      <c r="BU34" s="399"/>
      <c r="BV34" s="399"/>
      <c r="BW34" s="399"/>
      <c r="BX34" s="399"/>
      <c r="BY34" s="399"/>
      <c r="BZ34" s="399"/>
      <c r="CA34" s="399"/>
      <c r="CB34" s="399"/>
      <c r="CC34" s="399"/>
      <c r="CD34" s="399"/>
      <c r="CE34" s="399"/>
      <c r="CF34" s="399"/>
      <c r="CG34" s="399"/>
      <c r="CH34" s="399"/>
      <c r="CI34" s="399"/>
      <c r="CJ34" s="399"/>
      <c r="CK34" s="399"/>
      <c r="CL34" s="399"/>
    </row>
    <row r="35" spans="1:90" s="4" customFormat="1" ht="9.75" customHeight="1" x14ac:dyDescent="0.25">
      <c r="A35" s="199"/>
      <c r="B35" s="199"/>
      <c r="C35" s="199"/>
      <c r="D35" s="199"/>
      <c r="E35" s="199"/>
      <c r="F35" s="199"/>
      <c r="G35" s="199"/>
      <c r="H35" s="199"/>
      <c r="I35" s="199"/>
      <c r="J35" s="199"/>
      <c r="K35" s="199"/>
      <c r="L35" s="109"/>
      <c r="M35" s="318"/>
      <c r="N35" s="387"/>
      <c r="O35" s="318"/>
      <c r="P35" s="318"/>
      <c r="Q35" s="318"/>
      <c r="R35" s="318"/>
      <c r="S35" s="318"/>
      <c r="T35" s="400"/>
      <c r="U35" s="399"/>
      <c r="V35" s="399"/>
      <c r="W35" s="399"/>
      <c r="X35" s="399"/>
      <c r="Y35" s="399"/>
      <c r="Z35" s="399"/>
      <c r="AA35" s="399"/>
      <c r="AB35" s="399"/>
      <c r="AC35" s="399"/>
      <c r="AD35" s="399"/>
      <c r="AE35" s="399"/>
      <c r="AF35" s="399"/>
      <c r="AG35" s="318"/>
      <c r="AH35" s="318"/>
      <c r="AI35" s="318"/>
      <c r="AJ35" s="400"/>
      <c r="AK35" s="318"/>
      <c r="AL35" s="318"/>
      <c r="AM35" s="318"/>
      <c r="AN35" s="318"/>
      <c r="AO35" s="318"/>
      <c r="AP35" s="399"/>
      <c r="AQ35" s="399"/>
      <c r="AR35" s="399"/>
      <c r="AS35" s="399"/>
      <c r="AT35" s="399"/>
      <c r="AU35" s="399"/>
      <c r="AV35" s="399"/>
      <c r="AW35" s="399"/>
      <c r="AX35" s="399"/>
      <c r="AY35" s="399"/>
      <c r="AZ35" s="399"/>
      <c r="BA35" s="399"/>
      <c r="BB35" s="399"/>
      <c r="BC35" s="399"/>
      <c r="BD35" s="399"/>
      <c r="BE35" s="399"/>
      <c r="BF35" s="399"/>
      <c r="BG35" s="399"/>
      <c r="BH35" s="399"/>
      <c r="BI35" s="399"/>
      <c r="BJ35" s="399"/>
      <c r="BK35" s="399"/>
      <c r="BL35" s="399"/>
      <c r="BM35" s="399"/>
      <c r="BN35" s="399"/>
      <c r="BO35" s="399"/>
      <c r="BP35" s="399"/>
      <c r="BQ35" s="399"/>
      <c r="BR35" s="399"/>
      <c r="BS35" s="399"/>
      <c r="BT35" s="399"/>
      <c r="BU35" s="399"/>
      <c r="BV35" s="399"/>
      <c r="BW35" s="399"/>
      <c r="BX35" s="399"/>
      <c r="BY35" s="399"/>
      <c r="BZ35" s="399"/>
      <c r="CA35" s="399"/>
      <c r="CB35" s="399"/>
      <c r="CC35" s="399"/>
      <c r="CD35" s="399"/>
      <c r="CE35" s="399"/>
      <c r="CF35" s="399"/>
      <c r="CG35" s="399"/>
      <c r="CH35" s="399"/>
      <c r="CI35" s="399"/>
      <c r="CJ35" s="399"/>
      <c r="CK35" s="399"/>
      <c r="CL35" s="399"/>
    </row>
    <row r="36" spans="1:90" s="4" customFormat="1" ht="15.75" customHeight="1" outlineLevel="1" x14ac:dyDescent="0.25">
      <c r="A36" s="199"/>
      <c r="B36" s="817" t="s">
        <v>1401</v>
      </c>
      <c r="C36" s="818"/>
      <c r="D36" s="818"/>
      <c r="E36" s="818"/>
      <c r="F36" s="818"/>
      <c r="G36" s="818"/>
      <c r="H36" s="818"/>
      <c r="I36" s="818"/>
      <c r="J36" s="818"/>
      <c r="K36" s="818"/>
      <c r="L36" s="109"/>
      <c r="M36" s="399"/>
      <c r="N36" s="387"/>
      <c r="O36" s="318"/>
      <c r="P36" s="318"/>
      <c r="Q36" s="318"/>
      <c r="R36" s="318"/>
      <c r="S36" s="318"/>
      <c r="T36" s="400"/>
      <c r="U36" s="399"/>
      <c r="V36" s="399"/>
      <c r="W36" s="399"/>
      <c r="X36" s="399"/>
      <c r="Y36" s="399"/>
      <c r="Z36" s="399"/>
      <c r="AA36" s="399"/>
      <c r="AB36" s="399"/>
      <c r="AC36" s="399"/>
      <c r="AD36" s="399"/>
      <c r="AE36" s="399"/>
      <c r="AF36" s="399"/>
      <c r="AG36" s="318"/>
      <c r="AH36" s="318"/>
      <c r="AI36" s="318"/>
      <c r="AJ36" s="400"/>
      <c r="AK36" s="318"/>
      <c r="AL36" s="318"/>
      <c r="AM36" s="318"/>
      <c r="AN36" s="318"/>
      <c r="AO36" s="318"/>
      <c r="AP36" s="399"/>
      <c r="AQ36" s="399"/>
      <c r="AR36" s="399"/>
      <c r="AS36" s="399"/>
      <c r="AT36" s="399"/>
      <c r="AU36" s="399"/>
      <c r="AV36" s="399"/>
      <c r="AW36" s="399"/>
      <c r="AX36" s="399"/>
      <c r="AY36" s="399"/>
      <c r="AZ36" s="399"/>
      <c r="BA36" s="399"/>
      <c r="BB36" s="399"/>
      <c r="BC36" s="399"/>
      <c r="BD36" s="399"/>
      <c r="BE36" s="399"/>
      <c r="BF36" s="399"/>
      <c r="BG36" s="399"/>
      <c r="BH36" s="399"/>
      <c r="BI36" s="399"/>
      <c r="BJ36" s="399"/>
      <c r="BK36" s="399"/>
      <c r="BL36" s="399"/>
      <c r="BM36" s="399"/>
      <c r="BN36" s="399"/>
      <c r="BO36" s="399"/>
      <c r="BP36" s="399"/>
      <c r="BQ36" s="399"/>
      <c r="BR36" s="399"/>
      <c r="BS36" s="399"/>
      <c r="BT36" s="399"/>
      <c r="BU36" s="399"/>
      <c r="BV36" s="399"/>
      <c r="BW36" s="399"/>
      <c r="BX36" s="399"/>
      <c r="BY36" s="399"/>
      <c r="BZ36" s="399"/>
      <c r="CA36" s="399"/>
      <c r="CB36" s="399"/>
      <c r="CC36" s="399"/>
      <c r="CD36" s="399"/>
      <c r="CE36" s="399"/>
      <c r="CF36" s="399"/>
      <c r="CG36" s="399"/>
      <c r="CH36" s="399"/>
      <c r="CI36" s="399"/>
      <c r="CJ36" s="399"/>
      <c r="CK36" s="399"/>
      <c r="CL36" s="399"/>
    </row>
    <row r="37" spans="1:90" s="4" customFormat="1" ht="15.75" customHeight="1" outlineLevel="1" x14ac:dyDescent="0.25">
      <c r="A37" s="199"/>
      <c r="B37" s="819" t="s">
        <v>1345</v>
      </c>
      <c r="C37" s="820"/>
      <c r="D37" s="820"/>
      <c r="E37" s="821"/>
      <c r="F37" s="828" t="str">
        <f>IF(F13="Аккредитив", "без предоставления источников исполнения","")</f>
        <v/>
      </c>
      <c r="G37" s="825"/>
      <c r="H37" s="825"/>
      <c r="I37" s="825"/>
      <c r="J37" s="825"/>
      <c r="K37" s="826"/>
      <c r="L37" s="109"/>
      <c r="M37" s="399"/>
      <c r="N37" s="387"/>
      <c r="O37" s="318"/>
      <c r="P37" s="318"/>
      <c r="Q37" s="318"/>
      <c r="R37" s="318"/>
      <c r="S37" s="318"/>
      <c r="T37" s="400"/>
      <c r="U37" s="399"/>
      <c r="V37" s="399"/>
      <c r="W37" s="399"/>
      <c r="X37" s="399"/>
      <c r="Y37" s="399"/>
      <c r="Z37" s="399"/>
      <c r="AA37" s="399"/>
      <c r="AB37" s="399"/>
      <c r="AC37" s="399"/>
      <c r="AD37" s="399"/>
      <c r="AE37" s="399"/>
      <c r="AF37" s="399"/>
      <c r="AG37" s="318"/>
      <c r="AH37" s="318"/>
      <c r="AI37" s="318"/>
      <c r="AJ37" s="400"/>
      <c r="AK37" s="318"/>
      <c r="AL37" s="318"/>
      <c r="AM37" s="318"/>
      <c r="AN37" s="318"/>
      <c r="AO37" s="318"/>
      <c r="AP37" s="399"/>
      <c r="AQ37" s="399"/>
      <c r="AR37" s="399"/>
      <c r="AS37" s="399"/>
      <c r="AT37" s="399"/>
      <c r="AU37" s="399"/>
      <c r="AV37" s="399"/>
      <c r="AW37" s="399"/>
      <c r="AX37" s="399"/>
      <c r="AY37" s="399"/>
      <c r="AZ37" s="399"/>
      <c r="BA37" s="399"/>
      <c r="BB37" s="399"/>
      <c r="BC37" s="399"/>
      <c r="BD37" s="399"/>
      <c r="BE37" s="399"/>
      <c r="BF37" s="399"/>
      <c r="BG37" s="399"/>
      <c r="BH37" s="399"/>
      <c r="BI37" s="399"/>
      <c r="BJ37" s="399"/>
      <c r="BK37" s="399"/>
      <c r="BL37" s="399"/>
      <c r="BM37" s="399"/>
      <c r="BN37" s="399"/>
      <c r="BO37" s="399"/>
      <c r="BP37" s="399"/>
      <c r="BQ37" s="399"/>
      <c r="BR37" s="399"/>
      <c r="BS37" s="399"/>
      <c r="BT37" s="399"/>
      <c r="BU37" s="399"/>
      <c r="BV37" s="399"/>
      <c r="BW37" s="399"/>
      <c r="BX37" s="399"/>
      <c r="BY37" s="399"/>
      <c r="BZ37" s="399"/>
      <c r="CA37" s="399"/>
      <c r="CB37" s="399"/>
      <c r="CC37" s="399"/>
      <c r="CD37" s="399"/>
      <c r="CE37" s="399"/>
      <c r="CF37" s="399"/>
      <c r="CG37" s="399"/>
      <c r="CH37" s="399"/>
      <c r="CI37" s="399"/>
      <c r="CJ37" s="399"/>
      <c r="CK37" s="399"/>
      <c r="CL37" s="399"/>
    </row>
    <row r="38" spans="1:90" s="4" customFormat="1" ht="15.75" customHeight="1" outlineLevel="1" x14ac:dyDescent="0.25">
      <c r="A38" s="199"/>
      <c r="B38" s="822"/>
      <c r="C38" s="823"/>
      <c r="D38" s="823"/>
      <c r="E38" s="824"/>
      <c r="F38" s="397"/>
      <c r="G38" s="825"/>
      <c r="H38" s="825"/>
      <c r="I38" s="825"/>
      <c r="J38" s="825"/>
      <c r="K38" s="826"/>
      <c r="L38" s="109"/>
      <c r="M38" s="399"/>
      <c r="N38" s="387"/>
      <c r="O38" s="318"/>
      <c r="P38" s="318"/>
      <c r="Q38" s="318"/>
      <c r="R38" s="318"/>
      <c r="S38" s="318"/>
      <c r="T38" s="400"/>
      <c r="U38" s="399"/>
      <c r="V38" s="399"/>
      <c r="W38" s="399"/>
      <c r="X38" s="399"/>
      <c r="Y38" s="399"/>
      <c r="Z38" s="399"/>
      <c r="AA38" s="399"/>
      <c r="AB38" s="399"/>
      <c r="AC38" s="399"/>
      <c r="AD38" s="399"/>
      <c r="AE38" s="399"/>
      <c r="AF38" s="399"/>
      <c r="AG38" s="318"/>
      <c r="AH38" s="318"/>
      <c r="AI38" s="318"/>
      <c r="AJ38" s="400"/>
      <c r="AK38" s="318"/>
      <c r="AL38" s="318"/>
      <c r="AM38" s="318"/>
      <c r="AN38" s="318"/>
      <c r="AO38" s="318"/>
      <c r="AP38" s="399"/>
      <c r="AQ38" s="399"/>
      <c r="AR38" s="399"/>
      <c r="AS38" s="399"/>
      <c r="AT38" s="399"/>
      <c r="AU38" s="399"/>
      <c r="AV38" s="399"/>
      <c r="AW38" s="399"/>
      <c r="AX38" s="399"/>
      <c r="AY38" s="399"/>
      <c r="AZ38" s="399"/>
      <c r="BA38" s="399"/>
      <c r="BB38" s="399"/>
      <c r="BC38" s="399"/>
      <c r="BD38" s="399"/>
      <c r="BE38" s="399"/>
      <c r="BF38" s="399"/>
      <c r="BG38" s="399"/>
      <c r="BH38" s="399"/>
      <c r="BI38" s="399"/>
      <c r="BJ38" s="399"/>
      <c r="BK38" s="399"/>
      <c r="BL38" s="399"/>
      <c r="BM38" s="399"/>
      <c r="BN38" s="399"/>
      <c r="BO38" s="399"/>
      <c r="BP38" s="399"/>
      <c r="BQ38" s="399"/>
      <c r="BR38" s="399"/>
      <c r="BS38" s="399"/>
      <c r="BT38" s="399"/>
      <c r="BU38" s="399"/>
      <c r="BV38" s="399"/>
      <c r="BW38" s="399"/>
      <c r="BX38" s="399"/>
      <c r="BY38" s="399"/>
      <c r="BZ38" s="399"/>
      <c r="CA38" s="399"/>
      <c r="CB38" s="399"/>
      <c r="CC38" s="399"/>
      <c r="CD38" s="399"/>
      <c r="CE38" s="399"/>
      <c r="CF38" s="399"/>
      <c r="CG38" s="399"/>
      <c r="CH38" s="399"/>
      <c r="CI38" s="399"/>
      <c r="CJ38" s="399"/>
      <c r="CK38" s="399"/>
      <c r="CL38" s="399"/>
    </row>
    <row r="39" spans="1:90" s="4" customFormat="1" ht="15.75" customHeight="1" outlineLevel="1" x14ac:dyDescent="0.25">
      <c r="A39" s="199"/>
      <c r="B39" s="812" t="s">
        <v>1346</v>
      </c>
      <c r="C39" s="812"/>
      <c r="D39" s="812"/>
      <c r="E39" s="812"/>
      <c r="F39" s="828"/>
      <c r="G39" s="825"/>
      <c r="H39" s="825"/>
      <c r="I39" s="825"/>
      <c r="J39" s="825"/>
      <c r="K39" s="826"/>
      <c r="L39" s="109"/>
      <c r="M39" s="399"/>
      <c r="N39" s="387"/>
      <c r="O39" s="318"/>
      <c r="P39" s="318"/>
      <c r="Q39" s="318"/>
      <c r="R39" s="318"/>
      <c r="S39" s="318"/>
      <c r="T39" s="400"/>
      <c r="U39" s="399"/>
      <c r="V39" s="399"/>
      <c r="W39" s="399"/>
      <c r="X39" s="399"/>
      <c r="Y39" s="399"/>
      <c r="Z39" s="399"/>
      <c r="AA39" s="399"/>
      <c r="AB39" s="399"/>
      <c r="AC39" s="399"/>
      <c r="AD39" s="399"/>
      <c r="AE39" s="399"/>
      <c r="AF39" s="399"/>
      <c r="AG39" s="318"/>
      <c r="AH39" s="318"/>
      <c r="AI39" s="318"/>
      <c r="AJ39" s="400"/>
      <c r="AK39" s="318"/>
      <c r="AL39" s="318"/>
      <c r="AM39" s="318"/>
      <c r="AN39" s="318"/>
      <c r="AO39" s="318"/>
      <c r="AP39" s="399"/>
      <c r="AQ39" s="399"/>
      <c r="AR39" s="399"/>
      <c r="AS39" s="399"/>
      <c r="AT39" s="399"/>
      <c r="AU39" s="399"/>
      <c r="AV39" s="399"/>
      <c r="AW39" s="399"/>
      <c r="AX39" s="399"/>
      <c r="AY39" s="399"/>
      <c r="AZ39" s="399"/>
      <c r="BA39" s="399"/>
      <c r="BB39" s="399"/>
      <c r="BC39" s="399"/>
      <c r="BD39" s="399"/>
      <c r="BE39" s="399"/>
      <c r="BF39" s="399"/>
      <c r="BG39" s="399"/>
      <c r="BH39" s="399"/>
      <c r="BI39" s="399"/>
      <c r="BJ39" s="399"/>
      <c r="BK39" s="399"/>
      <c r="BL39" s="399"/>
      <c r="BM39" s="399"/>
      <c r="BN39" s="399"/>
      <c r="BO39" s="399"/>
      <c r="BP39" s="399"/>
      <c r="BQ39" s="399"/>
      <c r="BR39" s="399"/>
      <c r="BS39" s="399"/>
      <c r="BT39" s="399"/>
      <c r="BU39" s="399"/>
      <c r="BV39" s="399"/>
      <c r="BW39" s="399"/>
      <c r="BX39" s="399"/>
      <c r="BY39" s="399"/>
      <c r="BZ39" s="399"/>
      <c r="CA39" s="399"/>
      <c r="CB39" s="399"/>
      <c r="CC39" s="399"/>
      <c r="CD39" s="399"/>
      <c r="CE39" s="399"/>
      <c r="CF39" s="399"/>
      <c r="CG39" s="399"/>
      <c r="CH39" s="399"/>
      <c r="CI39" s="399"/>
      <c r="CJ39" s="399"/>
      <c r="CK39" s="399"/>
      <c r="CL39" s="399"/>
    </row>
    <row r="40" spans="1:90" s="4" customFormat="1" ht="15.75" customHeight="1" outlineLevel="1" x14ac:dyDescent="0.25">
      <c r="A40" s="199"/>
      <c r="B40" s="816" t="s">
        <v>1347</v>
      </c>
      <c r="C40" s="816"/>
      <c r="D40" s="816"/>
      <c r="E40" s="816"/>
      <c r="F40" s="813"/>
      <c r="G40" s="825"/>
      <c r="H40" s="825"/>
      <c r="I40" s="825"/>
      <c r="J40" s="827" t="s">
        <v>503</v>
      </c>
      <c r="K40" s="827"/>
      <c r="L40" s="109"/>
      <c r="M40" s="399"/>
      <c r="N40" s="387"/>
      <c r="O40" s="318"/>
      <c r="P40" s="318"/>
      <c r="Q40" s="318"/>
      <c r="R40" s="318"/>
      <c r="S40" s="318"/>
      <c r="T40" s="400"/>
      <c r="U40" s="399"/>
      <c r="V40" s="399"/>
      <c r="W40" s="399"/>
      <c r="X40" s="399"/>
      <c r="Y40" s="399"/>
      <c r="Z40" s="399"/>
      <c r="AA40" s="399"/>
      <c r="AB40" s="399"/>
      <c r="AC40" s="399"/>
      <c r="AD40" s="399"/>
      <c r="AE40" s="399"/>
      <c r="AF40" s="399"/>
      <c r="AG40" s="318"/>
      <c r="AH40" s="318"/>
      <c r="AI40" s="318"/>
      <c r="AJ40" s="400"/>
      <c r="AK40" s="318"/>
      <c r="AL40" s="318"/>
      <c r="AM40" s="318"/>
      <c r="AN40" s="318"/>
      <c r="AO40" s="318"/>
      <c r="AP40" s="399"/>
      <c r="AQ40" s="399"/>
      <c r="AR40" s="399"/>
      <c r="AS40" s="399"/>
      <c r="AT40" s="399"/>
      <c r="AU40" s="399"/>
      <c r="AV40" s="399"/>
      <c r="AW40" s="399"/>
      <c r="AX40" s="399"/>
      <c r="AY40" s="399"/>
      <c r="AZ40" s="399"/>
      <c r="BA40" s="399"/>
      <c r="BB40" s="399"/>
      <c r="BC40" s="399"/>
      <c r="BD40" s="399"/>
      <c r="BE40" s="399"/>
      <c r="BF40" s="399"/>
      <c r="BG40" s="399"/>
      <c r="BH40" s="399"/>
      <c r="BI40" s="399"/>
      <c r="BJ40" s="399"/>
      <c r="BK40" s="399"/>
      <c r="BL40" s="399"/>
      <c r="BM40" s="399"/>
      <c r="BN40" s="399"/>
      <c r="BO40" s="399"/>
      <c r="BP40" s="399"/>
      <c r="BQ40" s="399"/>
      <c r="BR40" s="399"/>
      <c r="BS40" s="399"/>
      <c r="BT40" s="399"/>
      <c r="BU40" s="399"/>
      <c r="BV40" s="399"/>
      <c r="BW40" s="399"/>
      <c r="BX40" s="399"/>
      <c r="BY40" s="399"/>
      <c r="BZ40" s="399"/>
      <c r="CA40" s="399"/>
      <c r="CB40" s="399"/>
      <c r="CC40" s="399"/>
      <c r="CD40" s="399"/>
      <c r="CE40" s="399"/>
      <c r="CF40" s="399"/>
      <c r="CG40" s="399"/>
      <c r="CH40" s="399"/>
      <c r="CI40" s="399"/>
      <c r="CJ40" s="399"/>
      <c r="CK40" s="399"/>
      <c r="CL40" s="399"/>
    </row>
    <row r="41" spans="1:90" s="4" customFormat="1" ht="15.75" customHeight="1" outlineLevel="1" x14ac:dyDescent="0.25">
      <c r="A41" s="199"/>
      <c r="B41" s="816" t="s">
        <v>1348</v>
      </c>
      <c r="C41" s="816"/>
      <c r="D41" s="816"/>
      <c r="E41" s="816"/>
      <c r="F41" s="853"/>
      <c r="G41" s="825"/>
      <c r="H41" s="825"/>
      <c r="I41" s="825"/>
      <c r="J41" s="825"/>
      <c r="K41" s="826"/>
      <c r="L41" s="109"/>
      <c r="M41" s="399"/>
      <c r="N41" s="387"/>
      <c r="O41" s="318"/>
      <c r="P41" s="318"/>
      <c r="Q41" s="318"/>
      <c r="R41" s="318"/>
      <c r="S41" s="318"/>
      <c r="T41" s="400"/>
      <c r="U41" s="399"/>
      <c r="V41" s="399"/>
      <c r="W41" s="399"/>
      <c r="X41" s="399"/>
      <c r="Y41" s="399"/>
      <c r="Z41" s="399"/>
      <c r="AA41" s="399"/>
      <c r="AB41" s="399"/>
      <c r="AC41" s="399"/>
      <c r="AD41" s="399"/>
      <c r="AE41" s="399"/>
      <c r="AF41" s="399"/>
      <c r="AG41" s="318"/>
      <c r="AH41" s="318"/>
      <c r="AI41" s="318"/>
      <c r="AJ41" s="400"/>
      <c r="AK41" s="318"/>
      <c r="AL41" s="318"/>
      <c r="AM41" s="318"/>
      <c r="AN41" s="318"/>
      <c r="AO41" s="318"/>
      <c r="AP41" s="399"/>
      <c r="AQ41" s="399"/>
      <c r="AR41" s="399"/>
      <c r="AS41" s="399"/>
      <c r="AT41" s="399"/>
      <c r="AU41" s="399"/>
      <c r="AV41" s="399"/>
      <c r="AW41" s="399"/>
      <c r="AX41" s="399"/>
      <c r="AY41" s="399"/>
      <c r="AZ41" s="399"/>
      <c r="BA41" s="399"/>
      <c r="BB41" s="399"/>
      <c r="BC41" s="399"/>
      <c r="BD41" s="399"/>
      <c r="BE41" s="399"/>
      <c r="BF41" s="399"/>
      <c r="BG41" s="399"/>
      <c r="BH41" s="399"/>
      <c r="BI41" s="399"/>
      <c r="BJ41" s="399"/>
      <c r="BK41" s="399"/>
      <c r="BL41" s="399"/>
      <c r="BM41" s="399"/>
      <c r="BN41" s="399"/>
      <c r="BO41" s="399"/>
      <c r="BP41" s="399"/>
      <c r="BQ41" s="399"/>
      <c r="BR41" s="399"/>
      <c r="BS41" s="399"/>
      <c r="BT41" s="399"/>
      <c r="BU41" s="399"/>
      <c r="BV41" s="399"/>
      <c r="BW41" s="399"/>
      <c r="BX41" s="399"/>
      <c r="BY41" s="399"/>
      <c r="BZ41" s="399"/>
      <c r="CA41" s="399"/>
      <c r="CB41" s="399"/>
      <c r="CC41" s="399"/>
      <c r="CD41" s="399"/>
      <c r="CE41" s="399"/>
      <c r="CF41" s="399"/>
      <c r="CG41" s="399"/>
      <c r="CH41" s="399"/>
      <c r="CI41" s="399"/>
      <c r="CJ41" s="399"/>
      <c r="CK41" s="399"/>
      <c r="CL41" s="399"/>
    </row>
    <row r="42" spans="1:90" s="4" customFormat="1" ht="15.75" customHeight="1" outlineLevel="1" x14ac:dyDescent="0.25">
      <c r="A42" s="199"/>
      <c r="B42" s="854" t="s">
        <v>1349</v>
      </c>
      <c r="C42" s="855"/>
      <c r="D42" s="855"/>
      <c r="E42" s="856"/>
      <c r="F42" s="828"/>
      <c r="G42" s="825"/>
      <c r="H42" s="825"/>
      <c r="I42" s="825"/>
      <c r="J42" s="825"/>
      <c r="K42" s="826"/>
      <c r="L42" s="109"/>
      <c r="M42" s="399"/>
      <c r="N42" s="387"/>
      <c r="O42" s="318"/>
      <c r="P42" s="318"/>
      <c r="Q42" s="318"/>
      <c r="R42" s="318"/>
      <c r="S42" s="318"/>
      <c r="T42" s="400"/>
      <c r="U42" s="399"/>
      <c r="V42" s="399"/>
      <c r="W42" s="399"/>
      <c r="X42" s="399"/>
      <c r="Y42" s="399"/>
      <c r="Z42" s="399"/>
      <c r="AA42" s="399"/>
      <c r="AB42" s="399"/>
      <c r="AC42" s="399"/>
      <c r="AD42" s="399"/>
      <c r="AE42" s="399"/>
      <c r="AF42" s="399"/>
      <c r="AG42" s="318"/>
      <c r="AH42" s="318"/>
      <c r="AI42" s="318"/>
      <c r="AJ42" s="400"/>
      <c r="AK42" s="318"/>
      <c r="AL42" s="318"/>
      <c r="AM42" s="318"/>
      <c r="AN42" s="318"/>
      <c r="AO42" s="318"/>
      <c r="AP42" s="399"/>
      <c r="AQ42" s="399"/>
      <c r="AR42" s="399"/>
      <c r="AS42" s="399"/>
      <c r="AT42" s="399"/>
      <c r="AU42" s="399"/>
      <c r="AV42" s="399"/>
      <c r="AW42" s="399"/>
      <c r="AX42" s="399"/>
      <c r="AY42" s="399"/>
      <c r="AZ42" s="399"/>
      <c r="BA42" s="399"/>
      <c r="BB42" s="399"/>
      <c r="BC42" s="399"/>
      <c r="BD42" s="399"/>
      <c r="BE42" s="399"/>
      <c r="BF42" s="399"/>
      <c r="BG42" s="399"/>
      <c r="BH42" s="399"/>
      <c r="BI42" s="399"/>
      <c r="BJ42" s="399"/>
      <c r="BK42" s="399"/>
      <c r="BL42" s="399"/>
      <c r="BM42" s="399"/>
      <c r="BN42" s="399"/>
      <c r="BO42" s="399"/>
      <c r="BP42" s="399"/>
      <c r="BQ42" s="399"/>
      <c r="BR42" s="399"/>
      <c r="BS42" s="399"/>
      <c r="BT42" s="399"/>
      <c r="BU42" s="399"/>
      <c r="BV42" s="399"/>
      <c r="BW42" s="399"/>
      <c r="BX42" s="399"/>
      <c r="BY42" s="399"/>
      <c r="BZ42" s="399"/>
      <c r="CA42" s="399"/>
      <c r="CB42" s="399"/>
      <c r="CC42" s="399"/>
      <c r="CD42" s="399"/>
      <c r="CE42" s="399"/>
      <c r="CF42" s="399"/>
      <c r="CG42" s="399"/>
      <c r="CH42" s="399"/>
      <c r="CI42" s="399"/>
      <c r="CJ42" s="399"/>
      <c r="CK42" s="399"/>
      <c r="CL42" s="399"/>
    </row>
    <row r="43" spans="1:90" s="4" customFormat="1" ht="15.75" customHeight="1" outlineLevel="1" x14ac:dyDescent="0.25">
      <c r="A43" s="199"/>
      <c r="B43" s="812" t="s">
        <v>1350</v>
      </c>
      <c r="C43" s="812"/>
      <c r="D43" s="812"/>
      <c r="E43" s="812"/>
      <c r="F43" s="828"/>
      <c r="G43" s="825"/>
      <c r="H43" s="825"/>
      <c r="I43" s="825"/>
      <c r="J43" s="825"/>
      <c r="K43" s="826"/>
      <c r="L43" s="109"/>
      <c r="M43" s="399"/>
      <c r="N43" s="387"/>
      <c r="O43" s="318"/>
      <c r="P43" s="318"/>
      <c r="Q43" s="318"/>
      <c r="R43" s="318"/>
      <c r="S43" s="318"/>
      <c r="T43" s="400"/>
      <c r="U43" s="399"/>
      <c r="V43" s="399"/>
      <c r="W43" s="399"/>
      <c r="X43" s="399"/>
      <c r="Y43" s="399"/>
      <c r="Z43" s="399"/>
      <c r="AA43" s="399"/>
      <c r="AB43" s="399"/>
      <c r="AC43" s="399"/>
      <c r="AD43" s="399"/>
      <c r="AE43" s="399"/>
      <c r="AF43" s="399"/>
      <c r="AG43" s="318"/>
      <c r="AH43" s="318"/>
      <c r="AI43" s="318"/>
      <c r="AJ43" s="400"/>
      <c r="AK43" s="318"/>
      <c r="AL43" s="318"/>
      <c r="AM43" s="318"/>
      <c r="AN43" s="318"/>
      <c r="AO43" s="318"/>
      <c r="AP43" s="399"/>
      <c r="AQ43" s="399"/>
      <c r="AR43" s="399"/>
      <c r="AS43" s="399"/>
      <c r="AT43" s="399"/>
      <c r="AU43" s="399"/>
      <c r="AV43" s="399"/>
      <c r="AW43" s="399"/>
      <c r="AX43" s="399"/>
      <c r="AY43" s="399"/>
      <c r="AZ43" s="399"/>
      <c r="BA43" s="399"/>
      <c r="BB43" s="399"/>
      <c r="BC43" s="399"/>
      <c r="BD43" s="399"/>
      <c r="BE43" s="399"/>
      <c r="BF43" s="399"/>
      <c r="BG43" s="399"/>
      <c r="BH43" s="399"/>
      <c r="BI43" s="399"/>
      <c r="BJ43" s="399"/>
      <c r="BK43" s="399"/>
      <c r="BL43" s="399"/>
      <c r="BM43" s="399"/>
      <c r="BN43" s="399"/>
      <c r="BO43" s="399"/>
      <c r="BP43" s="399"/>
      <c r="BQ43" s="399"/>
      <c r="BR43" s="399"/>
      <c r="BS43" s="399"/>
      <c r="BT43" s="399"/>
      <c r="BU43" s="399"/>
      <c r="BV43" s="399"/>
      <c r="BW43" s="399"/>
      <c r="BX43" s="399"/>
      <c r="BY43" s="399"/>
      <c r="BZ43" s="399"/>
      <c r="CA43" s="399"/>
      <c r="CB43" s="399"/>
      <c r="CC43" s="399"/>
      <c r="CD43" s="399"/>
      <c r="CE43" s="399"/>
      <c r="CF43" s="399"/>
      <c r="CG43" s="399"/>
      <c r="CH43" s="399"/>
      <c r="CI43" s="399"/>
      <c r="CJ43" s="399"/>
      <c r="CK43" s="399"/>
      <c r="CL43" s="399"/>
    </row>
    <row r="44" spans="1:90" s="4" customFormat="1" ht="15.75" customHeight="1" outlineLevel="1" x14ac:dyDescent="0.25">
      <c r="A44" s="199"/>
      <c r="B44" s="812" t="s">
        <v>1367</v>
      </c>
      <c r="C44" s="812"/>
      <c r="D44" s="812"/>
      <c r="E44" s="812"/>
      <c r="F44" s="828"/>
      <c r="G44" s="825"/>
      <c r="H44" s="825"/>
      <c r="I44" s="825"/>
      <c r="J44" s="825"/>
      <c r="K44" s="826"/>
      <c r="L44" s="109"/>
      <c r="M44" s="399"/>
      <c r="N44" s="387"/>
      <c r="O44" s="318"/>
      <c r="P44" s="318"/>
      <c r="Q44" s="318"/>
      <c r="R44" s="318"/>
      <c r="S44" s="318"/>
      <c r="T44" s="400"/>
      <c r="U44" s="399"/>
      <c r="V44" s="399"/>
      <c r="W44" s="399"/>
      <c r="X44" s="399"/>
      <c r="Y44" s="399"/>
      <c r="Z44" s="399"/>
      <c r="AA44" s="399"/>
      <c r="AB44" s="399"/>
      <c r="AC44" s="399"/>
      <c r="AD44" s="399"/>
      <c r="AE44" s="399"/>
      <c r="AF44" s="399"/>
      <c r="AG44" s="318"/>
      <c r="AH44" s="318"/>
      <c r="AI44" s="318"/>
      <c r="AJ44" s="400"/>
      <c r="AK44" s="318"/>
      <c r="AL44" s="318"/>
      <c r="AM44" s="318"/>
      <c r="AN44" s="318"/>
      <c r="AO44" s="318"/>
      <c r="AP44" s="399"/>
      <c r="AQ44" s="399"/>
      <c r="AR44" s="399"/>
      <c r="AS44" s="399"/>
      <c r="AT44" s="399"/>
      <c r="AU44" s="399"/>
      <c r="AV44" s="399"/>
      <c r="AW44" s="399"/>
      <c r="AX44" s="399"/>
      <c r="AY44" s="399"/>
      <c r="AZ44" s="399"/>
      <c r="BA44" s="399"/>
      <c r="BB44" s="399"/>
      <c r="BC44" s="399"/>
      <c r="BD44" s="399"/>
      <c r="BE44" s="399"/>
      <c r="BF44" s="399"/>
      <c r="BG44" s="399"/>
      <c r="BH44" s="399"/>
      <c r="BI44" s="399"/>
      <c r="BJ44" s="399"/>
      <c r="BK44" s="399"/>
      <c r="BL44" s="399"/>
      <c r="BM44" s="399"/>
      <c r="BN44" s="399"/>
      <c r="BO44" s="399"/>
      <c r="BP44" s="399"/>
      <c r="BQ44" s="399"/>
      <c r="BR44" s="399"/>
      <c r="BS44" s="399"/>
      <c r="BT44" s="399"/>
      <c r="BU44" s="399"/>
      <c r="BV44" s="399"/>
      <c r="BW44" s="399"/>
      <c r="BX44" s="399"/>
      <c r="BY44" s="399"/>
      <c r="BZ44" s="399"/>
      <c r="CA44" s="399"/>
      <c r="CB44" s="399"/>
      <c r="CC44" s="399"/>
      <c r="CD44" s="399"/>
      <c r="CE44" s="399"/>
      <c r="CF44" s="399"/>
      <c r="CG44" s="399"/>
      <c r="CH44" s="399"/>
      <c r="CI44" s="399"/>
      <c r="CJ44" s="399"/>
      <c r="CK44" s="399"/>
      <c r="CL44" s="399"/>
    </row>
    <row r="45" spans="1:90" s="4" customFormat="1" ht="120" customHeight="1" outlineLevel="1" x14ac:dyDescent="0.25">
      <c r="A45" s="199"/>
      <c r="B45" s="816" t="s">
        <v>1404</v>
      </c>
      <c r="C45" s="816"/>
      <c r="D45" s="816"/>
      <c r="E45" s="816"/>
      <c r="F45" s="828"/>
      <c r="G45" s="825"/>
      <c r="H45" s="825"/>
      <c r="I45" s="825"/>
      <c r="J45" s="825"/>
      <c r="K45" s="826"/>
      <c r="L45" s="109"/>
      <c r="M45" s="399"/>
      <c r="N45" s="387"/>
      <c r="O45" s="318"/>
      <c r="P45" s="318"/>
      <c r="Q45" s="318"/>
      <c r="R45" s="318"/>
      <c r="S45" s="318"/>
      <c r="T45" s="400"/>
      <c r="U45" s="399"/>
      <c r="V45" s="399"/>
      <c r="W45" s="399"/>
      <c r="X45" s="399"/>
      <c r="Y45" s="399"/>
      <c r="Z45" s="399"/>
      <c r="AA45" s="399"/>
      <c r="AB45" s="399"/>
      <c r="AC45" s="399"/>
      <c r="AD45" s="399"/>
      <c r="AE45" s="399"/>
      <c r="AF45" s="399"/>
      <c r="AG45" s="318"/>
      <c r="AH45" s="318"/>
      <c r="AI45" s="318"/>
      <c r="AJ45" s="400"/>
      <c r="AK45" s="318"/>
      <c r="AL45" s="318"/>
      <c r="AM45" s="318"/>
      <c r="AN45" s="318"/>
      <c r="AO45" s="318"/>
      <c r="AP45" s="399"/>
      <c r="AQ45" s="399"/>
      <c r="AR45" s="399"/>
      <c r="AS45" s="399"/>
      <c r="AT45" s="399"/>
      <c r="AU45" s="399"/>
      <c r="AV45" s="399"/>
      <c r="AW45" s="399"/>
      <c r="AX45" s="399"/>
      <c r="AY45" s="399"/>
      <c r="AZ45" s="399"/>
      <c r="BA45" s="399"/>
      <c r="BB45" s="399"/>
      <c r="BC45" s="399"/>
      <c r="BD45" s="399"/>
      <c r="BE45" s="399"/>
      <c r="BF45" s="399"/>
      <c r="BG45" s="399"/>
      <c r="BH45" s="399"/>
      <c r="BI45" s="399"/>
      <c r="BJ45" s="399"/>
      <c r="BK45" s="399"/>
      <c r="BL45" s="399"/>
      <c r="BM45" s="399"/>
      <c r="BN45" s="399"/>
      <c r="BO45" s="399"/>
      <c r="BP45" s="399"/>
      <c r="BQ45" s="399"/>
      <c r="BR45" s="399"/>
      <c r="BS45" s="399"/>
      <c r="BT45" s="399"/>
      <c r="BU45" s="399"/>
      <c r="BV45" s="399"/>
      <c r="BW45" s="399"/>
      <c r="BX45" s="399"/>
      <c r="BY45" s="399"/>
      <c r="BZ45" s="399"/>
      <c r="CA45" s="399"/>
      <c r="CB45" s="399"/>
      <c r="CC45" s="399"/>
      <c r="CD45" s="399"/>
      <c r="CE45" s="399"/>
      <c r="CF45" s="399"/>
      <c r="CG45" s="399"/>
      <c r="CH45" s="399"/>
      <c r="CI45" s="399"/>
      <c r="CJ45" s="399"/>
      <c r="CK45" s="399"/>
      <c r="CL45" s="399"/>
    </row>
    <row r="46" spans="1:90" s="4" customFormat="1" ht="11.25" customHeight="1" x14ac:dyDescent="0.25">
      <c r="A46" s="199"/>
      <c r="B46" s="199"/>
      <c r="C46" s="199"/>
      <c r="D46" s="199"/>
      <c r="E46" s="199"/>
      <c r="F46" s="199"/>
      <c r="G46" s="199"/>
      <c r="H46" s="199"/>
      <c r="I46" s="199"/>
      <c r="J46" s="199"/>
      <c r="K46" s="199"/>
      <c r="L46" s="109"/>
      <c r="M46" s="399"/>
      <c r="N46" s="387"/>
      <c r="O46" s="318"/>
      <c r="P46" s="318"/>
      <c r="Q46" s="318"/>
      <c r="R46" s="318"/>
      <c r="S46" s="318"/>
      <c r="T46" s="400"/>
      <c r="U46" s="399"/>
      <c r="V46" s="399"/>
      <c r="W46" s="399"/>
      <c r="X46" s="399"/>
      <c r="Y46" s="399"/>
      <c r="Z46" s="399"/>
      <c r="AA46" s="399"/>
      <c r="AB46" s="399"/>
      <c r="AC46" s="399"/>
      <c r="AD46" s="399"/>
      <c r="AE46" s="399"/>
      <c r="AF46" s="399"/>
      <c r="AG46" s="318"/>
      <c r="AH46" s="318"/>
      <c r="AI46" s="318"/>
      <c r="AJ46" s="400"/>
      <c r="AK46" s="318"/>
      <c r="AL46" s="318"/>
      <c r="AM46" s="318"/>
      <c r="AN46" s="318"/>
      <c r="AO46" s="318"/>
      <c r="AP46" s="399"/>
      <c r="AQ46" s="399"/>
      <c r="AR46" s="399"/>
      <c r="AS46" s="399"/>
      <c r="AT46" s="399"/>
      <c r="AU46" s="399"/>
      <c r="AV46" s="399"/>
      <c r="AW46" s="399"/>
      <c r="AX46" s="399"/>
      <c r="AY46" s="399"/>
      <c r="AZ46" s="399"/>
      <c r="BA46" s="399"/>
      <c r="BB46" s="399"/>
      <c r="BC46" s="399"/>
      <c r="BD46" s="399"/>
      <c r="BE46" s="399"/>
      <c r="BF46" s="399"/>
      <c r="BG46" s="399"/>
      <c r="BH46" s="399"/>
      <c r="BI46" s="399"/>
      <c r="BJ46" s="399"/>
      <c r="BK46" s="399"/>
      <c r="BL46" s="399"/>
      <c r="BM46" s="399"/>
      <c r="BN46" s="399"/>
      <c r="BO46" s="399"/>
      <c r="BP46" s="399"/>
      <c r="BQ46" s="399"/>
      <c r="BR46" s="399"/>
      <c r="BS46" s="399"/>
      <c r="BT46" s="399"/>
      <c r="BU46" s="399"/>
      <c r="BV46" s="399"/>
      <c r="BW46" s="399"/>
      <c r="BX46" s="399"/>
      <c r="BY46" s="399"/>
      <c r="BZ46" s="399"/>
      <c r="CA46" s="399"/>
      <c r="CB46" s="399"/>
      <c r="CC46" s="399"/>
      <c r="CD46" s="399"/>
      <c r="CE46" s="399"/>
      <c r="CF46" s="399"/>
      <c r="CG46" s="399"/>
      <c r="CH46" s="399"/>
      <c r="CI46" s="399"/>
      <c r="CJ46" s="399"/>
      <c r="CK46" s="399"/>
      <c r="CL46" s="399"/>
    </row>
    <row r="47" spans="1:90" s="4" customFormat="1" x14ac:dyDescent="0.25">
      <c r="A47" s="199"/>
      <c r="B47" s="829" t="s">
        <v>1359</v>
      </c>
      <c r="C47" s="830"/>
      <c r="D47" s="830"/>
      <c r="E47" s="830"/>
      <c r="F47" s="830"/>
      <c r="G47" s="830"/>
      <c r="H47" s="830"/>
      <c r="I47" s="830"/>
      <c r="J47" s="830"/>
      <c r="K47" s="830"/>
      <c r="L47" s="109"/>
      <c r="M47" s="318"/>
      <c r="N47" s="387"/>
      <c r="O47" s="318"/>
      <c r="P47" s="318"/>
      <c r="Q47" s="318"/>
      <c r="R47" s="318"/>
      <c r="S47" s="318"/>
      <c r="T47" s="400"/>
      <c r="U47" s="399"/>
      <c r="V47" s="399"/>
      <c r="W47" s="399"/>
      <c r="X47" s="399"/>
      <c r="Y47" s="399"/>
      <c r="Z47" s="399"/>
      <c r="AA47" s="399"/>
      <c r="AB47" s="399"/>
      <c r="AC47" s="399"/>
      <c r="AD47" s="399"/>
      <c r="AE47" s="399"/>
      <c r="AF47" s="399"/>
      <c r="AG47" s="318"/>
      <c r="AH47" s="318"/>
      <c r="AI47" s="318"/>
      <c r="AJ47" s="400"/>
      <c r="AK47" s="318"/>
      <c r="AL47" s="318"/>
      <c r="AM47" s="318"/>
      <c r="AN47" s="318"/>
      <c r="AO47" s="318"/>
      <c r="AP47" s="399"/>
      <c r="AQ47" s="399"/>
      <c r="AR47" s="399"/>
      <c r="AS47" s="399"/>
      <c r="AT47" s="399"/>
      <c r="AU47" s="399"/>
      <c r="AV47" s="399"/>
      <c r="AW47" s="399"/>
      <c r="AX47" s="399"/>
      <c r="AY47" s="399"/>
      <c r="AZ47" s="399"/>
      <c r="BA47" s="399"/>
      <c r="BB47" s="399"/>
      <c r="BC47" s="399"/>
      <c r="BD47" s="399"/>
      <c r="BE47" s="399"/>
      <c r="BF47" s="399"/>
      <c r="BG47" s="399"/>
      <c r="BH47" s="399"/>
      <c r="BI47" s="399"/>
      <c r="BJ47" s="399"/>
      <c r="BK47" s="399"/>
      <c r="BL47" s="399"/>
      <c r="BM47" s="399"/>
      <c r="BN47" s="399"/>
      <c r="BO47" s="399"/>
      <c r="BP47" s="399"/>
      <c r="BQ47" s="399"/>
      <c r="BR47" s="399"/>
      <c r="BS47" s="399"/>
      <c r="BT47" s="399"/>
      <c r="BU47" s="399"/>
      <c r="BV47" s="399"/>
      <c r="BW47" s="399"/>
      <c r="BX47" s="399"/>
      <c r="BY47" s="399"/>
      <c r="BZ47" s="399"/>
      <c r="CA47" s="399"/>
      <c r="CB47" s="399"/>
      <c r="CC47" s="399"/>
      <c r="CD47" s="399"/>
      <c r="CE47" s="399"/>
      <c r="CF47" s="399"/>
      <c r="CG47" s="399"/>
      <c r="CH47" s="399"/>
      <c r="CI47" s="399"/>
      <c r="CJ47" s="399"/>
      <c r="CK47" s="399"/>
      <c r="CL47" s="399"/>
    </row>
    <row r="48" spans="1:90" ht="31.5" customHeight="1" x14ac:dyDescent="0.25">
      <c r="A48" s="199"/>
      <c r="B48" s="831" t="s">
        <v>474</v>
      </c>
      <c r="C48" s="832"/>
      <c r="D48" s="832"/>
      <c r="E48" s="833"/>
      <c r="F48" s="641" t="s">
        <v>132</v>
      </c>
      <c r="G48" s="809" t="s">
        <v>133</v>
      </c>
      <c r="H48" s="810"/>
      <c r="I48" s="811"/>
      <c r="J48" s="809" t="s">
        <v>1039</v>
      </c>
      <c r="K48" s="811"/>
      <c r="R48" s="403"/>
      <c r="AG48" s="318"/>
      <c r="AH48" s="318"/>
      <c r="AI48" s="318"/>
      <c r="AJ48" s="400"/>
      <c r="AK48" s="318"/>
      <c r="AL48" s="318"/>
      <c r="AM48" s="318"/>
      <c r="AN48" s="318"/>
      <c r="AO48" s="318"/>
    </row>
    <row r="49" spans="1:41" ht="15.75" x14ac:dyDescent="0.25">
      <c r="A49" s="199"/>
      <c r="B49" s="834"/>
      <c r="C49" s="835"/>
      <c r="D49" s="835"/>
      <c r="E49" s="836"/>
      <c r="F49" s="102" t="s">
        <v>951</v>
      </c>
      <c r="G49" s="806"/>
      <c r="H49" s="807"/>
      <c r="I49" s="808"/>
      <c r="J49" s="804"/>
      <c r="K49" s="805"/>
      <c r="AG49" s="318"/>
      <c r="AH49" s="318"/>
      <c r="AI49" s="318"/>
      <c r="AJ49" s="400"/>
      <c r="AK49" s="318"/>
      <c r="AL49" s="318"/>
      <c r="AM49" s="318"/>
      <c r="AN49" s="318"/>
      <c r="AO49" s="318"/>
    </row>
    <row r="50" spans="1:41" ht="15.75" x14ac:dyDescent="0.25">
      <c r="A50" s="199"/>
      <c r="B50" s="834"/>
      <c r="C50" s="835"/>
      <c r="D50" s="835"/>
      <c r="E50" s="836"/>
      <c r="F50" s="102" t="s">
        <v>951</v>
      </c>
      <c r="G50" s="806"/>
      <c r="H50" s="807"/>
      <c r="I50" s="808"/>
      <c r="J50" s="804"/>
      <c r="K50" s="805"/>
      <c r="AG50" s="318"/>
      <c r="AH50" s="318"/>
      <c r="AI50" s="318"/>
      <c r="AJ50" s="400"/>
      <c r="AK50" s="318"/>
      <c r="AL50" s="318"/>
      <c r="AM50" s="318"/>
      <c r="AN50" s="318"/>
      <c r="AO50" s="318"/>
    </row>
    <row r="51" spans="1:41" ht="15.75" x14ac:dyDescent="0.25">
      <c r="A51" s="199"/>
      <c r="B51" s="834"/>
      <c r="C51" s="835"/>
      <c r="D51" s="835"/>
      <c r="E51" s="836"/>
      <c r="F51" s="102" t="s">
        <v>951</v>
      </c>
      <c r="G51" s="806"/>
      <c r="H51" s="807"/>
      <c r="I51" s="808"/>
      <c r="J51" s="804"/>
      <c r="K51" s="805"/>
      <c r="AG51" s="318"/>
      <c r="AH51" s="318"/>
      <c r="AI51" s="318"/>
      <c r="AJ51" s="400"/>
      <c r="AK51" s="318"/>
      <c r="AL51" s="318"/>
      <c r="AM51" s="318"/>
      <c r="AN51" s="318"/>
      <c r="AO51" s="318"/>
    </row>
    <row r="52" spans="1:41" ht="15.75" hidden="1" outlineLevel="1" x14ac:dyDescent="0.25">
      <c r="A52" s="199"/>
      <c r="B52" s="834"/>
      <c r="C52" s="835"/>
      <c r="D52" s="835"/>
      <c r="E52" s="836"/>
      <c r="F52" s="102" t="s">
        <v>951</v>
      </c>
      <c r="G52" s="806"/>
      <c r="H52" s="807"/>
      <c r="I52" s="808"/>
      <c r="J52" s="804"/>
      <c r="K52" s="805"/>
      <c r="AG52" s="318"/>
      <c r="AH52" s="318"/>
      <c r="AI52" s="318"/>
      <c r="AJ52" s="400"/>
      <c r="AK52" s="318"/>
      <c r="AL52" s="318"/>
      <c r="AM52" s="318"/>
      <c r="AN52" s="318"/>
      <c r="AO52" s="318"/>
    </row>
    <row r="53" spans="1:41" ht="15.75" hidden="1" outlineLevel="1" x14ac:dyDescent="0.25">
      <c r="A53" s="199"/>
      <c r="B53" s="834"/>
      <c r="C53" s="835"/>
      <c r="D53" s="835"/>
      <c r="E53" s="836"/>
      <c r="F53" s="102" t="s">
        <v>951</v>
      </c>
      <c r="G53" s="806"/>
      <c r="H53" s="807"/>
      <c r="I53" s="808"/>
      <c r="J53" s="804"/>
      <c r="K53" s="805"/>
      <c r="AG53" s="318"/>
      <c r="AH53" s="318"/>
      <c r="AI53" s="318"/>
      <c r="AJ53" s="400"/>
      <c r="AK53" s="318"/>
      <c r="AL53" s="318"/>
      <c r="AM53" s="318"/>
      <c r="AN53" s="318"/>
      <c r="AO53" s="318"/>
    </row>
    <row r="54" spans="1:41" ht="15.75" hidden="1" outlineLevel="1" x14ac:dyDescent="0.25">
      <c r="A54" s="199"/>
      <c r="B54" s="834"/>
      <c r="C54" s="835"/>
      <c r="D54" s="835"/>
      <c r="E54" s="836"/>
      <c r="F54" s="102" t="s">
        <v>951</v>
      </c>
      <c r="G54" s="806"/>
      <c r="H54" s="807"/>
      <c r="I54" s="808"/>
      <c r="J54" s="804"/>
      <c r="K54" s="805"/>
      <c r="AG54" s="318"/>
      <c r="AH54" s="318"/>
      <c r="AI54" s="318"/>
      <c r="AJ54" s="400"/>
      <c r="AK54" s="318"/>
      <c r="AL54" s="318"/>
      <c r="AM54" s="318"/>
      <c r="AN54" s="318"/>
      <c r="AO54" s="318"/>
    </row>
    <row r="55" spans="1:41" ht="15.75" hidden="1" outlineLevel="1" x14ac:dyDescent="0.25">
      <c r="A55" s="199"/>
      <c r="B55" s="837"/>
      <c r="C55" s="838"/>
      <c r="D55" s="838"/>
      <c r="E55" s="839"/>
      <c r="F55" s="102" t="s">
        <v>951</v>
      </c>
      <c r="G55" s="806"/>
      <c r="H55" s="807"/>
      <c r="I55" s="808"/>
      <c r="J55" s="804"/>
      <c r="K55" s="805"/>
      <c r="AG55" s="318"/>
      <c r="AH55" s="318"/>
      <c r="AI55" s="318"/>
      <c r="AJ55" s="400"/>
      <c r="AK55" s="318"/>
      <c r="AL55" s="318"/>
      <c r="AM55" s="318"/>
      <c r="AN55" s="318"/>
      <c r="AO55" s="318"/>
    </row>
    <row r="56" spans="1:41" ht="15.75" collapsed="1" x14ac:dyDescent="0.25">
      <c r="A56" s="199"/>
      <c r="B56" s="816" t="s">
        <v>30</v>
      </c>
      <c r="C56" s="816"/>
      <c r="D56" s="816"/>
      <c r="E56" s="816"/>
      <c r="F56" s="806"/>
      <c r="G56" s="807"/>
      <c r="H56" s="807"/>
      <c r="I56" s="807"/>
      <c r="J56" s="807"/>
      <c r="K56" s="808"/>
      <c r="AG56" s="318"/>
      <c r="AH56" s="318"/>
      <c r="AI56" s="318"/>
      <c r="AJ56" s="318"/>
      <c r="AK56" s="318"/>
      <c r="AL56" s="318"/>
      <c r="AM56" s="318"/>
      <c r="AN56" s="318"/>
      <c r="AO56" s="318"/>
    </row>
    <row r="57" spans="1:41" ht="62.25" customHeight="1" x14ac:dyDescent="0.25">
      <c r="A57" s="199"/>
      <c r="B57" s="849" t="s">
        <v>1403</v>
      </c>
      <c r="C57" s="850"/>
      <c r="D57" s="850"/>
      <c r="E57" s="851"/>
      <c r="F57" s="806"/>
      <c r="G57" s="807"/>
      <c r="H57" s="807"/>
      <c r="I57" s="807"/>
      <c r="J57" s="807"/>
      <c r="K57" s="808"/>
      <c r="AG57" s="403"/>
      <c r="AH57" s="402"/>
      <c r="AI57" s="318"/>
      <c r="AJ57" s="318"/>
      <c r="AK57" s="318"/>
      <c r="AL57" s="318"/>
      <c r="AM57" s="318"/>
      <c r="AN57" s="318"/>
      <c r="AO57" s="318"/>
    </row>
    <row r="58" spans="1:41" ht="32.25" customHeight="1" x14ac:dyDescent="0.25">
      <c r="A58" s="199"/>
      <c r="B58" s="852" t="s">
        <v>31</v>
      </c>
      <c r="C58" s="852"/>
      <c r="D58" s="852"/>
      <c r="E58" s="852"/>
      <c r="F58" s="806"/>
      <c r="G58" s="807"/>
      <c r="H58" s="807"/>
      <c r="I58" s="807"/>
      <c r="J58" s="807"/>
      <c r="K58" s="808"/>
      <c r="AG58" s="318"/>
      <c r="AH58" s="318"/>
      <c r="AI58" s="318"/>
      <c r="AJ58" s="318"/>
      <c r="AK58" s="318"/>
      <c r="AM58" s="318"/>
      <c r="AN58" s="318"/>
      <c r="AO58" s="318"/>
    </row>
    <row r="59" spans="1:41" x14ac:dyDescent="0.25">
      <c r="A59" s="199"/>
      <c r="B59" s="395"/>
      <c r="C59" s="395"/>
      <c r="D59" s="395"/>
      <c r="E59" s="395"/>
      <c r="F59" s="395"/>
      <c r="G59" s="395"/>
      <c r="H59" s="395"/>
      <c r="I59" s="395"/>
      <c r="J59" s="395"/>
      <c r="K59" s="395"/>
    </row>
    <row r="60" spans="1:41" ht="51" customHeight="1" x14ac:dyDescent="0.25">
      <c r="A60" s="199"/>
      <c r="B60" s="848" t="s">
        <v>1337</v>
      </c>
      <c r="C60" s="848"/>
      <c r="D60" s="848"/>
      <c r="E60" s="848"/>
      <c r="F60" s="848"/>
      <c r="G60" s="848"/>
      <c r="H60" s="848"/>
      <c r="I60" s="848"/>
      <c r="J60" s="848"/>
      <c r="K60" s="848"/>
    </row>
    <row r="61" spans="1:41" ht="27" customHeight="1" x14ac:dyDescent="0.25">
      <c r="A61" s="199"/>
      <c r="B61" s="848" t="s">
        <v>1409</v>
      </c>
      <c r="C61" s="848"/>
      <c r="D61" s="848"/>
      <c r="E61" s="848"/>
      <c r="F61" s="848"/>
      <c r="G61" s="848"/>
      <c r="H61" s="848"/>
      <c r="I61" s="848"/>
      <c r="J61" s="848"/>
      <c r="K61" s="848"/>
    </row>
    <row r="62" spans="1:41" ht="76.5" customHeight="1" x14ac:dyDescent="0.25">
      <c r="A62" s="199"/>
      <c r="B62" s="848" t="s">
        <v>1477</v>
      </c>
      <c r="C62" s="848"/>
      <c r="D62" s="848"/>
      <c r="E62" s="848"/>
      <c r="F62" s="848"/>
      <c r="G62" s="848"/>
      <c r="H62" s="848"/>
      <c r="I62" s="848"/>
      <c r="J62" s="848"/>
      <c r="K62" s="848"/>
    </row>
    <row r="63" spans="1:41" ht="15.75" x14ac:dyDescent="0.25">
      <c r="A63" s="199"/>
      <c r="B63" s="640"/>
      <c r="C63" s="640"/>
      <c r="D63" s="640"/>
      <c r="E63" s="640"/>
      <c r="F63" s="640"/>
      <c r="G63" s="640"/>
      <c r="H63" s="640"/>
      <c r="I63" s="640"/>
      <c r="J63" s="640"/>
      <c r="K63" s="640"/>
    </row>
    <row r="64" spans="1:41" x14ac:dyDescent="0.25">
      <c r="A64" s="199"/>
      <c r="B64" s="58"/>
      <c r="C64" s="199"/>
      <c r="D64" s="199"/>
      <c r="E64" s="199"/>
      <c r="F64" s="199"/>
      <c r="G64" s="199"/>
      <c r="H64" s="199"/>
      <c r="I64" s="199"/>
      <c r="J64" s="199"/>
      <c r="K64" s="199"/>
    </row>
    <row r="65" spans="1:90" x14ac:dyDescent="0.25">
      <c r="A65" s="199"/>
      <c r="B65" s="199" t="s">
        <v>1336</v>
      </c>
      <c r="C65" s="199"/>
      <c r="D65" s="199"/>
      <c r="E65" s="199"/>
      <c r="F65" s="199"/>
      <c r="G65" s="199"/>
      <c r="H65" s="199"/>
      <c r="I65" s="199"/>
      <c r="J65" s="199"/>
      <c r="K65" s="199"/>
    </row>
    <row r="66" spans="1:90" x14ac:dyDescent="0.25">
      <c r="A66" s="199"/>
      <c r="B66" s="58"/>
      <c r="C66" s="199"/>
      <c r="D66" s="199"/>
      <c r="E66" s="199"/>
      <c r="F66" s="199"/>
      <c r="G66" s="199"/>
      <c r="H66" s="199"/>
      <c r="I66" s="199"/>
      <c r="J66" s="199"/>
      <c r="K66" s="199"/>
    </row>
    <row r="67" spans="1:90" ht="15.75" x14ac:dyDescent="0.25">
      <c r="A67" s="199"/>
      <c r="B67" s="842"/>
      <c r="C67" s="842"/>
      <c r="D67" s="199"/>
      <c r="E67" s="199"/>
      <c r="F67" s="199"/>
      <c r="G67" s="199"/>
      <c r="H67" s="199"/>
      <c r="I67" s="199"/>
      <c r="J67" s="199"/>
      <c r="K67" s="199"/>
    </row>
    <row r="68" spans="1:90" x14ac:dyDescent="0.25">
      <c r="A68" s="199"/>
      <c r="B68" s="843" t="s">
        <v>14</v>
      </c>
      <c r="C68" s="843"/>
      <c r="D68" s="199"/>
      <c r="E68" s="199"/>
      <c r="F68" s="199"/>
      <c r="G68" s="199"/>
      <c r="H68" s="199"/>
      <c r="I68" s="199"/>
      <c r="J68" s="199"/>
      <c r="K68" s="199"/>
    </row>
    <row r="69" spans="1:90" ht="15.75" x14ac:dyDescent="0.25">
      <c r="A69" s="199"/>
      <c r="B69" s="844"/>
      <c r="C69" s="844"/>
      <c r="D69" s="844"/>
      <c r="E69" s="373"/>
      <c r="F69" s="644"/>
      <c r="G69" s="644"/>
      <c r="H69" s="199"/>
      <c r="I69" s="845"/>
      <c r="J69" s="845"/>
      <c r="K69" s="845"/>
    </row>
    <row r="70" spans="1:90" x14ac:dyDescent="0.25">
      <c r="A70" s="199"/>
      <c r="B70" s="846" t="s">
        <v>15</v>
      </c>
      <c r="C70" s="846"/>
      <c r="D70" s="846"/>
      <c r="E70" s="847"/>
      <c r="F70" s="199"/>
      <c r="G70" s="637"/>
      <c r="H70" s="56"/>
      <c r="I70" s="847" t="s">
        <v>17</v>
      </c>
      <c r="J70" s="847"/>
      <c r="K70" s="847"/>
    </row>
    <row r="71" spans="1:90" ht="18" x14ac:dyDescent="0.25">
      <c r="A71" s="199"/>
      <c r="B71" s="199" t="s">
        <v>476</v>
      </c>
      <c r="C71" s="199"/>
      <c r="D71" s="199"/>
      <c r="E71" s="199"/>
      <c r="F71" s="199"/>
      <c r="G71" s="199"/>
      <c r="H71" s="199"/>
      <c r="I71" s="199"/>
      <c r="J71" s="199"/>
      <c r="K71" s="199"/>
    </row>
    <row r="72" spans="1:90" x14ac:dyDescent="0.25">
      <c r="A72" s="199"/>
      <c r="B72" s="169" t="s">
        <v>477</v>
      </c>
      <c r="C72" s="199"/>
      <c r="D72" s="199"/>
      <c r="E72" s="199"/>
      <c r="F72" s="199"/>
      <c r="G72" s="199"/>
      <c r="H72" s="199"/>
      <c r="I72" s="199"/>
      <c r="J72" s="199"/>
      <c r="K72" s="199"/>
    </row>
    <row r="73" spans="1:90" x14ac:dyDescent="0.25">
      <c r="A73" s="199"/>
      <c r="B73" s="199"/>
      <c r="C73" s="199"/>
      <c r="D73" s="199"/>
      <c r="E73" s="199"/>
      <c r="F73" s="199"/>
      <c r="G73" s="199"/>
      <c r="H73" s="199"/>
      <c r="I73" s="199"/>
      <c r="J73" s="199"/>
      <c r="K73" s="199"/>
      <c r="AL73" s="404"/>
    </row>
    <row r="74" spans="1:90" x14ac:dyDescent="0.25">
      <c r="A74" s="199"/>
      <c r="B74" s="199"/>
      <c r="C74" s="199"/>
      <c r="D74" s="199"/>
      <c r="E74" s="199"/>
      <c r="F74" s="199"/>
      <c r="G74" s="199"/>
      <c r="H74" s="199"/>
      <c r="I74" s="199"/>
      <c r="J74" s="199"/>
      <c r="K74" s="199"/>
    </row>
    <row r="75" spans="1:90" ht="18.75" x14ac:dyDescent="0.25">
      <c r="A75" s="170"/>
      <c r="B75" s="170"/>
      <c r="C75" s="170"/>
      <c r="D75" s="170"/>
      <c r="E75" s="170"/>
      <c r="F75" s="170"/>
      <c r="G75" s="170"/>
      <c r="H75" s="59" t="s">
        <v>56</v>
      </c>
      <c r="I75" s="170"/>
      <c r="J75" s="199"/>
      <c r="K75" s="199"/>
    </row>
    <row r="76" spans="1:90" x14ac:dyDescent="0.25">
      <c r="A76" s="170"/>
      <c r="B76" s="170"/>
      <c r="C76" s="170"/>
      <c r="D76" s="170"/>
      <c r="E76" s="170"/>
      <c r="F76" s="170"/>
      <c r="G76" s="170"/>
      <c r="H76" s="170"/>
      <c r="I76" s="170"/>
      <c r="J76" s="199"/>
      <c r="K76" s="199"/>
    </row>
    <row r="77" spans="1:90" s="171" customFormat="1" ht="18.75" customHeight="1" x14ac:dyDescent="0.25">
      <c r="A77" s="841" t="s">
        <v>58</v>
      </c>
      <c r="B77" s="841"/>
      <c r="C77" s="841"/>
      <c r="D77" s="841"/>
      <c r="E77" s="841"/>
      <c r="F77" s="841"/>
      <c r="G77" s="841"/>
      <c r="H77" s="841"/>
      <c r="I77" s="841"/>
      <c r="J77" s="841"/>
      <c r="K77" s="841"/>
      <c r="L77" s="316"/>
      <c r="M77" s="405"/>
      <c r="N77" s="405"/>
      <c r="O77" s="405"/>
      <c r="P77" s="405"/>
      <c r="Q77" s="405"/>
      <c r="R77" s="405"/>
      <c r="S77" s="405"/>
      <c r="T77" s="405"/>
      <c r="U77" s="404"/>
      <c r="V77" s="404"/>
      <c r="W77" s="404"/>
      <c r="X77" s="404"/>
      <c r="Y77" s="404"/>
      <c r="Z77" s="404"/>
      <c r="AA77" s="404"/>
      <c r="AB77" s="404"/>
      <c r="AC77" s="404"/>
      <c r="AD77" s="404"/>
      <c r="AE77" s="404"/>
      <c r="AF77" s="404"/>
      <c r="AG77" s="404"/>
      <c r="AH77" s="404"/>
      <c r="AI77" s="404"/>
      <c r="AJ77" s="404"/>
      <c r="AK77" s="404"/>
      <c r="AL77" s="399"/>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c r="BO77" s="404"/>
      <c r="BP77" s="404"/>
      <c r="BQ77" s="404"/>
      <c r="BR77" s="404"/>
      <c r="BS77" s="404"/>
      <c r="BT77" s="404"/>
      <c r="BU77" s="404"/>
      <c r="BV77" s="404"/>
      <c r="BW77" s="404"/>
      <c r="BX77" s="404"/>
      <c r="BY77" s="404"/>
      <c r="BZ77" s="404"/>
      <c r="CA77" s="404"/>
      <c r="CB77" s="404"/>
      <c r="CC77" s="404"/>
      <c r="CD77" s="404"/>
      <c r="CE77" s="404"/>
      <c r="CF77" s="404"/>
      <c r="CG77" s="404"/>
      <c r="CH77" s="404"/>
      <c r="CI77" s="404"/>
      <c r="CJ77" s="404"/>
      <c r="CK77" s="404"/>
      <c r="CL77" s="404"/>
    </row>
    <row r="78" spans="1:90" ht="18.75" customHeight="1" x14ac:dyDescent="0.25">
      <c r="A78" s="841" t="s">
        <v>57</v>
      </c>
      <c r="B78" s="841"/>
      <c r="C78" s="841"/>
      <c r="D78" s="841"/>
      <c r="E78" s="841"/>
      <c r="F78" s="841"/>
      <c r="G78" s="841"/>
      <c r="H78" s="841"/>
      <c r="I78" s="841"/>
      <c r="J78" s="841"/>
      <c r="K78" s="841"/>
    </row>
    <row r="79" spans="1:90" ht="18.75" x14ac:dyDescent="0.25">
      <c r="A79" s="638"/>
      <c r="B79" s="638"/>
      <c r="C79" s="638"/>
      <c r="D79" s="638"/>
      <c r="E79" s="638"/>
      <c r="F79" s="638"/>
      <c r="G79" s="638"/>
      <c r="H79" s="638"/>
      <c r="I79" s="638"/>
      <c r="J79" s="199"/>
      <c r="K79" s="199"/>
    </row>
    <row r="80" spans="1:90" ht="34.5" customHeight="1" x14ac:dyDescent="0.25">
      <c r="A80" s="840" t="s">
        <v>1360</v>
      </c>
      <c r="B80" s="840"/>
      <c r="C80" s="840"/>
      <c r="D80" s="840"/>
      <c r="E80" s="840"/>
      <c r="F80" s="840"/>
      <c r="G80" s="840"/>
      <c r="H80" s="639" t="s">
        <v>1361</v>
      </c>
      <c r="I80" s="639" t="s">
        <v>1362</v>
      </c>
      <c r="J80" s="840" t="s">
        <v>59</v>
      </c>
      <c r="K80" s="840"/>
    </row>
    <row r="81" spans="1:11" x14ac:dyDescent="0.25">
      <c r="A81" s="798"/>
      <c r="B81" s="798"/>
      <c r="C81" s="798"/>
      <c r="D81" s="798"/>
      <c r="E81" s="798"/>
      <c r="F81" s="798"/>
      <c r="G81" s="798"/>
      <c r="H81" s="396"/>
      <c r="I81" s="396"/>
      <c r="J81" s="796"/>
      <c r="K81" s="797"/>
    </row>
    <row r="82" spans="1:11" x14ac:dyDescent="0.25">
      <c r="A82" s="798"/>
      <c r="B82" s="798"/>
      <c r="C82" s="798"/>
      <c r="D82" s="798"/>
      <c r="E82" s="798"/>
      <c r="F82" s="798"/>
      <c r="G82" s="798"/>
      <c r="H82" s="396"/>
      <c r="I82" s="396"/>
      <c r="J82" s="796"/>
      <c r="K82" s="797"/>
    </row>
    <row r="83" spans="1:11" x14ac:dyDescent="0.25">
      <c r="A83" s="798"/>
      <c r="B83" s="798"/>
      <c r="C83" s="798"/>
      <c r="D83" s="798"/>
      <c r="E83" s="798"/>
      <c r="F83" s="798"/>
      <c r="G83" s="798"/>
      <c r="H83" s="396"/>
      <c r="I83" s="396"/>
      <c r="J83" s="796"/>
      <c r="K83" s="797"/>
    </row>
    <row r="84" spans="1:11" x14ac:dyDescent="0.25">
      <c r="A84" s="798"/>
      <c r="B84" s="798"/>
      <c r="C84" s="798"/>
      <c r="D84" s="798"/>
      <c r="E84" s="798"/>
      <c r="F84" s="798"/>
      <c r="G84" s="798"/>
      <c r="H84" s="396"/>
      <c r="I84" s="396"/>
      <c r="J84" s="796"/>
      <c r="K84" s="797"/>
    </row>
    <row r="85" spans="1:11" x14ac:dyDescent="0.25">
      <c r="A85" s="798"/>
      <c r="B85" s="798"/>
      <c r="C85" s="798"/>
      <c r="D85" s="798"/>
      <c r="E85" s="798"/>
      <c r="F85" s="798"/>
      <c r="G85" s="798"/>
      <c r="H85" s="396"/>
      <c r="I85" s="396"/>
      <c r="J85" s="796"/>
      <c r="K85" s="797"/>
    </row>
    <row r="86" spans="1:11" x14ac:dyDescent="0.25">
      <c r="A86" s="798"/>
      <c r="B86" s="798"/>
      <c r="C86" s="798"/>
      <c r="D86" s="798"/>
      <c r="E86" s="798"/>
      <c r="F86" s="798"/>
      <c r="G86" s="798"/>
      <c r="H86" s="396"/>
      <c r="I86" s="396"/>
      <c r="J86" s="796"/>
      <c r="K86" s="797"/>
    </row>
    <row r="87" spans="1:11" x14ac:dyDescent="0.25">
      <c r="A87" s="798"/>
      <c r="B87" s="798"/>
      <c r="C87" s="798"/>
      <c r="D87" s="798"/>
      <c r="E87" s="798"/>
      <c r="F87" s="798"/>
      <c r="G87" s="798"/>
      <c r="H87" s="396"/>
      <c r="I87" s="396"/>
      <c r="J87" s="796"/>
      <c r="K87" s="797"/>
    </row>
    <row r="88" spans="1:11" x14ac:dyDescent="0.25">
      <c r="A88" s="798"/>
      <c r="B88" s="798"/>
      <c r="C88" s="798"/>
      <c r="D88" s="798"/>
      <c r="E88" s="798"/>
      <c r="F88" s="798"/>
      <c r="G88" s="798"/>
      <c r="H88" s="396"/>
      <c r="I88" s="396"/>
      <c r="J88" s="796"/>
      <c r="K88" s="797"/>
    </row>
    <row r="89" spans="1:11" x14ac:dyDescent="0.25">
      <c r="A89" s="798"/>
      <c r="B89" s="798"/>
      <c r="C89" s="798"/>
      <c r="D89" s="798"/>
      <c r="E89" s="798"/>
      <c r="F89" s="798"/>
      <c r="G89" s="798"/>
      <c r="H89" s="396"/>
      <c r="I89" s="396"/>
      <c r="J89" s="796"/>
      <c r="K89" s="797"/>
    </row>
    <row r="90" spans="1:11" x14ac:dyDescent="0.25">
      <c r="A90" s="798"/>
      <c r="B90" s="798"/>
      <c r="C90" s="798"/>
      <c r="D90" s="798"/>
      <c r="E90" s="798"/>
      <c r="F90" s="798"/>
      <c r="G90" s="798"/>
      <c r="H90" s="396"/>
      <c r="I90" s="396"/>
      <c r="J90" s="796"/>
      <c r="K90" s="797"/>
    </row>
    <row r="91" spans="1:11" x14ac:dyDescent="0.25">
      <c r="A91" s="798"/>
      <c r="B91" s="798"/>
      <c r="C91" s="798"/>
      <c r="D91" s="798"/>
      <c r="E91" s="798"/>
      <c r="F91" s="798"/>
      <c r="G91" s="798"/>
      <c r="H91" s="396"/>
      <c r="I91" s="396"/>
      <c r="J91" s="796"/>
      <c r="K91" s="797"/>
    </row>
    <row r="92" spans="1:11" x14ac:dyDescent="0.25">
      <c r="A92" s="798"/>
      <c r="B92" s="798"/>
      <c r="C92" s="798"/>
      <c r="D92" s="798"/>
      <c r="E92" s="798"/>
      <c r="F92" s="798"/>
      <c r="G92" s="798"/>
      <c r="H92" s="396"/>
      <c r="I92" s="396"/>
      <c r="J92" s="796"/>
      <c r="K92" s="797"/>
    </row>
    <row r="93" spans="1:11" x14ac:dyDescent="0.25">
      <c r="A93" s="798"/>
      <c r="B93" s="798"/>
      <c r="C93" s="798"/>
      <c r="D93" s="798"/>
      <c r="E93" s="798"/>
      <c r="F93" s="798"/>
      <c r="G93" s="798"/>
      <c r="H93" s="396"/>
      <c r="I93" s="396"/>
      <c r="J93" s="796"/>
      <c r="K93" s="797"/>
    </row>
    <row r="94" spans="1:11" x14ac:dyDescent="0.25">
      <c r="A94" s="798"/>
      <c r="B94" s="798"/>
      <c r="C94" s="798"/>
      <c r="D94" s="798"/>
      <c r="E94" s="798"/>
      <c r="F94" s="798"/>
      <c r="G94" s="798"/>
      <c r="H94" s="396"/>
      <c r="I94" s="396"/>
      <c r="J94" s="796"/>
      <c r="K94" s="797"/>
    </row>
    <row r="95" spans="1:11" x14ac:dyDescent="0.25">
      <c r="A95" s="798"/>
      <c r="B95" s="798"/>
      <c r="C95" s="798"/>
      <c r="D95" s="798"/>
      <c r="E95" s="798"/>
      <c r="F95" s="798"/>
      <c r="G95" s="798"/>
      <c r="H95" s="396"/>
      <c r="I95" s="396"/>
      <c r="J95" s="796"/>
      <c r="K95" s="797"/>
    </row>
    <row r="96" spans="1:11" x14ac:dyDescent="0.25">
      <c r="A96" s="798"/>
      <c r="B96" s="798"/>
      <c r="C96" s="798"/>
      <c r="D96" s="798"/>
      <c r="E96" s="798"/>
      <c r="F96" s="798"/>
      <c r="G96" s="798"/>
      <c r="H96" s="396"/>
      <c r="I96" s="396"/>
      <c r="J96" s="796"/>
      <c r="K96" s="797"/>
    </row>
    <row r="97" spans="1:11" x14ac:dyDescent="0.25">
      <c r="A97" s="798"/>
      <c r="B97" s="798"/>
      <c r="C97" s="798"/>
      <c r="D97" s="798"/>
      <c r="E97" s="798"/>
      <c r="F97" s="798"/>
      <c r="G97" s="798"/>
      <c r="H97" s="396"/>
      <c r="I97" s="396"/>
      <c r="J97" s="796"/>
      <c r="K97" s="797"/>
    </row>
    <row r="98" spans="1:11" x14ac:dyDescent="0.25">
      <c r="A98" s="798"/>
      <c r="B98" s="798"/>
      <c r="C98" s="798"/>
      <c r="D98" s="798"/>
      <c r="E98" s="798"/>
      <c r="F98" s="798"/>
      <c r="G98" s="798"/>
      <c r="H98" s="396"/>
      <c r="I98" s="396"/>
      <c r="J98" s="796"/>
      <c r="K98" s="797"/>
    </row>
    <row r="99" spans="1:11" x14ac:dyDescent="0.25">
      <c r="A99" s="798"/>
      <c r="B99" s="798"/>
      <c r="C99" s="798"/>
      <c r="D99" s="798"/>
      <c r="E99" s="798"/>
      <c r="F99" s="798"/>
      <c r="G99" s="798"/>
      <c r="H99" s="396"/>
      <c r="I99" s="396"/>
      <c r="J99" s="796"/>
      <c r="K99" s="797"/>
    </row>
    <row r="100" spans="1:11" x14ac:dyDescent="0.25">
      <c r="A100" s="798"/>
      <c r="B100" s="798"/>
      <c r="C100" s="798"/>
      <c r="D100" s="798"/>
      <c r="E100" s="798"/>
      <c r="F100" s="798"/>
      <c r="G100" s="798"/>
      <c r="H100" s="396"/>
      <c r="I100" s="396"/>
      <c r="J100" s="796"/>
      <c r="K100" s="797"/>
    </row>
    <row r="101" spans="1:11" x14ac:dyDescent="0.25">
      <c r="A101" s="798"/>
      <c r="B101" s="798"/>
      <c r="C101" s="798"/>
      <c r="D101" s="798"/>
      <c r="E101" s="798"/>
      <c r="F101" s="798"/>
      <c r="G101" s="798"/>
      <c r="H101" s="396"/>
      <c r="I101" s="396"/>
      <c r="J101" s="796"/>
      <c r="K101" s="797"/>
    </row>
    <row r="102" spans="1:11" x14ac:dyDescent="0.25">
      <c r="A102" s="798"/>
      <c r="B102" s="798"/>
      <c r="C102" s="798"/>
      <c r="D102" s="798"/>
      <c r="E102" s="798"/>
      <c r="F102" s="798"/>
      <c r="G102" s="798"/>
      <c r="H102" s="396"/>
      <c r="I102" s="396"/>
      <c r="J102" s="796"/>
      <c r="K102" s="797"/>
    </row>
    <row r="103" spans="1:11" x14ac:dyDescent="0.25">
      <c r="A103" s="798"/>
      <c r="B103" s="798"/>
      <c r="C103" s="798"/>
      <c r="D103" s="798"/>
      <c r="E103" s="798"/>
      <c r="F103" s="798"/>
      <c r="G103" s="798"/>
      <c r="H103" s="396"/>
      <c r="I103" s="396"/>
      <c r="J103" s="796"/>
      <c r="K103" s="797"/>
    </row>
    <row r="104" spans="1:11" x14ac:dyDescent="0.25">
      <c r="A104" s="798"/>
      <c r="B104" s="798"/>
      <c r="C104" s="798"/>
      <c r="D104" s="798"/>
      <c r="E104" s="798"/>
      <c r="F104" s="798"/>
      <c r="G104" s="798"/>
      <c r="H104" s="396"/>
      <c r="I104" s="396"/>
      <c r="J104" s="796"/>
      <c r="K104" s="797"/>
    </row>
    <row r="105" spans="1:11" x14ac:dyDescent="0.25">
      <c r="A105" s="798"/>
      <c r="B105" s="798"/>
      <c r="C105" s="798"/>
      <c r="D105" s="798"/>
      <c r="E105" s="798"/>
      <c r="F105" s="798"/>
      <c r="G105" s="798"/>
      <c r="H105" s="396"/>
      <c r="I105" s="396"/>
      <c r="J105" s="796"/>
      <c r="K105" s="797"/>
    </row>
    <row r="106" spans="1:11" x14ac:dyDescent="0.25">
      <c r="A106" s="798"/>
      <c r="B106" s="798"/>
      <c r="C106" s="798"/>
      <c r="D106" s="798"/>
      <c r="E106" s="798"/>
      <c r="F106" s="798"/>
      <c r="G106" s="798"/>
      <c r="H106" s="396"/>
      <c r="I106" s="396"/>
      <c r="J106" s="796"/>
      <c r="K106" s="797"/>
    </row>
    <row r="107" spans="1:11" x14ac:dyDescent="0.25">
      <c r="A107" s="798"/>
      <c r="B107" s="798"/>
      <c r="C107" s="798"/>
      <c r="D107" s="798"/>
      <c r="E107" s="798"/>
      <c r="F107" s="798"/>
      <c r="G107" s="798"/>
      <c r="H107" s="396"/>
      <c r="I107" s="396"/>
      <c r="J107" s="796"/>
      <c r="K107" s="797"/>
    </row>
    <row r="108" spans="1:11" x14ac:dyDescent="0.25">
      <c r="A108" s="798"/>
      <c r="B108" s="798"/>
      <c r="C108" s="798"/>
      <c r="D108" s="798"/>
      <c r="E108" s="798"/>
      <c r="F108" s="798"/>
      <c r="G108" s="798"/>
      <c r="H108" s="396"/>
      <c r="I108" s="396"/>
      <c r="J108" s="796"/>
      <c r="K108" s="797"/>
    </row>
    <row r="109" spans="1:11" x14ac:dyDescent="0.25">
      <c r="A109" s="798"/>
      <c r="B109" s="798"/>
      <c r="C109" s="798"/>
      <c r="D109" s="798"/>
      <c r="E109" s="798"/>
      <c r="F109" s="798"/>
      <c r="G109" s="798"/>
      <c r="H109" s="396"/>
      <c r="I109" s="396"/>
      <c r="J109" s="796"/>
      <c r="K109" s="797"/>
    </row>
    <row r="110" spans="1:11" x14ac:dyDescent="0.25">
      <c r="A110" s="798"/>
      <c r="B110" s="798"/>
      <c r="C110" s="798"/>
      <c r="D110" s="798"/>
      <c r="E110" s="798"/>
      <c r="F110" s="798"/>
      <c r="G110" s="798"/>
      <c r="H110" s="396"/>
      <c r="I110" s="396"/>
      <c r="J110" s="796"/>
      <c r="K110" s="797"/>
    </row>
    <row r="111" spans="1:11" x14ac:dyDescent="0.25">
      <c r="A111" s="798"/>
      <c r="B111" s="798"/>
      <c r="C111" s="798"/>
      <c r="D111" s="798"/>
      <c r="E111" s="798"/>
      <c r="F111" s="798"/>
      <c r="G111" s="798"/>
      <c r="H111" s="396"/>
      <c r="I111" s="396"/>
      <c r="J111" s="796"/>
      <c r="K111" s="797"/>
    </row>
    <row r="112" spans="1:11" x14ac:dyDescent="0.25">
      <c r="A112" s="798"/>
      <c r="B112" s="798"/>
      <c r="C112" s="798"/>
      <c r="D112" s="798"/>
      <c r="E112" s="798"/>
      <c r="F112" s="798"/>
      <c r="G112" s="798"/>
      <c r="H112" s="396"/>
      <c r="I112" s="396"/>
      <c r="J112" s="796"/>
      <c r="K112" s="797"/>
    </row>
    <row r="113" spans="1:11" x14ac:dyDescent="0.25">
      <c r="A113" s="798"/>
      <c r="B113" s="798"/>
      <c r="C113" s="798"/>
      <c r="D113" s="798"/>
      <c r="E113" s="798"/>
      <c r="F113" s="798"/>
      <c r="G113" s="798"/>
      <c r="H113" s="396"/>
      <c r="I113" s="396"/>
      <c r="J113" s="796"/>
      <c r="K113" s="797"/>
    </row>
    <row r="114" spans="1:11" x14ac:dyDescent="0.25">
      <c r="A114" s="798"/>
      <c r="B114" s="798"/>
      <c r="C114" s="798"/>
      <c r="D114" s="798"/>
      <c r="E114" s="798"/>
      <c r="F114" s="798"/>
      <c r="G114" s="798"/>
      <c r="H114" s="396"/>
      <c r="I114" s="396"/>
      <c r="J114" s="796"/>
      <c r="K114" s="797"/>
    </row>
    <row r="115" spans="1:11" x14ac:dyDescent="0.25">
      <c r="A115" s="798"/>
      <c r="B115" s="798"/>
      <c r="C115" s="798"/>
      <c r="D115" s="798"/>
      <c r="E115" s="798"/>
      <c r="F115" s="798"/>
      <c r="G115" s="798"/>
      <c r="H115" s="396"/>
      <c r="I115" s="396"/>
      <c r="J115" s="796"/>
      <c r="K115" s="797"/>
    </row>
    <row r="116" spans="1:11" x14ac:dyDescent="0.25">
      <c r="A116" s="798"/>
      <c r="B116" s="798"/>
      <c r="C116" s="798"/>
      <c r="D116" s="798"/>
      <c r="E116" s="798"/>
      <c r="F116" s="798"/>
      <c r="G116" s="798"/>
      <c r="H116" s="396"/>
      <c r="I116" s="396"/>
      <c r="J116" s="796"/>
      <c r="K116" s="797"/>
    </row>
    <row r="117" spans="1:11" x14ac:dyDescent="0.25">
      <c r="A117" s="798"/>
      <c r="B117" s="798"/>
      <c r="C117" s="798"/>
      <c r="D117" s="798"/>
      <c r="E117" s="798"/>
      <c r="F117" s="798"/>
      <c r="G117" s="798"/>
      <c r="H117" s="396"/>
      <c r="I117" s="396"/>
      <c r="J117" s="796"/>
      <c r="K117" s="797"/>
    </row>
    <row r="118" spans="1:11" x14ac:dyDescent="0.25">
      <c r="A118" s="170"/>
      <c r="B118" s="170"/>
      <c r="C118" s="170"/>
      <c r="D118" s="170"/>
      <c r="E118" s="170"/>
      <c r="F118" s="170"/>
      <c r="G118" s="170"/>
      <c r="H118" s="170"/>
      <c r="I118" s="170"/>
      <c r="J118" s="199"/>
      <c r="K118" s="199"/>
    </row>
    <row r="119" spans="1:11" ht="19.5" customHeight="1" x14ac:dyDescent="0.25">
      <c r="A119" s="799" t="s">
        <v>1363</v>
      </c>
      <c r="B119" s="799"/>
      <c r="C119" s="799"/>
      <c r="D119" s="799"/>
      <c r="E119" s="799"/>
      <c r="F119" s="799"/>
      <c r="G119" s="799"/>
      <c r="H119" s="170"/>
      <c r="I119" s="170"/>
      <c r="J119" s="199"/>
      <c r="K119" s="199"/>
    </row>
    <row r="120" spans="1:11" ht="15.75" x14ac:dyDescent="0.25">
      <c r="A120" s="636"/>
      <c r="B120" s="636"/>
      <c r="C120" s="636"/>
      <c r="D120" s="636"/>
      <c r="E120" s="636"/>
      <c r="F120" s="636"/>
      <c r="G120" s="636"/>
      <c r="H120" s="170"/>
      <c r="I120" s="170"/>
      <c r="J120" s="199"/>
      <c r="K120" s="199"/>
    </row>
    <row r="121" spans="1:11" ht="15.75" x14ac:dyDescent="0.25">
      <c r="A121" s="800" t="s">
        <v>1013</v>
      </c>
      <c r="B121" s="800"/>
      <c r="C121" s="800"/>
      <c r="D121" s="800"/>
      <c r="E121" s="60"/>
      <c r="F121" s="60"/>
      <c r="G121" s="60"/>
      <c r="H121" s="170"/>
      <c r="I121" s="170"/>
      <c r="J121" s="199"/>
      <c r="K121" s="199"/>
    </row>
    <row r="122" spans="1:11" ht="15.75" x14ac:dyDescent="0.25">
      <c r="A122" s="800"/>
      <c r="B122" s="800"/>
      <c r="C122" s="800"/>
      <c r="D122" s="800"/>
      <c r="E122" s="801"/>
      <c r="F122" s="801"/>
      <c r="G122" s="643"/>
      <c r="H122" s="170"/>
      <c r="I122" s="170"/>
      <c r="J122" s="199"/>
      <c r="K122" s="199"/>
    </row>
    <row r="123" spans="1:11" ht="15.75" x14ac:dyDescent="0.25">
      <c r="A123" s="202"/>
      <c r="B123" s="170"/>
      <c r="C123" s="60"/>
      <c r="D123" s="60"/>
      <c r="E123" s="202"/>
      <c r="F123" s="60"/>
      <c r="G123" s="60"/>
      <c r="H123" s="170"/>
      <c r="I123" s="170"/>
      <c r="J123" s="199"/>
      <c r="K123" s="199"/>
    </row>
    <row r="124" spans="1:11" ht="15.75" x14ac:dyDescent="0.25">
      <c r="A124" s="61" t="s">
        <v>12</v>
      </c>
      <c r="B124" s="802"/>
      <c r="C124" s="803"/>
      <c r="D124" s="60"/>
      <c r="E124" s="60"/>
      <c r="F124" s="60"/>
      <c r="G124" s="60"/>
      <c r="H124" s="170"/>
      <c r="I124" s="170"/>
      <c r="J124" s="199"/>
      <c r="K124" s="199"/>
    </row>
    <row r="125" spans="1:11" ht="15.75" x14ac:dyDescent="0.25">
      <c r="A125" s="60"/>
      <c r="B125" s="60"/>
      <c r="C125" s="60"/>
      <c r="D125" s="60"/>
      <c r="E125" s="60"/>
      <c r="F125" s="60"/>
      <c r="G125" s="60"/>
      <c r="H125" s="170"/>
      <c r="I125" s="170"/>
      <c r="J125" s="199"/>
      <c r="K125" s="199"/>
    </row>
    <row r="126" spans="1:11" x14ac:dyDescent="0.25">
      <c r="A126" s="170"/>
      <c r="B126" s="170"/>
      <c r="C126" s="170"/>
      <c r="D126" s="170"/>
      <c r="E126" s="170"/>
      <c r="F126" s="170"/>
      <c r="G126" s="170"/>
      <c r="H126" s="170"/>
      <c r="I126" s="170"/>
      <c r="J126" s="199"/>
      <c r="K126" s="199"/>
    </row>
    <row r="127" spans="1:11" x14ac:dyDescent="0.25">
      <c r="A127" s="9"/>
      <c r="B127" s="9"/>
      <c r="C127" s="9"/>
      <c r="D127" s="9"/>
      <c r="E127" s="9"/>
      <c r="F127" s="9"/>
      <c r="G127" s="9"/>
      <c r="H127" s="9"/>
      <c r="I127" s="9"/>
    </row>
  </sheetData>
  <mergeCells count="183">
    <mergeCell ref="B6:E6"/>
    <mergeCell ref="B7:E7"/>
    <mergeCell ref="B10:K10"/>
    <mergeCell ref="A11:K11"/>
    <mergeCell ref="A12:K12"/>
    <mergeCell ref="B13:E13"/>
    <mergeCell ref="F13:K13"/>
    <mergeCell ref="B15:E15"/>
    <mergeCell ref="B16:E16"/>
    <mergeCell ref="B14:K14"/>
    <mergeCell ref="F15:K15"/>
    <mergeCell ref="F16:I16"/>
    <mergeCell ref="J16:K16"/>
    <mergeCell ref="A9:K9"/>
    <mergeCell ref="B17:E17"/>
    <mergeCell ref="B18:E18"/>
    <mergeCell ref="F18:K18"/>
    <mergeCell ref="B19:E19"/>
    <mergeCell ref="F19:K19"/>
    <mergeCell ref="B20:E20"/>
    <mergeCell ref="F20:K20"/>
    <mergeCell ref="B21:E21"/>
    <mergeCell ref="F21:K21"/>
    <mergeCell ref="F17:I17"/>
    <mergeCell ref="J17:K17"/>
    <mergeCell ref="B22:E22"/>
    <mergeCell ref="F22:K22"/>
    <mergeCell ref="B27:E27"/>
    <mergeCell ref="F27:K27"/>
    <mergeCell ref="B23:E23"/>
    <mergeCell ref="F23:K23"/>
    <mergeCell ref="B24:E24"/>
    <mergeCell ref="F24:K24"/>
    <mergeCell ref="B26:K26"/>
    <mergeCell ref="B28:E28"/>
    <mergeCell ref="B29:E29"/>
    <mergeCell ref="F29:K29"/>
    <mergeCell ref="B30:E30"/>
    <mergeCell ref="F30:K30"/>
    <mergeCell ref="B31:E31"/>
    <mergeCell ref="F31:K31"/>
    <mergeCell ref="B32:E32"/>
    <mergeCell ref="F32:K32"/>
    <mergeCell ref="F28:I28"/>
    <mergeCell ref="J28:K28"/>
    <mergeCell ref="B41:E41"/>
    <mergeCell ref="F41:K41"/>
    <mergeCell ref="B43:E43"/>
    <mergeCell ref="F43:K43"/>
    <mergeCell ref="B42:E42"/>
    <mergeCell ref="F42:K42"/>
    <mergeCell ref="F37:K37"/>
    <mergeCell ref="B39:E39"/>
    <mergeCell ref="F39:K39"/>
    <mergeCell ref="A77:K77"/>
    <mergeCell ref="A78:K78"/>
    <mergeCell ref="B67:C67"/>
    <mergeCell ref="B68:C68"/>
    <mergeCell ref="B69:D69"/>
    <mergeCell ref="I69:K69"/>
    <mergeCell ref="B70:E70"/>
    <mergeCell ref="I70:K70"/>
    <mergeCell ref="B56:E56"/>
    <mergeCell ref="F56:K56"/>
    <mergeCell ref="B60:K60"/>
    <mergeCell ref="B57:E57"/>
    <mergeCell ref="F57:K57"/>
    <mergeCell ref="B58:E58"/>
    <mergeCell ref="F58:K58"/>
    <mergeCell ref="B61:K61"/>
    <mergeCell ref="B62:K62"/>
    <mergeCell ref="A80:G80"/>
    <mergeCell ref="J80:K80"/>
    <mergeCell ref="A81:G81"/>
    <mergeCell ref="J81:K81"/>
    <mergeCell ref="A82:G82"/>
    <mergeCell ref="J82:K82"/>
    <mergeCell ref="A83:G83"/>
    <mergeCell ref="J83:K83"/>
    <mergeCell ref="A84:G84"/>
    <mergeCell ref="J84:K84"/>
    <mergeCell ref="A85:G85"/>
    <mergeCell ref="J85:K85"/>
    <mergeCell ref="A86:G86"/>
    <mergeCell ref="J86:K86"/>
    <mergeCell ref="A87:G87"/>
    <mergeCell ref="J87:K87"/>
    <mergeCell ref="A88:G88"/>
    <mergeCell ref="J88:K88"/>
    <mergeCell ref="A89:G89"/>
    <mergeCell ref="J89:K89"/>
    <mergeCell ref="A90:G90"/>
    <mergeCell ref="J90:K90"/>
    <mergeCell ref="A91:G91"/>
    <mergeCell ref="J91:K91"/>
    <mergeCell ref="A92:G92"/>
    <mergeCell ref="J92:K92"/>
    <mergeCell ref="A93:G93"/>
    <mergeCell ref="J93:K93"/>
    <mergeCell ref="A94:G94"/>
    <mergeCell ref="J94:K94"/>
    <mergeCell ref="A95:G95"/>
    <mergeCell ref="J95:K95"/>
    <mergeCell ref="A96:G96"/>
    <mergeCell ref="J96:K96"/>
    <mergeCell ref="A97:G97"/>
    <mergeCell ref="J97:K97"/>
    <mergeCell ref="A98:G98"/>
    <mergeCell ref="J98:K98"/>
    <mergeCell ref="A99:G99"/>
    <mergeCell ref="J99:K99"/>
    <mergeCell ref="A114:G114"/>
    <mergeCell ref="J114:K114"/>
    <mergeCell ref="A115:G115"/>
    <mergeCell ref="A100:G100"/>
    <mergeCell ref="J100:K100"/>
    <mergeCell ref="A101:G101"/>
    <mergeCell ref="J101:K101"/>
    <mergeCell ref="A102:G102"/>
    <mergeCell ref="J102:K102"/>
    <mergeCell ref="A103:G103"/>
    <mergeCell ref="J103:K103"/>
    <mergeCell ref="A104:G104"/>
    <mergeCell ref="J104:K104"/>
    <mergeCell ref="A110:G110"/>
    <mergeCell ref="J110:K110"/>
    <mergeCell ref="A111:G111"/>
    <mergeCell ref="J111:K111"/>
    <mergeCell ref="A113:G113"/>
    <mergeCell ref="A105:G105"/>
    <mergeCell ref="J105:K105"/>
    <mergeCell ref="A106:G106"/>
    <mergeCell ref="J106:K106"/>
    <mergeCell ref="A107:G107"/>
    <mergeCell ref="J107:K107"/>
    <mergeCell ref="A108:G108"/>
    <mergeCell ref="J108:K108"/>
    <mergeCell ref="A109:G109"/>
    <mergeCell ref="J109:K109"/>
    <mergeCell ref="A112:G112"/>
    <mergeCell ref="J112:K112"/>
    <mergeCell ref="J113:K113"/>
    <mergeCell ref="B33:E33"/>
    <mergeCell ref="F33:K33"/>
    <mergeCell ref="B34:E34"/>
    <mergeCell ref="F34:K34"/>
    <mergeCell ref="B36:K36"/>
    <mergeCell ref="B37:E38"/>
    <mergeCell ref="G38:K38"/>
    <mergeCell ref="F40:I40"/>
    <mergeCell ref="J40:K40"/>
    <mergeCell ref="B40:E40"/>
    <mergeCell ref="B44:E44"/>
    <mergeCell ref="F44:K44"/>
    <mergeCell ref="B45:E45"/>
    <mergeCell ref="F45:K45"/>
    <mergeCell ref="B47:K47"/>
    <mergeCell ref="B48:E55"/>
    <mergeCell ref="G54:I54"/>
    <mergeCell ref="J54:K54"/>
    <mergeCell ref="G55:I55"/>
    <mergeCell ref="J55:K55"/>
    <mergeCell ref="G48:I48"/>
    <mergeCell ref="J48:K48"/>
    <mergeCell ref="G49:I49"/>
    <mergeCell ref="J49:K49"/>
    <mergeCell ref="G50:I50"/>
    <mergeCell ref="J50:K50"/>
    <mergeCell ref="G51:I51"/>
    <mergeCell ref="J51:K51"/>
    <mergeCell ref="G52:I52"/>
    <mergeCell ref="J52:K52"/>
    <mergeCell ref="G53:I53"/>
    <mergeCell ref="J53:K53"/>
    <mergeCell ref="J115:K115"/>
    <mergeCell ref="A116:G116"/>
    <mergeCell ref="J116:K116"/>
    <mergeCell ref="A117:G117"/>
    <mergeCell ref="J117:K117"/>
    <mergeCell ref="A119:G119"/>
    <mergeCell ref="A121:D122"/>
    <mergeCell ref="E122:F122"/>
    <mergeCell ref="B124:C124"/>
  </mergeCells>
  <dataValidations count="13">
    <dataValidation type="list" allowBlank="1" showInputMessage="1" showErrorMessage="1" sqref="F39:K39 JB39:JG39 SX39:TC39 ACT39:ACY39 AMP39:AMU39 AWL39:AWQ39 BGH39:BGM39 BQD39:BQI39 BZZ39:CAE39 CJV39:CKA39 CTR39:CTW39 DDN39:DDS39 DNJ39:DNO39 DXF39:DXK39 EHB39:EHG39 EQX39:ERC39 FAT39:FAY39 FKP39:FKU39 FUL39:FUQ39 GEH39:GEM39 GOD39:GOI39 GXZ39:GYE39 HHV39:HIA39 HRR39:HRW39 IBN39:IBS39 ILJ39:ILO39 IVF39:IVK39 JFB39:JFG39 JOX39:JPC39 JYT39:JYY39 KIP39:KIU39 KSL39:KSQ39 LCH39:LCM39 LMD39:LMI39 LVZ39:LWE39 MFV39:MGA39 MPR39:MPW39 MZN39:MZS39 NJJ39:NJO39 NTF39:NTK39 ODB39:ODG39 OMX39:ONC39 OWT39:OWY39 PGP39:PGU39 PQL39:PQQ39 QAH39:QAM39 QKD39:QKI39 QTZ39:QUE39 RDV39:REA39 RNR39:RNW39 RXN39:RXS39 SHJ39:SHO39 SRF39:SRK39 TBB39:TBG39 TKX39:TLC39 TUT39:TUY39 UEP39:UEU39 UOL39:UOQ39 UYH39:UYM39 VID39:VII39 VRZ39:VSE39 WBV39:WCA39 WLR39:WLW39 WVN39:WVS39 F65572:K65572 JB65572:JG65572 SX65572:TC65572 ACT65572:ACY65572 AMP65572:AMU65572 AWL65572:AWQ65572 BGH65572:BGM65572 BQD65572:BQI65572 BZZ65572:CAE65572 CJV65572:CKA65572 CTR65572:CTW65572 DDN65572:DDS65572 DNJ65572:DNO65572 DXF65572:DXK65572 EHB65572:EHG65572 EQX65572:ERC65572 FAT65572:FAY65572 FKP65572:FKU65572 FUL65572:FUQ65572 GEH65572:GEM65572 GOD65572:GOI65572 GXZ65572:GYE65572 HHV65572:HIA65572 HRR65572:HRW65572 IBN65572:IBS65572 ILJ65572:ILO65572 IVF65572:IVK65572 JFB65572:JFG65572 JOX65572:JPC65572 JYT65572:JYY65572 KIP65572:KIU65572 KSL65572:KSQ65572 LCH65572:LCM65572 LMD65572:LMI65572 LVZ65572:LWE65572 MFV65572:MGA65572 MPR65572:MPW65572 MZN65572:MZS65572 NJJ65572:NJO65572 NTF65572:NTK65572 ODB65572:ODG65572 OMX65572:ONC65572 OWT65572:OWY65572 PGP65572:PGU65572 PQL65572:PQQ65572 QAH65572:QAM65572 QKD65572:QKI65572 QTZ65572:QUE65572 RDV65572:REA65572 RNR65572:RNW65572 RXN65572:RXS65572 SHJ65572:SHO65572 SRF65572:SRK65572 TBB65572:TBG65572 TKX65572:TLC65572 TUT65572:TUY65572 UEP65572:UEU65572 UOL65572:UOQ65572 UYH65572:UYM65572 VID65572:VII65572 VRZ65572:VSE65572 WBV65572:WCA65572 WLR65572:WLW65572 WVN65572:WVS65572 F131108:K131108 JB131108:JG131108 SX131108:TC131108 ACT131108:ACY131108 AMP131108:AMU131108 AWL131108:AWQ131108 BGH131108:BGM131108 BQD131108:BQI131108 BZZ131108:CAE131108 CJV131108:CKA131108 CTR131108:CTW131108 DDN131108:DDS131108 DNJ131108:DNO131108 DXF131108:DXK131108 EHB131108:EHG131108 EQX131108:ERC131108 FAT131108:FAY131108 FKP131108:FKU131108 FUL131108:FUQ131108 GEH131108:GEM131108 GOD131108:GOI131108 GXZ131108:GYE131108 HHV131108:HIA131108 HRR131108:HRW131108 IBN131108:IBS131108 ILJ131108:ILO131108 IVF131108:IVK131108 JFB131108:JFG131108 JOX131108:JPC131108 JYT131108:JYY131108 KIP131108:KIU131108 KSL131108:KSQ131108 LCH131108:LCM131108 LMD131108:LMI131108 LVZ131108:LWE131108 MFV131108:MGA131108 MPR131108:MPW131108 MZN131108:MZS131108 NJJ131108:NJO131108 NTF131108:NTK131108 ODB131108:ODG131108 OMX131108:ONC131108 OWT131108:OWY131108 PGP131108:PGU131108 PQL131108:PQQ131108 QAH131108:QAM131108 QKD131108:QKI131108 QTZ131108:QUE131108 RDV131108:REA131108 RNR131108:RNW131108 RXN131108:RXS131108 SHJ131108:SHO131108 SRF131108:SRK131108 TBB131108:TBG131108 TKX131108:TLC131108 TUT131108:TUY131108 UEP131108:UEU131108 UOL131108:UOQ131108 UYH131108:UYM131108 VID131108:VII131108 VRZ131108:VSE131108 WBV131108:WCA131108 WLR131108:WLW131108 WVN131108:WVS131108 F196644:K196644 JB196644:JG196644 SX196644:TC196644 ACT196644:ACY196644 AMP196644:AMU196644 AWL196644:AWQ196644 BGH196644:BGM196644 BQD196644:BQI196644 BZZ196644:CAE196644 CJV196644:CKA196644 CTR196644:CTW196644 DDN196644:DDS196644 DNJ196644:DNO196644 DXF196644:DXK196644 EHB196644:EHG196644 EQX196644:ERC196644 FAT196644:FAY196644 FKP196644:FKU196644 FUL196644:FUQ196644 GEH196644:GEM196644 GOD196644:GOI196644 GXZ196644:GYE196644 HHV196644:HIA196644 HRR196644:HRW196644 IBN196644:IBS196644 ILJ196644:ILO196644 IVF196644:IVK196644 JFB196644:JFG196644 JOX196644:JPC196644 JYT196644:JYY196644 KIP196644:KIU196644 KSL196644:KSQ196644 LCH196644:LCM196644 LMD196644:LMI196644 LVZ196644:LWE196644 MFV196644:MGA196644 MPR196644:MPW196644 MZN196644:MZS196644 NJJ196644:NJO196644 NTF196644:NTK196644 ODB196644:ODG196644 OMX196644:ONC196644 OWT196644:OWY196644 PGP196644:PGU196644 PQL196644:PQQ196644 QAH196644:QAM196644 QKD196644:QKI196644 QTZ196644:QUE196644 RDV196644:REA196644 RNR196644:RNW196644 RXN196644:RXS196644 SHJ196644:SHO196644 SRF196644:SRK196644 TBB196644:TBG196644 TKX196644:TLC196644 TUT196644:TUY196644 UEP196644:UEU196644 UOL196644:UOQ196644 UYH196644:UYM196644 VID196644:VII196644 VRZ196644:VSE196644 WBV196644:WCA196644 WLR196644:WLW196644 WVN196644:WVS196644 F262180:K262180 JB262180:JG262180 SX262180:TC262180 ACT262180:ACY262180 AMP262180:AMU262180 AWL262180:AWQ262180 BGH262180:BGM262180 BQD262180:BQI262180 BZZ262180:CAE262180 CJV262180:CKA262180 CTR262180:CTW262180 DDN262180:DDS262180 DNJ262180:DNO262180 DXF262180:DXK262180 EHB262180:EHG262180 EQX262180:ERC262180 FAT262180:FAY262180 FKP262180:FKU262180 FUL262180:FUQ262180 GEH262180:GEM262180 GOD262180:GOI262180 GXZ262180:GYE262180 HHV262180:HIA262180 HRR262180:HRW262180 IBN262180:IBS262180 ILJ262180:ILO262180 IVF262180:IVK262180 JFB262180:JFG262180 JOX262180:JPC262180 JYT262180:JYY262180 KIP262180:KIU262180 KSL262180:KSQ262180 LCH262180:LCM262180 LMD262180:LMI262180 LVZ262180:LWE262180 MFV262180:MGA262180 MPR262180:MPW262180 MZN262180:MZS262180 NJJ262180:NJO262180 NTF262180:NTK262180 ODB262180:ODG262180 OMX262180:ONC262180 OWT262180:OWY262180 PGP262180:PGU262180 PQL262180:PQQ262180 QAH262180:QAM262180 QKD262180:QKI262180 QTZ262180:QUE262180 RDV262180:REA262180 RNR262180:RNW262180 RXN262180:RXS262180 SHJ262180:SHO262180 SRF262180:SRK262180 TBB262180:TBG262180 TKX262180:TLC262180 TUT262180:TUY262180 UEP262180:UEU262180 UOL262180:UOQ262180 UYH262180:UYM262180 VID262180:VII262180 VRZ262180:VSE262180 WBV262180:WCA262180 WLR262180:WLW262180 WVN262180:WVS262180 F327716:K327716 JB327716:JG327716 SX327716:TC327716 ACT327716:ACY327716 AMP327716:AMU327716 AWL327716:AWQ327716 BGH327716:BGM327716 BQD327716:BQI327716 BZZ327716:CAE327716 CJV327716:CKA327716 CTR327716:CTW327716 DDN327716:DDS327716 DNJ327716:DNO327716 DXF327716:DXK327716 EHB327716:EHG327716 EQX327716:ERC327716 FAT327716:FAY327716 FKP327716:FKU327716 FUL327716:FUQ327716 GEH327716:GEM327716 GOD327716:GOI327716 GXZ327716:GYE327716 HHV327716:HIA327716 HRR327716:HRW327716 IBN327716:IBS327716 ILJ327716:ILO327716 IVF327716:IVK327716 JFB327716:JFG327716 JOX327716:JPC327716 JYT327716:JYY327716 KIP327716:KIU327716 KSL327716:KSQ327716 LCH327716:LCM327716 LMD327716:LMI327716 LVZ327716:LWE327716 MFV327716:MGA327716 MPR327716:MPW327716 MZN327716:MZS327716 NJJ327716:NJO327716 NTF327716:NTK327716 ODB327716:ODG327716 OMX327716:ONC327716 OWT327716:OWY327716 PGP327716:PGU327716 PQL327716:PQQ327716 QAH327716:QAM327716 QKD327716:QKI327716 QTZ327716:QUE327716 RDV327716:REA327716 RNR327716:RNW327716 RXN327716:RXS327716 SHJ327716:SHO327716 SRF327716:SRK327716 TBB327716:TBG327716 TKX327716:TLC327716 TUT327716:TUY327716 UEP327716:UEU327716 UOL327716:UOQ327716 UYH327716:UYM327716 VID327716:VII327716 VRZ327716:VSE327716 WBV327716:WCA327716 WLR327716:WLW327716 WVN327716:WVS327716 F393252:K393252 JB393252:JG393252 SX393252:TC393252 ACT393252:ACY393252 AMP393252:AMU393252 AWL393252:AWQ393252 BGH393252:BGM393252 BQD393252:BQI393252 BZZ393252:CAE393252 CJV393252:CKA393252 CTR393252:CTW393252 DDN393252:DDS393252 DNJ393252:DNO393252 DXF393252:DXK393252 EHB393252:EHG393252 EQX393252:ERC393252 FAT393252:FAY393252 FKP393252:FKU393252 FUL393252:FUQ393252 GEH393252:GEM393252 GOD393252:GOI393252 GXZ393252:GYE393252 HHV393252:HIA393252 HRR393252:HRW393252 IBN393252:IBS393252 ILJ393252:ILO393252 IVF393252:IVK393252 JFB393252:JFG393252 JOX393252:JPC393252 JYT393252:JYY393252 KIP393252:KIU393252 KSL393252:KSQ393252 LCH393252:LCM393252 LMD393252:LMI393252 LVZ393252:LWE393252 MFV393252:MGA393252 MPR393252:MPW393252 MZN393252:MZS393252 NJJ393252:NJO393252 NTF393252:NTK393252 ODB393252:ODG393252 OMX393252:ONC393252 OWT393252:OWY393252 PGP393252:PGU393252 PQL393252:PQQ393252 QAH393252:QAM393252 QKD393252:QKI393252 QTZ393252:QUE393252 RDV393252:REA393252 RNR393252:RNW393252 RXN393252:RXS393252 SHJ393252:SHO393252 SRF393252:SRK393252 TBB393252:TBG393252 TKX393252:TLC393252 TUT393252:TUY393252 UEP393252:UEU393252 UOL393252:UOQ393252 UYH393252:UYM393252 VID393252:VII393252 VRZ393252:VSE393252 WBV393252:WCA393252 WLR393252:WLW393252 WVN393252:WVS393252 F458788:K458788 JB458788:JG458788 SX458788:TC458788 ACT458788:ACY458788 AMP458788:AMU458788 AWL458788:AWQ458788 BGH458788:BGM458788 BQD458788:BQI458788 BZZ458788:CAE458788 CJV458788:CKA458788 CTR458788:CTW458788 DDN458788:DDS458788 DNJ458788:DNO458788 DXF458788:DXK458788 EHB458788:EHG458788 EQX458788:ERC458788 FAT458788:FAY458788 FKP458788:FKU458788 FUL458788:FUQ458788 GEH458788:GEM458788 GOD458788:GOI458788 GXZ458788:GYE458788 HHV458788:HIA458788 HRR458788:HRW458788 IBN458788:IBS458788 ILJ458788:ILO458788 IVF458788:IVK458788 JFB458788:JFG458788 JOX458788:JPC458788 JYT458788:JYY458788 KIP458788:KIU458788 KSL458788:KSQ458788 LCH458788:LCM458788 LMD458788:LMI458788 LVZ458788:LWE458788 MFV458788:MGA458788 MPR458788:MPW458788 MZN458788:MZS458788 NJJ458788:NJO458788 NTF458788:NTK458788 ODB458788:ODG458788 OMX458788:ONC458788 OWT458788:OWY458788 PGP458788:PGU458788 PQL458788:PQQ458788 QAH458788:QAM458788 QKD458788:QKI458788 QTZ458788:QUE458788 RDV458788:REA458788 RNR458788:RNW458788 RXN458788:RXS458788 SHJ458788:SHO458788 SRF458788:SRK458788 TBB458788:TBG458788 TKX458788:TLC458788 TUT458788:TUY458788 UEP458788:UEU458788 UOL458788:UOQ458788 UYH458788:UYM458788 VID458788:VII458788 VRZ458788:VSE458788 WBV458788:WCA458788 WLR458788:WLW458788 WVN458788:WVS458788 F524324:K524324 JB524324:JG524324 SX524324:TC524324 ACT524324:ACY524324 AMP524324:AMU524324 AWL524324:AWQ524324 BGH524324:BGM524324 BQD524324:BQI524324 BZZ524324:CAE524324 CJV524324:CKA524324 CTR524324:CTW524324 DDN524324:DDS524324 DNJ524324:DNO524324 DXF524324:DXK524324 EHB524324:EHG524324 EQX524324:ERC524324 FAT524324:FAY524324 FKP524324:FKU524324 FUL524324:FUQ524324 GEH524324:GEM524324 GOD524324:GOI524324 GXZ524324:GYE524324 HHV524324:HIA524324 HRR524324:HRW524324 IBN524324:IBS524324 ILJ524324:ILO524324 IVF524324:IVK524324 JFB524324:JFG524324 JOX524324:JPC524324 JYT524324:JYY524324 KIP524324:KIU524324 KSL524324:KSQ524324 LCH524324:LCM524324 LMD524324:LMI524324 LVZ524324:LWE524324 MFV524324:MGA524324 MPR524324:MPW524324 MZN524324:MZS524324 NJJ524324:NJO524324 NTF524324:NTK524324 ODB524324:ODG524324 OMX524324:ONC524324 OWT524324:OWY524324 PGP524324:PGU524324 PQL524324:PQQ524324 QAH524324:QAM524324 QKD524324:QKI524324 QTZ524324:QUE524324 RDV524324:REA524324 RNR524324:RNW524324 RXN524324:RXS524324 SHJ524324:SHO524324 SRF524324:SRK524324 TBB524324:TBG524324 TKX524324:TLC524324 TUT524324:TUY524324 UEP524324:UEU524324 UOL524324:UOQ524324 UYH524324:UYM524324 VID524324:VII524324 VRZ524324:VSE524324 WBV524324:WCA524324 WLR524324:WLW524324 WVN524324:WVS524324 F589860:K589860 JB589860:JG589860 SX589860:TC589860 ACT589860:ACY589860 AMP589860:AMU589860 AWL589860:AWQ589860 BGH589860:BGM589860 BQD589860:BQI589860 BZZ589860:CAE589860 CJV589860:CKA589860 CTR589860:CTW589860 DDN589860:DDS589860 DNJ589860:DNO589860 DXF589860:DXK589860 EHB589860:EHG589860 EQX589860:ERC589860 FAT589860:FAY589860 FKP589860:FKU589860 FUL589860:FUQ589860 GEH589860:GEM589860 GOD589860:GOI589860 GXZ589860:GYE589860 HHV589860:HIA589860 HRR589860:HRW589860 IBN589860:IBS589860 ILJ589860:ILO589860 IVF589860:IVK589860 JFB589860:JFG589860 JOX589860:JPC589860 JYT589860:JYY589860 KIP589860:KIU589860 KSL589860:KSQ589860 LCH589860:LCM589860 LMD589860:LMI589860 LVZ589860:LWE589860 MFV589860:MGA589860 MPR589860:MPW589860 MZN589860:MZS589860 NJJ589860:NJO589860 NTF589860:NTK589860 ODB589860:ODG589860 OMX589860:ONC589860 OWT589860:OWY589860 PGP589860:PGU589860 PQL589860:PQQ589860 QAH589860:QAM589860 QKD589860:QKI589860 QTZ589860:QUE589860 RDV589860:REA589860 RNR589860:RNW589860 RXN589860:RXS589860 SHJ589860:SHO589860 SRF589860:SRK589860 TBB589860:TBG589860 TKX589860:TLC589860 TUT589860:TUY589860 UEP589860:UEU589860 UOL589860:UOQ589860 UYH589860:UYM589860 VID589860:VII589860 VRZ589860:VSE589860 WBV589860:WCA589860 WLR589860:WLW589860 WVN589860:WVS589860 F655396:K655396 JB655396:JG655396 SX655396:TC655396 ACT655396:ACY655396 AMP655396:AMU655396 AWL655396:AWQ655396 BGH655396:BGM655396 BQD655396:BQI655396 BZZ655396:CAE655396 CJV655396:CKA655396 CTR655396:CTW655396 DDN655396:DDS655396 DNJ655396:DNO655396 DXF655396:DXK655396 EHB655396:EHG655396 EQX655396:ERC655396 FAT655396:FAY655396 FKP655396:FKU655396 FUL655396:FUQ655396 GEH655396:GEM655396 GOD655396:GOI655396 GXZ655396:GYE655396 HHV655396:HIA655396 HRR655396:HRW655396 IBN655396:IBS655396 ILJ655396:ILO655396 IVF655396:IVK655396 JFB655396:JFG655396 JOX655396:JPC655396 JYT655396:JYY655396 KIP655396:KIU655396 KSL655396:KSQ655396 LCH655396:LCM655396 LMD655396:LMI655396 LVZ655396:LWE655396 MFV655396:MGA655396 MPR655396:MPW655396 MZN655396:MZS655396 NJJ655396:NJO655396 NTF655396:NTK655396 ODB655396:ODG655396 OMX655396:ONC655396 OWT655396:OWY655396 PGP655396:PGU655396 PQL655396:PQQ655396 QAH655396:QAM655396 QKD655396:QKI655396 QTZ655396:QUE655396 RDV655396:REA655396 RNR655396:RNW655396 RXN655396:RXS655396 SHJ655396:SHO655396 SRF655396:SRK655396 TBB655396:TBG655396 TKX655396:TLC655396 TUT655396:TUY655396 UEP655396:UEU655396 UOL655396:UOQ655396 UYH655396:UYM655396 VID655396:VII655396 VRZ655396:VSE655396 WBV655396:WCA655396 WLR655396:WLW655396 WVN655396:WVS655396 F720932:K720932 JB720932:JG720932 SX720932:TC720932 ACT720932:ACY720932 AMP720932:AMU720932 AWL720932:AWQ720932 BGH720932:BGM720932 BQD720932:BQI720932 BZZ720932:CAE720932 CJV720932:CKA720932 CTR720932:CTW720932 DDN720932:DDS720932 DNJ720932:DNO720932 DXF720932:DXK720932 EHB720932:EHG720932 EQX720932:ERC720932 FAT720932:FAY720932 FKP720932:FKU720932 FUL720932:FUQ720932 GEH720932:GEM720932 GOD720932:GOI720932 GXZ720932:GYE720932 HHV720932:HIA720932 HRR720932:HRW720932 IBN720932:IBS720932 ILJ720932:ILO720932 IVF720932:IVK720932 JFB720932:JFG720932 JOX720932:JPC720932 JYT720932:JYY720932 KIP720932:KIU720932 KSL720932:KSQ720932 LCH720932:LCM720932 LMD720932:LMI720932 LVZ720932:LWE720932 MFV720932:MGA720932 MPR720932:MPW720932 MZN720932:MZS720932 NJJ720932:NJO720932 NTF720932:NTK720932 ODB720932:ODG720932 OMX720932:ONC720932 OWT720932:OWY720932 PGP720932:PGU720932 PQL720932:PQQ720932 QAH720932:QAM720932 QKD720932:QKI720932 QTZ720932:QUE720932 RDV720932:REA720932 RNR720932:RNW720932 RXN720932:RXS720932 SHJ720932:SHO720932 SRF720932:SRK720932 TBB720932:TBG720932 TKX720932:TLC720932 TUT720932:TUY720932 UEP720932:UEU720932 UOL720932:UOQ720932 UYH720932:UYM720932 VID720932:VII720932 VRZ720932:VSE720932 WBV720932:WCA720932 WLR720932:WLW720932 WVN720932:WVS720932 F786468:K786468 JB786468:JG786468 SX786468:TC786468 ACT786468:ACY786468 AMP786468:AMU786468 AWL786468:AWQ786468 BGH786468:BGM786468 BQD786468:BQI786468 BZZ786468:CAE786468 CJV786468:CKA786468 CTR786468:CTW786468 DDN786468:DDS786468 DNJ786468:DNO786468 DXF786468:DXK786468 EHB786468:EHG786468 EQX786468:ERC786468 FAT786468:FAY786468 FKP786468:FKU786468 FUL786468:FUQ786468 GEH786468:GEM786468 GOD786468:GOI786468 GXZ786468:GYE786468 HHV786468:HIA786468 HRR786468:HRW786468 IBN786468:IBS786468 ILJ786468:ILO786468 IVF786468:IVK786468 JFB786468:JFG786468 JOX786468:JPC786468 JYT786468:JYY786468 KIP786468:KIU786468 KSL786468:KSQ786468 LCH786468:LCM786468 LMD786468:LMI786468 LVZ786468:LWE786468 MFV786468:MGA786468 MPR786468:MPW786468 MZN786468:MZS786468 NJJ786468:NJO786468 NTF786468:NTK786468 ODB786468:ODG786468 OMX786468:ONC786468 OWT786468:OWY786468 PGP786468:PGU786468 PQL786468:PQQ786468 QAH786468:QAM786468 QKD786468:QKI786468 QTZ786468:QUE786468 RDV786468:REA786468 RNR786468:RNW786468 RXN786468:RXS786468 SHJ786468:SHO786468 SRF786468:SRK786468 TBB786468:TBG786468 TKX786468:TLC786468 TUT786468:TUY786468 UEP786468:UEU786468 UOL786468:UOQ786468 UYH786468:UYM786468 VID786468:VII786468 VRZ786468:VSE786468 WBV786468:WCA786468 WLR786468:WLW786468 WVN786468:WVS786468 F852004:K852004 JB852004:JG852004 SX852004:TC852004 ACT852004:ACY852004 AMP852004:AMU852004 AWL852004:AWQ852004 BGH852004:BGM852004 BQD852004:BQI852004 BZZ852004:CAE852004 CJV852004:CKA852004 CTR852004:CTW852004 DDN852004:DDS852004 DNJ852004:DNO852004 DXF852004:DXK852004 EHB852004:EHG852004 EQX852004:ERC852004 FAT852004:FAY852004 FKP852004:FKU852004 FUL852004:FUQ852004 GEH852004:GEM852004 GOD852004:GOI852004 GXZ852004:GYE852004 HHV852004:HIA852004 HRR852004:HRW852004 IBN852004:IBS852004 ILJ852004:ILO852004 IVF852004:IVK852004 JFB852004:JFG852004 JOX852004:JPC852004 JYT852004:JYY852004 KIP852004:KIU852004 KSL852004:KSQ852004 LCH852004:LCM852004 LMD852004:LMI852004 LVZ852004:LWE852004 MFV852004:MGA852004 MPR852004:MPW852004 MZN852004:MZS852004 NJJ852004:NJO852004 NTF852004:NTK852004 ODB852004:ODG852004 OMX852004:ONC852004 OWT852004:OWY852004 PGP852004:PGU852004 PQL852004:PQQ852004 QAH852004:QAM852004 QKD852004:QKI852004 QTZ852004:QUE852004 RDV852004:REA852004 RNR852004:RNW852004 RXN852004:RXS852004 SHJ852004:SHO852004 SRF852004:SRK852004 TBB852004:TBG852004 TKX852004:TLC852004 TUT852004:TUY852004 UEP852004:UEU852004 UOL852004:UOQ852004 UYH852004:UYM852004 VID852004:VII852004 VRZ852004:VSE852004 WBV852004:WCA852004 WLR852004:WLW852004 WVN852004:WVS852004 F917540:K917540 JB917540:JG917540 SX917540:TC917540 ACT917540:ACY917540 AMP917540:AMU917540 AWL917540:AWQ917540 BGH917540:BGM917540 BQD917540:BQI917540 BZZ917540:CAE917540 CJV917540:CKA917540 CTR917540:CTW917540 DDN917540:DDS917540 DNJ917540:DNO917540 DXF917540:DXK917540 EHB917540:EHG917540 EQX917540:ERC917540 FAT917540:FAY917540 FKP917540:FKU917540 FUL917540:FUQ917540 GEH917540:GEM917540 GOD917540:GOI917540 GXZ917540:GYE917540 HHV917540:HIA917540 HRR917540:HRW917540 IBN917540:IBS917540 ILJ917540:ILO917540 IVF917540:IVK917540 JFB917540:JFG917540 JOX917540:JPC917540 JYT917540:JYY917540 KIP917540:KIU917540 KSL917540:KSQ917540 LCH917540:LCM917540 LMD917540:LMI917540 LVZ917540:LWE917540 MFV917540:MGA917540 MPR917540:MPW917540 MZN917540:MZS917540 NJJ917540:NJO917540 NTF917540:NTK917540 ODB917540:ODG917540 OMX917540:ONC917540 OWT917540:OWY917540 PGP917540:PGU917540 PQL917540:PQQ917540 QAH917540:QAM917540 QKD917540:QKI917540 QTZ917540:QUE917540 RDV917540:REA917540 RNR917540:RNW917540 RXN917540:RXS917540 SHJ917540:SHO917540 SRF917540:SRK917540 TBB917540:TBG917540 TKX917540:TLC917540 TUT917540:TUY917540 UEP917540:UEU917540 UOL917540:UOQ917540 UYH917540:UYM917540 VID917540:VII917540 VRZ917540:VSE917540 WBV917540:WCA917540 WLR917540:WLW917540 WVN917540:WVS917540 F983076:K983076 JB983076:JG983076 SX983076:TC983076 ACT983076:ACY983076 AMP983076:AMU983076 AWL983076:AWQ983076 BGH983076:BGM983076 BQD983076:BQI983076 BZZ983076:CAE983076 CJV983076:CKA983076 CTR983076:CTW983076 DDN983076:DDS983076 DNJ983076:DNO983076 DXF983076:DXK983076 EHB983076:EHG983076 EQX983076:ERC983076 FAT983076:FAY983076 FKP983076:FKU983076 FUL983076:FUQ983076 GEH983076:GEM983076 GOD983076:GOI983076 GXZ983076:GYE983076 HHV983076:HIA983076 HRR983076:HRW983076 IBN983076:IBS983076 ILJ983076:ILO983076 IVF983076:IVK983076 JFB983076:JFG983076 JOX983076:JPC983076 JYT983076:JYY983076 KIP983076:KIU983076 KSL983076:KSQ983076 LCH983076:LCM983076 LMD983076:LMI983076 LVZ983076:LWE983076 MFV983076:MGA983076 MPR983076:MPW983076 MZN983076:MZS983076 NJJ983076:NJO983076 NTF983076:NTK983076 ODB983076:ODG983076 OMX983076:ONC983076 OWT983076:OWY983076 PGP983076:PGU983076 PQL983076:PQQ983076 QAH983076:QAM983076 QKD983076:QKI983076 QTZ983076:QUE983076 RDV983076:REA983076 RNR983076:RNW983076 RXN983076:RXS983076 SHJ983076:SHO983076 SRF983076:SRK983076 TBB983076:TBG983076 TKX983076:TLC983076 TUT983076:TUY983076 UEP983076:UEU983076 UOL983076:UOQ983076 UYH983076:UYM983076 VID983076:VII983076 VRZ983076:VSE983076 WBV983076:WCA983076 WLR983076:WLW983076 WVN983076:WVS983076">
      <formula1>"на финансирование внеоборотных активов, на финансирование оборотных активов"</formula1>
    </dataValidation>
    <dataValidation type="list" allowBlank="1" showInputMessage="1" showErrorMessage="1" sqref="F38 JB38 SX38 ACT38 AMP38 AWL38 BGH38 BQD38 BZZ38 CJV38 CTR38 DDN38 DNJ38 DXF38 EHB38 EQX38 FAT38 FKP38 FUL38 GEH38 GOD38 GXZ38 HHV38 HRR38 IBN38 ILJ38 IVF38 JFB38 JOX38 JYT38 KIP38 KSL38 LCH38 LMD38 LVZ38 MFV38 MPR38 MZN38 NJJ38 NTF38 ODB38 OMX38 OWT38 PGP38 PQL38 QAH38 QKD38 QTZ38 RDV38 RNR38 RXN38 SHJ38 SRF38 TBB38 TKX38 TUT38 UEP38 UOL38 UYH38 VID38 VRZ38 WBV38 WLR38 WVN38 F65571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F131107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F196643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F262179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F327715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F393251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F458787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F524323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F589859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F655395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F720931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F786467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F852003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F917539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F983075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formula1>"отзывный, безотзывный"</formula1>
    </dataValidation>
    <dataValidation type="list" allowBlank="1" showInputMessage="1" showErrorMessage="1" sqref="G38:K38 JC38:JG38 SY38:TC38 ACU38:ACY38 AMQ38:AMU38 AWM38:AWQ38 BGI38:BGM38 BQE38:BQI38 CAA38:CAE38 CJW38:CKA38 CTS38:CTW38 DDO38:DDS38 DNK38:DNO38 DXG38:DXK38 EHC38:EHG38 EQY38:ERC38 FAU38:FAY38 FKQ38:FKU38 FUM38:FUQ38 GEI38:GEM38 GOE38:GOI38 GYA38:GYE38 HHW38:HIA38 HRS38:HRW38 IBO38:IBS38 ILK38:ILO38 IVG38:IVK38 JFC38:JFG38 JOY38:JPC38 JYU38:JYY38 KIQ38:KIU38 KSM38:KSQ38 LCI38:LCM38 LME38:LMI38 LWA38:LWE38 MFW38:MGA38 MPS38:MPW38 MZO38:MZS38 NJK38:NJO38 NTG38:NTK38 ODC38:ODG38 OMY38:ONC38 OWU38:OWY38 PGQ38:PGU38 PQM38:PQQ38 QAI38:QAM38 QKE38:QKI38 QUA38:QUE38 RDW38:REA38 RNS38:RNW38 RXO38:RXS38 SHK38:SHO38 SRG38:SRK38 TBC38:TBG38 TKY38:TLC38 TUU38:TUY38 UEQ38:UEU38 UOM38:UOQ38 UYI38:UYM38 VIE38:VII38 VSA38:VSE38 WBW38:WCA38 WLS38:WLW38 WVO38:WVS38 G65571:K65571 JC65571:JG65571 SY65571:TC65571 ACU65571:ACY65571 AMQ65571:AMU65571 AWM65571:AWQ65571 BGI65571:BGM65571 BQE65571:BQI65571 CAA65571:CAE65571 CJW65571:CKA65571 CTS65571:CTW65571 DDO65571:DDS65571 DNK65571:DNO65571 DXG65571:DXK65571 EHC65571:EHG65571 EQY65571:ERC65571 FAU65571:FAY65571 FKQ65571:FKU65571 FUM65571:FUQ65571 GEI65571:GEM65571 GOE65571:GOI65571 GYA65571:GYE65571 HHW65571:HIA65571 HRS65571:HRW65571 IBO65571:IBS65571 ILK65571:ILO65571 IVG65571:IVK65571 JFC65571:JFG65571 JOY65571:JPC65571 JYU65571:JYY65571 KIQ65571:KIU65571 KSM65571:KSQ65571 LCI65571:LCM65571 LME65571:LMI65571 LWA65571:LWE65571 MFW65571:MGA65571 MPS65571:MPW65571 MZO65571:MZS65571 NJK65571:NJO65571 NTG65571:NTK65571 ODC65571:ODG65571 OMY65571:ONC65571 OWU65571:OWY65571 PGQ65571:PGU65571 PQM65571:PQQ65571 QAI65571:QAM65571 QKE65571:QKI65571 QUA65571:QUE65571 RDW65571:REA65571 RNS65571:RNW65571 RXO65571:RXS65571 SHK65571:SHO65571 SRG65571:SRK65571 TBC65571:TBG65571 TKY65571:TLC65571 TUU65571:TUY65571 UEQ65571:UEU65571 UOM65571:UOQ65571 UYI65571:UYM65571 VIE65571:VII65571 VSA65571:VSE65571 WBW65571:WCA65571 WLS65571:WLW65571 WVO65571:WVS65571 G131107:K131107 JC131107:JG131107 SY131107:TC131107 ACU131107:ACY131107 AMQ131107:AMU131107 AWM131107:AWQ131107 BGI131107:BGM131107 BQE131107:BQI131107 CAA131107:CAE131107 CJW131107:CKA131107 CTS131107:CTW131107 DDO131107:DDS131107 DNK131107:DNO131107 DXG131107:DXK131107 EHC131107:EHG131107 EQY131107:ERC131107 FAU131107:FAY131107 FKQ131107:FKU131107 FUM131107:FUQ131107 GEI131107:GEM131107 GOE131107:GOI131107 GYA131107:GYE131107 HHW131107:HIA131107 HRS131107:HRW131107 IBO131107:IBS131107 ILK131107:ILO131107 IVG131107:IVK131107 JFC131107:JFG131107 JOY131107:JPC131107 JYU131107:JYY131107 KIQ131107:KIU131107 KSM131107:KSQ131107 LCI131107:LCM131107 LME131107:LMI131107 LWA131107:LWE131107 MFW131107:MGA131107 MPS131107:MPW131107 MZO131107:MZS131107 NJK131107:NJO131107 NTG131107:NTK131107 ODC131107:ODG131107 OMY131107:ONC131107 OWU131107:OWY131107 PGQ131107:PGU131107 PQM131107:PQQ131107 QAI131107:QAM131107 QKE131107:QKI131107 QUA131107:QUE131107 RDW131107:REA131107 RNS131107:RNW131107 RXO131107:RXS131107 SHK131107:SHO131107 SRG131107:SRK131107 TBC131107:TBG131107 TKY131107:TLC131107 TUU131107:TUY131107 UEQ131107:UEU131107 UOM131107:UOQ131107 UYI131107:UYM131107 VIE131107:VII131107 VSA131107:VSE131107 WBW131107:WCA131107 WLS131107:WLW131107 WVO131107:WVS131107 G196643:K196643 JC196643:JG196643 SY196643:TC196643 ACU196643:ACY196643 AMQ196643:AMU196643 AWM196643:AWQ196643 BGI196643:BGM196643 BQE196643:BQI196643 CAA196643:CAE196643 CJW196643:CKA196643 CTS196643:CTW196643 DDO196643:DDS196643 DNK196643:DNO196643 DXG196643:DXK196643 EHC196643:EHG196643 EQY196643:ERC196643 FAU196643:FAY196643 FKQ196643:FKU196643 FUM196643:FUQ196643 GEI196643:GEM196643 GOE196643:GOI196643 GYA196643:GYE196643 HHW196643:HIA196643 HRS196643:HRW196643 IBO196643:IBS196643 ILK196643:ILO196643 IVG196643:IVK196643 JFC196643:JFG196643 JOY196643:JPC196643 JYU196643:JYY196643 KIQ196643:KIU196643 KSM196643:KSQ196643 LCI196643:LCM196643 LME196643:LMI196643 LWA196643:LWE196643 MFW196643:MGA196643 MPS196643:MPW196643 MZO196643:MZS196643 NJK196643:NJO196643 NTG196643:NTK196643 ODC196643:ODG196643 OMY196643:ONC196643 OWU196643:OWY196643 PGQ196643:PGU196643 PQM196643:PQQ196643 QAI196643:QAM196643 QKE196643:QKI196643 QUA196643:QUE196643 RDW196643:REA196643 RNS196643:RNW196643 RXO196643:RXS196643 SHK196643:SHO196643 SRG196643:SRK196643 TBC196643:TBG196643 TKY196643:TLC196643 TUU196643:TUY196643 UEQ196643:UEU196643 UOM196643:UOQ196643 UYI196643:UYM196643 VIE196643:VII196643 VSA196643:VSE196643 WBW196643:WCA196643 WLS196643:WLW196643 WVO196643:WVS196643 G262179:K262179 JC262179:JG262179 SY262179:TC262179 ACU262179:ACY262179 AMQ262179:AMU262179 AWM262179:AWQ262179 BGI262179:BGM262179 BQE262179:BQI262179 CAA262179:CAE262179 CJW262179:CKA262179 CTS262179:CTW262179 DDO262179:DDS262179 DNK262179:DNO262179 DXG262179:DXK262179 EHC262179:EHG262179 EQY262179:ERC262179 FAU262179:FAY262179 FKQ262179:FKU262179 FUM262179:FUQ262179 GEI262179:GEM262179 GOE262179:GOI262179 GYA262179:GYE262179 HHW262179:HIA262179 HRS262179:HRW262179 IBO262179:IBS262179 ILK262179:ILO262179 IVG262179:IVK262179 JFC262179:JFG262179 JOY262179:JPC262179 JYU262179:JYY262179 KIQ262179:KIU262179 KSM262179:KSQ262179 LCI262179:LCM262179 LME262179:LMI262179 LWA262179:LWE262179 MFW262179:MGA262179 MPS262179:MPW262179 MZO262179:MZS262179 NJK262179:NJO262179 NTG262179:NTK262179 ODC262179:ODG262179 OMY262179:ONC262179 OWU262179:OWY262179 PGQ262179:PGU262179 PQM262179:PQQ262179 QAI262179:QAM262179 QKE262179:QKI262179 QUA262179:QUE262179 RDW262179:REA262179 RNS262179:RNW262179 RXO262179:RXS262179 SHK262179:SHO262179 SRG262179:SRK262179 TBC262179:TBG262179 TKY262179:TLC262179 TUU262179:TUY262179 UEQ262179:UEU262179 UOM262179:UOQ262179 UYI262179:UYM262179 VIE262179:VII262179 VSA262179:VSE262179 WBW262179:WCA262179 WLS262179:WLW262179 WVO262179:WVS262179 G327715:K327715 JC327715:JG327715 SY327715:TC327715 ACU327715:ACY327715 AMQ327715:AMU327715 AWM327715:AWQ327715 BGI327715:BGM327715 BQE327715:BQI327715 CAA327715:CAE327715 CJW327715:CKA327715 CTS327715:CTW327715 DDO327715:DDS327715 DNK327715:DNO327715 DXG327715:DXK327715 EHC327715:EHG327715 EQY327715:ERC327715 FAU327715:FAY327715 FKQ327715:FKU327715 FUM327715:FUQ327715 GEI327715:GEM327715 GOE327715:GOI327715 GYA327715:GYE327715 HHW327715:HIA327715 HRS327715:HRW327715 IBO327715:IBS327715 ILK327715:ILO327715 IVG327715:IVK327715 JFC327715:JFG327715 JOY327715:JPC327715 JYU327715:JYY327715 KIQ327715:KIU327715 KSM327715:KSQ327715 LCI327715:LCM327715 LME327715:LMI327715 LWA327715:LWE327715 MFW327715:MGA327715 MPS327715:MPW327715 MZO327715:MZS327715 NJK327715:NJO327715 NTG327715:NTK327715 ODC327715:ODG327715 OMY327715:ONC327715 OWU327715:OWY327715 PGQ327715:PGU327715 PQM327715:PQQ327715 QAI327715:QAM327715 QKE327715:QKI327715 QUA327715:QUE327715 RDW327715:REA327715 RNS327715:RNW327715 RXO327715:RXS327715 SHK327715:SHO327715 SRG327715:SRK327715 TBC327715:TBG327715 TKY327715:TLC327715 TUU327715:TUY327715 UEQ327715:UEU327715 UOM327715:UOQ327715 UYI327715:UYM327715 VIE327715:VII327715 VSA327715:VSE327715 WBW327715:WCA327715 WLS327715:WLW327715 WVO327715:WVS327715 G393251:K393251 JC393251:JG393251 SY393251:TC393251 ACU393251:ACY393251 AMQ393251:AMU393251 AWM393251:AWQ393251 BGI393251:BGM393251 BQE393251:BQI393251 CAA393251:CAE393251 CJW393251:CKA393251 CTS393251:CTW393251 DDO393251:DDS393251 DNK393251:DNO393251 DXG393251:DXK393251 EHC393251:EHG393251 EQY393251:ERC393251 FAU393251:FAY393251 FKQ393251:FKU393251 FUM393251:FUQ393251 GEI393251:GEM393251 GOE393251:GOI393251 GYA393251:GYE393251 HHW393251:HIA393251 HRS393251:HRW393251 IBO393251:IBS393251 ILK393251:ILO393251 IVG393251:IVK393251 JFC393251:JFG393251 JOY393251:JPC393251 JYU393251:JYY393251 KIQ393251:KIU393251 KSM393251:KSQ393251 LCI393251:LCM393251 LME393251:LMI393251 LWA393251:LWE393251 MFW393251:MGA393251 MPS393251:MPW393251 MZO393251:MZS393251 NJK393251:NJO393251 NTG393251:NTK393251 ODC393251:ODG393251 OMY393251:ONC393251 OWU393251:OWY393251 PGQ393251:PGU393251 PQM393251:PQQ393251 QAI393251:QAM393251 QKE393251:QKI393251 QUA393251:QUE393251 RDW393251:REA393251 RNS393251:RNW393251 RXO393251:RXS393251 SHK393251:SHO393251 SRG393251:SRK393251 TBC393251:TBG393251 TKY393251:TLC393251 TUU393251:TUY393251 UEQ393251:UEU393251 UOM393251:UOQ393251 UYI393251:UYM393251 VIE393251:VII393251 VSA393251:VSE393251 WBW393251:WCA393251 WLS393251:WLW393251 WVO393251:WVS393251 G458787:K458787 JC458787:JG458787 SY458787:TC458787 ACU458787:ACY458787 AMQ458787:AMU458787 AWM458787:AWQ458787 BGI458787:BGM458787 BQE458787:BQI458787 CAA458787:CAE458787 CJW458787:CKA458787 CTS458787:CTW458787 DDO458787:DDS458787 DNK458787:DNO458787 DXG458787:DXK458787 EHC458787:EHG458787 EQY458787:ERC458787 FAU458787:FAY458787 FKQ458787:FKU458787 FUM458787:FUQ458787 GEI458787:GEM458787 GOE458787:GOI458787 GYA458787:GYE458787 HHW458787:HIA458787 HRS458787:HRW458787 IBO458787:IBS458787 ILK458787:ILO458787 IVG458787:IVK458787 JFC458787:JFG458787 JOY458787:JPC458787 JYU458787:JYY458787 KIQ458787:KIU458787 KSM458787:KSQ458787 LCI458787:LCM458787 LME458787:LMI458787 LWA458787:LWE458787 MFW458787:MGA458787 MPS458787:MPW458787 MZO458787:MZS458787 NJK458787:NJO458787 NTG458787:NTK458787 ODC458787:ODG458787 OMY458787:ONC458787 OWU458787:OWY458787 PGQ458787:PGU458787 PQM458787:PQQ458787 QAI458787:QAM458787 QKE458787:QKI458787 QUA458787:QUE458787 RDW458787:REA458787 RNS458787:RNW458787 RXO458787:RXS458787 SHK458787:SHO458787 SRG458787:SRK458787 TBC458787:TBG458787 TKY458787:TLC458787 TUU458787:TUY458787 UEQ458787:UEU458787 UOM458787:UOQ458787 UYI458787:UYM458787 VIE458787:VII458787 VSA458787:VSE458787 WBW458787:WCA458787 WLS458787:WLW458787 WVO458787:WVS458787 G524323:K524323 JC524323:JG524323 SY524323:TC524323 ACU524323:ACY524323 AMQ524323:AMU524323 AWM524323:AWQ524323 BGI524323:BGM524323 BQE524323:BQI524323 CAA524323:CAE524323 CJW524323:CKA524323 CTS524323:CTW524323 DDO524323:DDS524323 DNK524323:DNO524323 DXG524323:DXK524323 EHC524323:EHG524323 EQY524323:ERC524323 FAU524323:FAY524323 FKQ524323:FKU524323 FUM524323:FUQ524323 GEI524323:GEM524323 GOE524323:GOI524323 GYA524323:GYE524323 HHW524323:HIA524323 HRS524323:HRW524323 IBO524323:IBS524323 ILK524323:ILO524323 IVG524323:IVK524323 JFC524323:JFG524323 JOY524323:JPC524323 JYU524323:JYY524323 KIQ524323:KIU524323 KSM524323:KSQ524323 LCI524323:LCM524323 LME524323:LMI524323 LWA524323:LWE524323 MFW524323:MGA524323 MPS524323:MPW524323 MZO524323:MZS524323 NJK524323:NJO524323 NTG524323:NTK524323 ODC524323:ODG524323 OMY524323:ONC524323 OWU524323:OWY524323 PGQ524323:PGU524323 PQM524323:PQQ524323 QAI524323:QAM524323 QKE524323:QKI524323 QUA524323:QUE524323 RDW524323:REA524323 RNS524323:RNW524323 RXO524323:RXS524323 SHK524323:SHO524323 SRG524323:SRK524323 TBC524323:TBG524323 TKY524323:TLC524323 TUU524323:TUY524323 UEQ524323:UEU524323 UOM524323:UOQ524323 UYI524323:UYM524323 VIE524323:VII524323 VSA524323:VSE524323 WBW524323:WCA524323 WLS524323:WLW524323 WVO524323:WVS524323 G589859:K589859 JC589859:JG589859 SY589859:TC589859 ACU589859:ACY589859 AMQ589859:AMU589859 AWM589859:AWQ589859 BGI589859:BGM589859 BQE589859:BQI589859 CAA589859:CAE589859 CJW589859:CKA589859 CTS589859:CTW589859 DDO589859:DDS589859 DNK589859:DNO589859 DXG589859:DXK589859 EHC589859:EHG589859 EQY589859:ERC589859 FAU589859:FAY589859 FKQ589859:FKU589859 FUM589859:FUQ589859 GEI589859:GEM589859 GOE589859:GOI589859 GYA589859:GYE589859 HHW589859:HIA589859 HRS589859:HRW589859 IBO589859:IBS589859 ILK589859:ILO589859 IVG589859:IVK589859 JFC589859:JFG589859 JOY589859:JPC589859 JYU589859:JYY589859 KIQ589859:KIU589859 KSM589859:KSQ589859 LCI589859:LCM589859 LME589859:LMI589859 LWA589859:LWE589859 MFW589859:MGA589859 MPS589859:MPW589859 MZO589859:MZS589859 NJK589859:NJO589859 NTG589859:NTK589859 ODC589859:ODG589859 OMY589859:ONC589859 OWU589859:OWY589859 PGQ589859:PGU589859 PQM589859:PQQ589859 QAI589859:QAM589859 QKE589859:QKI589859 QUA589859:QUE589859 RDW589859:REA589859 RNS589859:RNW589859 RXO589859:RXS589859 SHK589859:SHO589859 SRG589859:SRK589859 TBC589859:TBG589859 TKY589859:TLC589859 TUU589859:TUY589859 UEQ589859:UEU589859 UOM589859:UOQ589859 UYI589859:UYM589859 VIE589859:VII589859 VSA589859:VSE589859 WBW589859:WCA589859 WLS589859:WLW589859 WVO589859:WVS589859 G655395:K655395 JC655395:JG655395 SY655395:TC655395 ACU655395:ACY655395 AMQ655395:AMU655395 AWM655395:AWQ655395 BGI655395:BGM655395 BQE655395:BQI655395 CAA655395:CAE655395 CJW655395:CKA655395 CTS655395:CTW655395 DDO655395:DDS655395 DNK655395:DNO655395 DXG655395:DXK655395 EHC655395:EHG655395 EQY655395:ERC655395 FAU655395:FAY655395 FKQ655395:FKU655395 FUM655395:FUQ655395 GEI655395:GEM655395 GOE655395:GOI655395 GYA655395:GYE655395 HHW655395:HIA655395 HRS655395:HRW655395 IBO655395:IBS655395 ILK655395:ILO655395 IVG655395:IVK655395 JFC655395:JFG655395 JOY655395:JPC655395 JYU655395:JYY655395 KIQ655395:KIU655395 KSM655395:KSQ655395 LCI655395:LCM655395 LME655395:LMI655395 LWA655395:LWE655395 MFW655395:MGA655395 MPS655395:MPW655395 MZO655395:MZS655395 NJK655395:NJO655395 NTG655395:NTK655395 ODC655395:ODG655395 OMY655395:ONC655395 OWU655395:OWY655395 PGQ655395:PGU655395 PQM655395:PQQ655395 QAI655395:QAM655395 QKE655395:QKI655395 QUA655395:QUE655395 RDW655395:REA655395 RNS655395:RNW655395 RXO655395:RXS655395 SHK655395:SHO655395 SRG655395:SRK655395 TBC655395:TBG655395 TKY655395:TLC655395 TUU655395:TUY655395 UEQ655395:UEU655395 UOM655395:UOQ655395 UYI655395:UYM655395 VIE655395:VII655395 VSA655395:VSE655395 WBW655395:WCA655395 WLS655395:WLW655395 WVO655395:WVS655395 G720931:K720931 JC720931:JG720931 SY720931:TC720931 ACU720931:ACY720931 AMQ720931:AMU720931 AWM720931:AWQ720931 BGI720931:BGM720931 BQE720931:BQI720931 CAA720931:CAE720931 CJW720931:CKA720931 CTS720931:CTW720931 DDO720931:DDS720931 DNK720931:DNO720931 DXG720931:DXK720931 EHC720931:EHG720931 EQY720931:ERC720931 FAU720931:FAY720931 FKQ720931:FKU720931 FUM720931:FUQ720931 GEI720931:GEM720931 GOE720931:GOI720931 GYA720931:GYE720931 HHW720931:HIA720931 HRS720931:HRW720931 IBO720931:IBS720931 ILK720931:ILO720931 IVG720931:IVK720931 JFC720931:JFG720931 JOY720931:JPC720931 JYU720931:JYY720931 KIQ720931:KIU720931 KSM720931:KSQ720931 LCI720931:LCM720931 LME720931:LMI720931 LWA720931:LWE720931 MFW720931:MGA720931 MPS720931:MPW720931 MZO720931:MZS720931 NJK720931:NJO720931 NTG720931:NTK720931 ODC720931:ODG720931 OMY720931:ONC720931 OWU720931:OWY720931 PGQ720931:PGU720931 PQM720931:PQQ720931 QAI720931:QAM720931 QKE720931:QKI720931 QUA720931:QUE720931 RDW720931:REA720931 RNS720931:RNW720931 RXO720931:RXS720931 SHK720931:SHO720931 SRG720931:SRK720931 TBC720931:TBG720931 TKY720931:TLC720931 TUU720931:TUY720931 UEQ720931:UEU720931 UOM720931:UOQ720931 UYI720931:UYM720931 VIE720931:VII720931 VSA720931:VSE720931 WBW720931:WCA720931 WLS720931:WLW720931 WVO720931:WVS720931 G786467:K786467 JC786467:JG786467 SY786467:TC786467 ACU786467:ACY786467 AMQ786467:AMU786467 AWM786467:AWQ786467 BGI786467:BGM786467 BQE786467:BQI786467 CAA786467:CAE786467 CJW786467:CKA786467 CTS786467:CTW786467 DDO786467:DDS786467 DNK786467:DNO786467 DXG786467:DXK786467 EHC786467:EHG786467 EQY786467:ERC786467 FAU786467:FAY786467 FKQ786467:FKU786467 FUM786467:FUQ786467 GEI786467:GEM786467 GOE786467:GOI786467 GYA786467:GYE786467 HHW786467:HIA786467 HRS786467:HRW786467 IBO786467:IBS786467 ILK786467:ILO786467 IVG786467:IVK786467 JFC786467:JFG786467 JOY786467:JPC786467 JYU786467:JYY786467 KIQ786467:KIU786467 KSM786467:KSQ786467 LCI786467:LCM786467 LME786467:LMI786467 LWA786467:LWE786467 MFW786467:MGA786467 MPS786467:MPW786467 MZO786467:MZS786467 NJK786467:NJO786467 NTG786467:NTK786467 ODC786467:ODG786467 OMY786467:ONC786467 OWU786467:OWY786467 PGQ786467:PGU786467 PQM786467:PQQ786467 QAI786467:QAM786467 QKE786467:QKI786467 QUA786467:QUE786467 RDW786467:REA786467 RNS786467:RNW786467 RXO786467:RXS786467 SHK786467:SHO786467 SRG786467:SRK786467 TBC786467:TBG786467 TKY786467:TLC786467 TUU786467:TUY786467 UEQ786467:UEU786467 UOM786467:UOQ786467 UYI786467:UYM786467 VIE786467:VII786467 VSA786467:VSE786467 WBW786467:WCA786467 WLS786467:WLW786467 WVO786467:WVS786467 G852003:K852003 JC852003:JG852003 SY852003:TC852003 ACU852003:ACY852003 AMQ852003:AMU852003 AWM852003:AWQ852003 BGI852003:BGM852003 BQE852003:BQI852003 CAA852003:CAE852003 CJW852003:CKA852003 CTS852003:CTW852003 DDO852003:DDS852003 DNK852003:DNO852003 DXG852003:DXK852003 EHC852003:EHG852003 EQY852003:ERC852003 FAU852003:FAY852003 FKQ852003:FKU852003 FUM852003:FUQ852003 GEI852003:GEM852003 GOE852003:GOI852003 GYA852003:GYE852003 HHW852003:HIA852003 HRS852003:HRW852003 IBO852003:IBS852003 ILK852003:ILO852003 IVG852003:IVK852003 JFC852003:JFG852003 JOY852003:JPC852003 JYU852003:JYY852003 KIQ852003:KIU852003 KSM852003:KSQ852003 LCI852003:LCM852003 LME852003:LMI852003 LWA852003:LWE852003 MFW852003:MGA852003 MPS852003:MPW852003 MZO852003:MZS852003 NJK852003:NJO852003 NTG852003:NTK852003 ODC852003:ODG852003 OMY852003:ONC852003 OWU852003:OWY852003 PGQ852003:PGU852003 PQM852003:PQQ852003 QAI852003:QAM852003 QKE852003:QKI852003 QUA852003:QUE852003 RDW852003:REA852003 RNS852003:RNW852003 RXO852003:RXS852003 SHK852003:SHO852003 SRG852003:SRK852003 TBC852003:TBG852003 TKY852003:TLC852003 TUU852003:TUY852003 UEQ852003:UEU852003 UOM852003:UOQ852003 UYI852003:UYM852003 VIE852003:VII852003 VSA852003:VSE852003 WBW852003:WCA852003 WLS852003:WLW852003 WVO852003:WVS852003 G917539:K917539 JC917539:JG917539 SY917539:TC917539 ACU917539:ACY917539 AMQ917539:AMU917539 AWM917539:AWQ917539 BGI917539:BGM917539 BQE917539:BQI917539 CAA917539:CAE917539 CJW917539:CKA917539 CTS917539:CTW917539 DDO917539:DDS917539 DNK917539:DNO917539 DXG917539:DXK917539 EHC917539:EHG917539 EQY917539:ERC917539 FAU917539:FAY917539 FKQ917539:FKU917539 FUM917539:FUQ917539 GEI917539:GEM917539 GOE917539:GOI917539 GYA917539:GYE917539 HHW917539:HIA917539 HRS917539:HRW917539 IBO917539:IBS917539 ILK917539:ILO917539 IVG917539:IVK917539 JFC917539:JFG917539 JOY917539:JPC917539 JYU917539:JYY917539 KIQ917539:KIU917539 KSM917539:KSQ917539 LCI917539:LCM917539 LME917539:LMI917539 LWA917539:LWE917539 MFW917539:MGA917539 MPS917539:MPW917539 MZO917539:MZS917539 NJK917539:NJO917539 NTG917539:NTK917539 ODC917539:ODG917539 OMY917539:ONC917539 OWU917539:OWY917539 PGQ917539:PGU917539 PQM917539:PQQ917539 QAI917539:QAM917539 QKE917539:QKI917539 QUA917539:QUE917539 RDW917539:REA917539 RNS917539:RNW917539 RXO917539:RXS917539 SHK917539:SHO917539 SRG917539:SRK917539 TBC917539:TBG917539 TKY917539:TLC917539 TUU917539:TUY917539 UEQ917539:UEU917539 UOM917539:UOQ917539 UYI917539:UYM917539 VIE917539:VII917539 VSA917539:VSE917539 WBW917539:WCA917539 WLS917539:WLW917539 WVO917539:WVS917539 G983075:K983075 JC983075:JG983075 SY983075:TC983075 ACU983075:ACY983075 AMQ983075:AMU983075 AWM983075:AWQ983075 BGI983075:BGM983075 BQE983075:BQI983075 CAA983075:CAE983075 CJW983075:CKA983075 CTS983075:CTW983075 DDO983075:DDS983075 DNK983075:DNO983075 DXG983075:DXK983075 EHC983075:EHG983075 EQY983075:ERC983075 FAU983075:FAY983075 FKQ983075:FKU983075 FUM983075:FUQ983075 GEI983075:GEM983075 GOE983075:GOI983075 GYA983075:GYE983075 HHW983075:HIA983075 HRS983075:HRW983075 IBO983075:IBS983075 ILK983075:ILO983075 IVG983075:IVK983075 JFC983075:JFG983075 JOY983075:JPC983075 JYU983075:JYY983075 KIQ983075:KIU983075 KSM983075:KSQ983075 LCI983075:LCM983075 LME983075:LMI983075 LWA983075:LWE983075 MFW983075:MGA983075 MPS983075:MPW983075 MZO983075:MZS983075 NJK983075:NJO983075 NTG983075:NTK983075 ODC983075:ODG983075 OMY983075:ONC983075 OWU983075:OWY983075 PGQ983075:PGU983075 PQM983075:PQQ983075 QAI983075:QAM983075 QKE983075:QKI983075 QUA983075:QUE983075 RDW983075:REA983075 RNS983075:RNW983075 RXO983075:RXS983075 SHK983075:SHO983075 SRG983075:SRK983075 TBC983075:TBG983075 TKY983075:TLC983075 TUU983075:TUY983075 UEQ983075:UEU983075 UOM983075:UOQ983075 UYI983075:UYM983075 VIE983075:VII983075 VSA983075:VSE983075 WBW983075:WCA983075 WLS983075:WLW983075 WVO983075:WVS983075">
      <formula1>"подтвержденный, неподтвержденный"</formula1>
    </dataValidation>
    <dataValidation type="list" allowBlank="1" showInputMessage="1" showErrorMessage="1" sqref="F27:K27 JB27:JG27 SX27:TC27 ACT27:ACY27 AMP27:AMU27 AWL27:AWQ27 BGH27:BGM27 BQD27:BQI27 BZZ27:CAE27 CJV27:CKA27 CTR27:CTW27 DDN27:DDS27 DNJ27:DNO27 DXF27:DXK27 EHB27:EHG27 EQX27:ERC27 FAT27:FAY27 FKP27:FKU27 FUL27:FUQ27 GEH27:GEM27 GOD27:GOI27 GXZ27:GYE27 HHV27:HIA27 HRR27:HRW27 IBN27:IBS27 ILJ27:ILO27 IVF27:IVK27 JFB27:JFG27 JOX27:JPC27 JYT27:JYY27 KIP27:KIU27 KSL27:KSQ27 LCH27:LCM27 LMD27:LMI27 LVZ27:LWE27 MFV27:MGA27 MPR27:MPW27 MZN27:MZS27 NJJ27:NJO27 NTF27:NTK27 ODB27:ODG27 OMX27:ONC27 OWT27:OWY27 PGP27:PGU27 PQL27:PQQ27 QAH27:QAM27 QKD27:QKI27 QTZ27:QUE27 RDV27:REA27 RNR27:RNW27 RXN27:RXS27 SHJ27:SHO27 SRF27:SRK27 TBB27:TBG27 TKX27:TLC27 TUT27:TUY27 UEP27:UEU27 UOL27:UOQ27 UYH27:UYM27 VID27:VII27 VRZ27:VSE27 WBV27:WCA27 WLR27:WLW27 WVN27:WVS27 F65560:K65560 JB65560:JG65560 SX65560:TC65560 ACT65560:ACY65560 AMP65560:AMU65560 AWL65560:AWQ65560 BGH65560:BGM65560 BQD65560:BQI65560 BZZ65560:CAE65560 CJV65560:CKA65560 CTR65560:CTW65560 DDN65560:DDS65560 DNJ65560:DNO65560 DXF65560:DXK65560 EHB65560:EHG65560 EQX65560:ERC65560 FAT65560:FAY65560 FKP65560:FKU65560 FUL65560:FUQ65560 GEH65560:GEM65560 GOD65560:GOI65560 GXZ65560:GYE65560 HHV65560:HIA65560 HRR65560:HRW65560 IBN65560:IBS65560 ILJ65560:ILO65560 IVF65560:IVK65560 JFB65560:JFG65560 JOX65560:JPC65560 JYT65560:JYY65560 KIP65560:KIU65560 KSL65560:KSQ65560 LCH65560:LCM65560 LMD65560:LMI65560 LVZ65560:LWE65560 MFV65560:MGA65560 MPR65560:MPW65560 MZN65560:MZS65560 NJJ65560:NJO65560 NTF65560:NTK65560 ODB65560:ODG65560 OMX65560:ONC65560 OWT65560:OWY65560 PGP65560:PGU65560 PQL65560:PQQ65560 QAH65560:QAM65560 QKD65560:QKI65560 QTZ65560:QUE65560 RDV65560:REA65560 RNR65560:RNW65560 RXN65560:RXS65560 SHJ65560:SHO65560 SRF65560:SRK65560 TBB65560:TBG65560 TKX65560:TLC65560 TUT65560:TUY65560 UEP65560:UEU65560 UOL65560:UOQ65560 UYH65560:UYM65560 VID65560:VII65560 VRZ65560:VSE65560 WBV65560:WCA65560 WLR65560:WLW65560 WVN65560:WVS65560 F131096:K131096 JB131096:JG131096 SX131096:TC131096 ACT131096:ACY131096 AMP131096:AMU131096 AWL131096:AWQ131096 BGH131096:BGM131096 BQD131096:BQI131096 BZZ131096:CAE131096 CJV131096:CKA131096 CTR131096:CTW131096 DDN131096:DDS131096 DNJ131096:DNO131096 DXF131096:DXK131096 EHB131096:EHG131096 EQX131096:ERC131096 FAT131096:FAY131096 FKP131096:FKU131096 FUL131096:FUQ131096 GEH131096:GEM131096 GOD131096:GOI131096 GXZ131096:GYE131096 HHV131096:HIA131096 HRR131096:HRW131096 IBN131096:IBS131096 ILJ131096:ILO131096 IVF131096:IVK131096 JFB131096:JFG131096 JOX131096:JPC131096 JYT131096:JYY131096 KIP131096:KIU131096 KSL131096:KSQ131096 LCH131096:LCM131096 LMD131096:LMI131096 LVZ131096:LWE131096 MFV131096:MGA131096 MPR131096:MPW131096 MZN131096:MZS131096 NJJ131096:NJO131096 NTF131096:NTK131096 ODB131096:ODG131096 OMX131096:ONC131096 OWT131096:OWY131096 PGP131096:PGU131096 PQL131096:PQQ131096 QAH131096:QAM131096 QKD131096:QKI131096 QTZ131096:QUE131096 RDV131096:REA131096 RNR131096:RNW131096 RXN131096:RXS131096 SHJ131096:SHO131096 SRF131096:SRK131096 TBB131096:TBG131096 TKX131096:TLC131096 TUT131096:TUY131096 UEP131096:UEU131096 UOL131096:UOQ131096 UYH131096:UYM131096 VID131096:VII131096 VRZ131096:VSE131096 WBV131096:WCA131096 WLR131096:WLW131096 WVN131096:WVS131096 F196632:K196632 JB196632:JG196632 SX196632:TC196632 ACT196632:ACY196632 AMP196632:AMU196632 AWL196632:AWQ196632 BGH196632:BGM196632 BQD196632:BQI196632 BZZ196632:CAE196632 CJV196632:CKA196632 CTR196632:CTW196632 DDN196632:DDS196632 DNJ196632:DNO196632 DXF196632:DXK196632 EHB196632:EHG196632 EQX196632:ERC196632 FAT196632:FAY196632 FKP196632:FKU196632 FUL196632:FUQ196632 GEH196632:GEM196632 GOD196632:GOI196632 GXZ196632:GYE196632 HHV196632:HIA196632 HRR196632:HRW196632 IBN196632:IBS196632 ILJ196632:ILO196632 IVF196632:IVK196632 JFB196632:JFG196632 JOX196632:JPC196632 JYT196632:JYY196632 KIP196632:KIU196632 KSL196632:KSQ196632 LCH196632:LCM196632 LMD196632:LMI196632 LVZ196632:LWE196632 MFV196632:MGA196632 MPR196632:MPW196632 MZN196632:MZS196632 NJJ196632:NJO196632 NTF196632:NTK196632 ODB196632:ODG196632 OMX196632:ONC196632 OWT196632:OWY196632 PGP196632:PGU196632 PQL196632:PQQ196632 QAH196632:QAM196632 QKD196632:QKI196632 QTZ196632:QUE196632 RDV196632:REA196632 RNR196632:RNW196632 RXN196632:RXS196632 SHJ196632:SHO196632 SRF196632:SRK196632 TBB196632:TBG196632 TKX196632:TLC196632 TUT196632:TUY196632 UEP196632:UEU196632 UOL196632:UOQ196632 UYH196632:UYM196632 VID196632:VII196632 VRZ196632:VSE196632 WBV196632:WCA196632 WLR196632:WLW196632 WVN196632:WVS196632 F262168:K262168 JB262168:JG262168 SX262168:TC262168 ACT262168:ACY262168 AMP262168:AMU262168 AWL262168:AWQ262168 BGH262168:BGM262168 BQD262168:BQI262168 BZZ262168:CAE262168 CJV262168:CKA262168 CTR262168:CTW262168 DDN262168:DDS262168 DNJ262168:DNO262168 DXF262168:DXK262168 EHB262168:EHG262168 EQX262168:ERC262168 FAT262168:FAY262168 FKP262168:FKU262168 FUL262168:FUQ262168 GEH262168:GEM262168 GOD262168:GOI262168 GXZ262168:GYE262168 HHV262168:HIA262168 HRR262168:HRW262168 IBN262168:IBS262168 ILJ262168:ILO262168 IVF262168:IVK262168 JFB262168:JFG262168 JOX262168:JPC262168 JYT262168:JYY262168 KIP262168:KIU262168 KSL262168:KSQ262168 LCH262168:LCM262168 LMD262168:LMI262168 LVZ262168:LWE262168 MFV262168:MGA262168 MPR262168:MPW262168 MZN262168:MZS262168 NJJ262168:NJO262168 NTF262168:NTK262168 ODB262168:ODG262168 OMX262168:ONC262168 OWT262168:OWY262168 PGP262168:PGU262168 PQL262168:PQQ262168 QAH262168:QAM262168 QKD262168:QKI262168 QTZ262168:QUE262168 RDV262168:REA262168 RNR262168:RNW262168 RXN262168:RXS262168 SHJ262168:SHO262168 SRF262168:SRK262168 TBB262168:TBG262168 TKX262168:TLC262168 TUT262168:TUY262168 UEP262168:UEU262168 UOL262168:UOQ262168 UYH262168:UYM262168 VID262168:VII262168 VRZ262168:VSE262168 WBV262168:WCA262168 WLR262168:WLW262168 WVN262168:WVS262168 F327704:K327704 JB327704:JG327704 SX327704:TC327704 ACT327704:ACY327704 AMP327704:AMU327704 AWL327704:AWQ327704 BGH327704:BGM327704 BQD327704:BQI327704 BZZ327704:CAE327704 CJV327704:CKA327704 CTR327704:CTW327704 DDN327704:DDS327704 DNJ327704:DNO327704 DXF327704:DXK327704 EHB327704:EHG327704 EQX327704:ERC327704 FAT327704:FAY327704 FKP327704:FKU327704 FUL327704:FUQ327704 GEH327704:GEM327704 GOD327704:GOI327704 GXZ327704:GYE327704 HHV327704:HIA327704 HRR327704:HRW327704 IBN327704:IBS327704 ILJ327704:ILO327704 IVF327704:IVK327704 JFB327704:JFG327704 JOX327704:JPC327704 JYT327704:JYY327704 KIP327704:KIU327704 KSL327704:KSQ327704 LCH327704:LCM327704 LMD327704:LMI327704 LVZ327704:LWE327704 MFV327704:MGA327704 MPR327704:MPW327704 MZN327704:MZS327704 NJJ327704:NJO327704 NTF327704:NTK327704 ODB327704:ODG327704 OMX327704:ONC327704 OWT327704:OWY327704 PGP327704:PGU327704 PQL327704:PQQ327704 QAH327704:QAM327704 QKD327704:QKI327704 QTZ327704:QUE327704 RDV327704:REA327704 RNR327704:RNW327704 RXN327704:RXS327704 SHJ327704:SHO327704 SRF327704:SRK327704 TBB327704:TBG327704 TKX327704:TLC327704 TUT327704:TUY327704 UEP327704:UEU327704 UOL327704:UOQ327704 UYH327704:UYM327704 VID327704:VII327704 VRZ327704:VSE327704 WBV327704:WCA327704 WLR327704:WLW327704 WVN327704:WVS327704 F393240:K393240 JB393240:JG393240 SX393240:TC393240 ACT393240:ACY393240 AMP393240:AMU393240 AWL393240:AWQ393240 BGH393240:BGM393240 BQD393240:BQI393240 BZZ393240:CAE393240 CJV393240:CKA393240 CTR393240:CTW393240 DDN393240:DDS393240 DNJ393240:DNO393240 DXF393240:DXK393240 EHB393240:EHG393240 EQX393240:ERC393240 FAT393240:FAY393240 FKP393240:FKU393240 FUL393240:FUQ393240 GEH393240:GEM393240 GOD393240:GOI393240 GXZ393240:GYE393240 HHV393240:HIA393240 HRR393240:HRW393240 IBN393240:IBS393240 ILJ393240:ILO393240 IVF393240:IVK393240 JFB393240:JFG393240 JOX393240:JPC393240 JYT393240:JYY393240 KIP393240:KIU393240 KSL393240:KSQ393240 LCH393240:LCM393240 LMD393240:LMI393240 LVZ393240:LWE393240 MFV393240:MGA393240 MPR393240:MPW393240 MZN393240:MZS393240 NJJ393240:NJO393240 NTF393240:NTK393240 ODB393240:ODG393240 OMX393240:ONC393240 OWT393240:OWY393240 PGP393240:PGU393240 PQL393240:PQQ393240 QAH393240:QAM393240 QKD393240:QKI393240 QTZ393240:QUE393240 RDV393240:REA393240 RNR393240:RNW393240 RXN393240:RXS393240 SHJ393240:SHO393240 SRF393240:SRK393240 TBB393240:TBG393240 TKX393240:TLC393240 TUT393240:TUY393240 UEP393240:UEU393240 UOL393240:UOQ393240 UYH393240:UYM393240 VID393240:VII393240 VRZ393240:VSE393240 WBV393240:WCA393240 WLR393240:WLW393240 WVN393240:WVS393240 F458776:K458776 JB458776:JG458776 SX458776:TC458776 ACT458776:ACY458776 AMP458776:AMU458776 AWL458776:AWQ458776 BGH458776:BGM458776 BQD458776:BQI458776 BZZ458776:CAE458776 CJV458776:CKA458776 CTR458776:CTW458776 DDN458776:DDS458776 DNJ458776:DNO458776 DXF458776:DXK458776 EHB458776:EHG458776 EQX458776:ERC458776 FAT458776:FAY458776 FKP458776:FKU458776 FUL458776:FUQ458776 GEH458776:GEM458776 GOD458776:GOI458776 GXZ458776:GYE458776 HHV458776:HIA458776 HRR458776:HRW458776 IBN458776:IBS458776 ILJ458776:ILO458776 IVF458776:IVK458776 JFB458776:JFG458776 JOX458776:JPC458776 JYT458776:JYY458776 KIP458776:KIU458776 KSL458776:KSQ458776 LCH458776:LCM458776 LMD458776:LMI458776 LVZ458776:LWE458776 MFV458776:MGA458776 MPR458776:MPW458776 MZN458776:MZS458776 NJJ458776:NJO458776 NTF458776:NTK458776 ODB458776:ODG458776 OMX458776:ONC458776 OWT458776:OWY458776 PGP458776:PGU458776 PQL458776:PQQ458776 QAH458776:QAM458776 QKD458776:QKI458776 QTZ458776:QUE458776 RDV458776:REA458776 RNR458776:RNW458776 RXN458776:RXS458776 SHJ458776:SHO458776 SRF458776:SRK458776 TBB458776:TBG458776 TKX458776:TLC458776 TUT458776:TUY458776 UEP458776:UEU458776 UOL458776:UOQ458776 UYH458776:UYM458776 VID458776:VII458776 VRZ458776:VSE458776 WBV458776:WCA458776 WLR458776:WLW458776 WVN458776:WVS458776 F524312:K524312 JB524312:JG524312 SX524312:TC524312 ACT524312:ACY524312 AMP524312:AMU524312 AWL524312:AWQ524312 BGH524312:BGM524312 BQD524312:BQI524312 BZZ524312:CAE524312 CJV524312:CKA524312 CTR524312:CTW524312 DDN524312:DDS524312 DNJ524312:DNO524312 DXF524312:DXK524312 EHB524312:EHG524312 EQX524312:ERC524312 FAT524312:FAY524312 FKP524312:FKU524312 FUL524312:FUQ524312 GEH524312:GEM524312 GOD524312:GOI524312 GXZ524312:GYE524312 HHV524312:HIA524312 HRR524312:HRW524312 IBN524312:IBS524312 ILJ524312:ILO524312 IVF524312:IVK524312 JFB524312:JFG524312 JOX524312:JPC524312 JYT524312:JYY524312 KIP524312:KIU524312 KSL524312:KSQ524312 LCH524312:LCM524312 LMD524312:LMI524312 LVZ524312:LWE524312 MFV524312:MGA524312 MPR524312:MPW524312 MZN524312:MZS524312 NJJ524312:NJO524312 NTF524312:NTK524312 ODB524312:ODG524312 OMX524312:ONC524312 OWT524312:OWY524312 PGP524312:PGU524312 PQL524312:PQQ524312 QAH524312:QAM524312 QKD524312:QKI524312 QTZ524312:QUE524312 RDV524312:REA524312 RNR524312:RNW524312 RXN524312:RXS524312 SHJ524312:SHO524312 SRF524312:SRK524312 TBB524312:TBG524312 TKX524312:TLC524312 TUT524312:TUY524312 UEP524312:UEU524312 UOL524312:UOQ524312 UYH524312:UYM524312 VID524312:VII524312 VRZ524312:VSE524312 WBV524312:WCA524312 WLR524312:WLW524312 WVN524312:WVS524312 F589848:K589848 JB589848:JG589848 SX589848:TC589848 ACT589848:ACY589848 AMP589848:AMU589848 AWL589848:AWQ589848 BGH589848:BGM589848 BQD589848:BQI589848 BZZ589848:CAE589848 CJV589848:CKA589848 CTR589848:CTW589848 DDN589848:DDS589848 DNJ589848:DNO589848 DXF589848:DXK589848 EHB589848:EHG589848 EQX589848:ERC589848 FAT589848:FAY589848 FKP589848:FKU589848 FUL589848:FUQ589848 GEH589848:GEM589848 GOD589848:GOI589848 GXZ589848:GYE589848 HHV589848:HIA589848 HRR589848:HRW589848 IBN589848:IBS589848 ILJ589848:ILO589848 IVF589848:IVK589848 JFB589848:JFG589848 JOX589848:JPC589848 JYT589848:JYY589848 KIP589848:KIU589848 KSL589848:KSQ589848 LCH589848:LCM589848 LMD589848:LMI589848 LVZ589848:LWE589848 MFV589848:MGA589848 MPR589848:MPW589848 MZN589848:MZS589848 NJJ589848:NJO589848 NTF589848:NTK589848 ODB589848:ODG589848 OMX589848:ONC589848 OWT589848:OWY589848 PGP589848:PGU589848 PQL589848:PQQ589848 QAH589848:QAM589848 QKD589848:QKI589848 QTZ589848:QUE589848 RDV589848:REA589848 RNR589848:RNW589848 RXN589848:RXS589848 SHJ589848:SHO589848 SRF589848:SRK589848 TBB589848:TBG589848 TKX589848:TLC589848 TUT589848:TUY589848 UEP589848:UEU589848 UOL589848:UOQ589848 UYH589848:UYM589848 VID589848:VII589848 VRZ589848:VSE589848 WBV589848:WCA589848 WLR589848:WLW589848 WVN589848:WVS589848 F655384:K655384 JB655384:JG655384 SX655384:TC655384 ACT655384:ACY655384 AMP655384:AMU655384 AWL655384:AWQ655384 BGH655384:BGM655384 BQD655384:BQI655384 BZZ655384:CAE655384 CJV655384:CKA655384 CTR655384:CTW655384 DDN655384:DDS655384 DNJ655384:DNO655384 DXF655384:DXK655384 EHB655384:EHG655384 EQX655384:ERC655384 FAT655384:FAY655384 FKP655384:FKU655384 FUL655384:FUQ655384 GEH655384:GEM655384 GOD655384:GOI655384 GXZ655384:GYE655384 HHV655384:HIA655384 HRR655384:HRW655384 IBN655384:IBS655384 ILJ655384:ILO655384 IVF655384:IVK655384 JFB655384:JFG655384 JOX655384:JPC655384 JYT655384:JYY655384 KIP655384:KIU655384 KSL655384:KSQ655384 LCH655384:LCM655384 LMD655384:LMI655384 LVZ655384:LWE655384 MFV655384:MGA655384 MPR655384:MPW655384 MZN655384:MZS655384 NJJ655384:NJO655384 NTF655384:NTK655384 ODB655384:ODG655384 OMX655384:ONC655384 OWT655384:OWY655384 PGP655384:PGU655384 PQL655384:PQQ655384 QAH655384:QAM655384 QKD655384:QKI655384 QTZ655384:QUE655384 RDV655384:REA655384 RNR655384:RNW655384 RXN655384:RXS655384 SHJ655384:SHO655384 SRF655384:SRK655384 TBB655384:TBG655384 TKX655384:TLC655384 TUT655384:TUY655384 UEP655384:UEU655384 UOL655384:UOQ655384 UYH655384:UYM655384 VID655384:VII655384 VRZ655384:VSE655384 WBV655384:WCA655384 WLR655384:WLW655384 WVN655384:WVS655384 F720920:K720920 JB720920:JG720920 SX720920:TC720920 ACT720920:ACY720920 AMP720920:AMU720920 AWL720920:AWQ720920 BGH720920:BGM720920 BQD720920:BQI720920 BZZ720920:CAE720920 CJV720920:CKA720920 CTR720920:CTW720920 DDN720920:DDS720920 DNJ720920:DNO720920 DXF720920:DXK720920 EHB720920:EHG720920 EQX720920:ERC720920 FAT720920:FAY720920 FKP720920:FKU720920 FUL720920:FUQ720920 GEH720920:GEM720920 GOD720920:GOI720920 GXZ720920:GYE720920 HHV720920:HIA720920 HRR720920:HRW720920 IBN720920:IBS720920 ILJ720920:ILO720920 IVF720920:IVK720920 JFB720920:JFG720920 JOX720920:JPC720920 JYT720920:JYY720920 KIP720920:KIU720920 KSL720920:KSQ720920 LCH720920:LCM720920 LMD720920:LMI720920 LVZ720920:LWE720920 MFV720920:MGA720920 MPR720920:MPW720920 MZN720920:MZS720920 NJJ720920:NJO720920 NTF720920:NTK720920 ODB720920:ODG720920 OMX720920:ONC720920 OWT720920:OWY720920 PGP720920:PGU720920 PQL720920:PQQ720920 QAH720920:QAM720920 QKD720920:QKI720920 QTZ720920:QUE720920 RDV720920:REA720920 RNR720920:RNW720920 RXN720920:RXS720920 SHJ720920:SHO720920 SRF720920:SRK720920 TBB720920:TBG720920 TKX720920:TLC720920 TUT720920:TUY720920 UEP720920:UEU720920 UOL720920:UOQ720920 UYH720920:UYM720920 VID720920:VII720920 VRZ720920:VSE720920 WBV720920:WCA720920 WLR720920:WLW720920 WVN720920:WVS720920 F786456:K786456 JB786456:JG786456 SX786456:TC786456 ACT786456:ACY786456 AMP786456:AMU786456 AWL786456:AWQ786456 BGH786456:BGM786456 BQD786456:BQI786456 BZZ786456:CAE786456 CJV786456:CKA786456 CTR786456:CTW786456 DDN786456:DDS786456 DNJ786456:DNO786456 DXF786456:DXK786456 EHB786456:EHG786456 EQX786456:ERC786456 FAT786456:FAY786456 FKP786456:FKU786456 FUL786456:FUQ786456 GEH786456:GEM786456 GOD786456:GOI786456 GXZ786456:GYE786456 HHV786456:HIA786456 HRR786456:HRW786456 IBN786456:IBS786456 ILJ786456:ILO786456 IVF786456:IVK786456 JFB786456:JFG786456 JOX786456:JPC786456 JYT786456:JYY786456 KIP786456:KIU786456 KSL786456:KSQ786456 LCH786456:LCM786456 LMD786456:LMI786456 LVZ786456:LWE786456 MFV786456:MGA786456 MPR786456:MPW786456 MZN786456:MZS786456 NJJ786456:NJO786456 NTF786456:NTK786456 ODB786456:ODG786456 OMX786456:ONC786456 OWT786456:OWY786456 PGP786456:PGU786456 PQL786456:PQQ786456 QAH786456:QAM786456 QKD786456:QKI786456 QTZ786456:QUE786456 RDV786456:REA786456 RNR786456:RNW786456 RXN786456:RXS786456 SHJ786456:SHO786456 SRF786456:SRK786456 TBB786456:TBG786456 TKX786456:TLC786456 TUT786456:TUY786456 UEP786456:UEU786456 UOL786456:UOQ786456 UYH786456:UYM786456 VID786456:VII786456 VRZ786456:VSE786456 WBV786456:WCA786456 WLR786456:WLW786456 WVN786456:WVS786456 F851992:K851992 JB851992:JG851992 SX851992:TC851992 ACT851992:ACY851992 AMP851992:AMU851992 AWL851992:AWQ851992 BGH851992:BGM851992 BQD851992:BQI851992 BZZ851992:CAE851992 CJV851992:CKA851992 CTR851992:CTW851992 DDN851992:DDS851992 DNJ851992:DNO851992 DXF851992:DXK851992 EHB851992:EHG851992 EQX851992:ERC851992 FAT851992:FAY851992 FKP851992:FKU851992 FUL851992:FUQ851992 GEH851992:GEM851992 GOD851992:GOI851992 GXZ851992:GYE851992 HHV851992:HIA851992 HRR851992:HRW851992 IBN851992:IBS851992 ILJ851992:ILO851992 IVF851992:IVK851992 JFB851992:JFG851992 JOX851992:JPC851992 JYT851992:JYY851992 KIP851992:KIU851992 KSL851992:KSQ851992 LCH851992:LCM851992 LMD851992:LMI851992 LVZ851992:LWE851992 MFV851992:MGA851992 MPR851992:MPW851992 MZN851992:MZS851992 NJJ851992:NJO851992 NTF851992:NTK851992 ODB851992:ODG851992 OMX851992:ONC851992 OWT851992:OWY851992 PGP851992:PGU851992 PQL851992:PQQ851992 QAH851992:QAM851992 QKD851992:QKI851992 QTZ851992:QUE851992 RDV851992:REA851992 RNR851992:RNW851992 RXN851992:RXS851992 SHJ851992:SHO851992 SRF851992:SRK851992 TBB851992:TBG851992 TKX851992:TLC851992 TUT851992:TUY851992 UEP851992:UEU851992 UOL851992:UOQ851992 UYH851992:UYM851992 VID851992:VII851992 VRZ851992:VSE851992 WBV851992:WCA851992 WLR851992:WLW851992 WVN851992:WVS851992 F917528:K917528 JB917528:JG917528 SX917528:TC917528 ACT917528:ACY917528 AMP917528:AMU917528 AWL917528:AWQ917528 BGH917528:BGM917528 BQD917528:BQI917528 BZZ917528:CAE917528 CJV917528:CKA917528 CTR917528:CTW917528 DDN917528:DDS917528 DNJ917528:DNO917528 DXF917528:DXK917528 EHB917528:EHG917528 EQX917528:ERC917528 FAT917528:FAY917528 FKP917528:FKU917528 FUL917528:FUQ917528 GEH917528:GEM917528 GOD917528:GOI917528 GXZ917528:GYE917528 HHV917528:HIA917528 HRR917528:HRW917528 IBN917528:IBS917528 ILJ917528:ILO917528 IVF917528:IVK917528 JFB917528:JFG917528 JOX917528:JPC917528 JYT917528:JYY917528 KIP917528:KIU917528 KSL917528:KSQ917528 LCH917528:LCM917528 LMD917528:LMI917528 LVZ917528:LWE917528 MFV917528:MGA917528 MPR917528:MPW917528 MZN917528:MZS917528 NJJ917528:NJO917528 NTF917528:NTK917528 ODB917528:ODG917528 OMX917528:ONC917528 OWT917528:OWY917528 PGP917528:PGU917528 PQL917528:PQQ917528 QAH917528:QAM917528 QKD917528:QKI917528 QTZ917528:QUE917528 RDV917528:REA917528 RNR917528:RNW917528 RXN917528:RXS917528 SHJ917528:SHO917528 SRF917528:SRK917528 TBB917528:TBG917528 TKX917528:TLC917528 TUT917528:TUY917528 UEP917528:UEU917528 UOL917528:UOQ917528 UYH917528:UYM917528 VID917528:VII917528 VRZ917528:VSE917528 WBV917528:WCA917528 WLR917528:WLW917528 WVN917528:WVS917528 F983064:K983064 JB983064:JG983064 SX983064:TC983064 ACT983064:ACY983064 AMP983064:AMU983064 AWL983064:AWQ983064 BGH983064:BGM983064 BQD983064:BQI983064 BZZ983064:CAE983064 CJV983064:CKA983064 CTR983064:CTW983064 DDN983064:DDS983064 DNJ983064:DNO983064 DXF983064:DXK983064 EHB983064:EHG983064 EQX983064:ERC983064 FAT983064:FAY983064 FKP983064:FKU983064 FUL983064:FUQ983064 GEH983064:GEM983064 GOD983064:GOI983064 GXZ983064:GYE983064 HHV983064:HIA983064 HRR983064:HRW983064 IBN983064:IBS983064 ILJ983064:ILO983064 IVF983064:IVK983064 JFB983064:JFG983064 JOX983064:JPC983064 JYT983064:JYY983064 KIP983064:KIU983064 KSL983064:KSQ983064 LCH983064:LCM983064 LMD983064:LMI983064 LVZ983064:LWE983064 MFV983064:MGA983064 MPR983064:MPW983064 MZN983064:MZS983064 NJJ983064:NJO983064 NTF983064:NTK983064 ODB983064:ODG983064 OMX983064:ONC983064 OWT983064:OWY983064 PGP983064:PGU983064 PQL983064:PQQ983064 QAH983064:QAM983064 QKD983064:QKI983064 QTZ983064:QUE983064 RDV983064:REA983064 RNR983064:RNW983064 RXN983064:RXS983064 SHJ983064:SHO983064 SRF983064:SRK983064 TBB983064:TBG983064 TKX983064:TLC983064 TUT983064:TUY983064 UEP983064:UEU983064 UOL983064:UOQ983064 UYH983064:UYM983064 VID983064:VII983064 VRZ983064:VSE983064 WBV983064:WCA983064 WLR983064:WLW983064 WVN983064:WVS983064">
      <formula1>$P$16:$P$20</formula1>
    </dataValidation>
    <dataValidation type="list" allowBlank="1" sqref="F15:K15 JB15:JG15 SX15:TC15 ACT15:ACY15 AMP15:AMU15 AWL15:AWQ15 BGH15:BGM15 BQD15:BQI15 BZZ15:CAE15 CJV15:CKA15 CTR15:CTW15 DDN15:DDS15 DNJ15:DNO15 DXF15:DXK15 EHB15:EHG15 EQX15:ERC15 FAT15:FAY15 FKP15:FKU15 FUL15:FUQ15 GEH15:GEM15 GOD15:GOI15 GXZ15:GYE15 HHV15:HIA15 HRR15:HRW15 IBN15:IBS15 ILJ15:ILO15 IVF15:IVK15 JFB15:JFG15 JOX15:JPC15 JYT15:JYY15 KIP15:KIU15 KSL15:KSQ15 LCH15:LCM15 LMD15:LMI15 LVZ15:LWE15 MFV15:MGA15 MPR15:MPW15 MZN15:MZS15 NJJ15:NJO15 NTF15:NTK15 ODB15:ODG15 OMX15:ONC15 OWT15:OWY15 PGP15:PGU15 PQL15:PQQ15 QAH15:QAM15 QKD15:QKI15 QTZ15:QUE15 RDV15:REA15 RNR15:RNW15 RXN15:RXS15 SHJ15:SHO15 SRF15:SRK15 TBB15:TBG15 TKX15:TLC15 TUT15:TUY15 UEP15:UEU15 UOL15:UOQ15 UYH15:UYM15 VID15:VII15 VRZ15:VSE15 WBV15:WCA15 WLR15:WLW15 WVN15:WVS15 F65548:K65548 JB65548:JG65548 SX65548:TC65548 ACT65548:ACY65548 AMP65548:AMU65548 AWL65548:AWQ65548 BGH65548:BGM65548 BQD65548:BQI65548 BZZ65548:CAE65548 CJV65548:CKA65548 CTR65548:CTW65548 DDN65548:DDS65548 DNJ65548:DNO65548 DXF65548:DXK65548 EHB65548:EHG65548 EQX65548:ERC65548 FAT65548:FAY65548 FKP65548:FKU65548 FUL65548:FUQ65548 GEH65548:GEM65548 GOD65548:GOI65548 GXZ65548:GYE65548 HHV65548:HIA65548 HRR65548:HRW65548 IBN65548:IBS65548 ILJ65548:ILO65548 IVF65548:IVK65548 JFB65548:JFG65548 JOX65548:JPC65548 JYT65548:JYY65548 KIP65548:KIU65548 KSL65548:KSQ65548 LCH65548:LCM65548 LMD65548:LMI65548 LVZ65548:LWE65548 MFV65548:MGA65548 MPR65548:MPW65548 MZN65548:MZS65548 NJJ65548:NJO65548 NTF65548:NTK65548 ODB65548:ODG65548 OMX65548:ONC65548 OWT65548:OWY65548 PGP65548:PGU65548 PQL65548:PQQ65548 QAH65548:QAM65548 QKD65548:QKI65548 QTZ65548:QUE65548 RDV65548:REA65548 RNR65548:RNW65548 RXN65548:RXS65548 SHJ65548:SHO65548 SRF65548:SRK65548 TBB65548:TBG65548 TKX65548:TLC65548 TUT65548:TUY65548 UEP65548:UEU65548 UOL65548:UOQ65548 UYH65548:UYM65548 VID65548:VII65548 VRZ65548:VSE65548 WBV65548:WCA65548 WLR65548:WLW65548 WVN65548:WVS65548 F131084:K131084 JB131084:JG131084 SX131084:TC131084 ACT131084:ACY131084 AMP131084:AMU131084 AWL131084:AWQ131084 BGH131084:BGM131084 BQD131084:BQI131084 BZZ131084:CAE131084 CJV131084:CKA131084 CTR131084:CTW131084 DDN131084:DDS131084 DNJ131084:DNO131084 DXF131084:DXK131084 EHB131084:EHG131084 EQX131084:ERC131084 FAT131084:FAY131084 FKP131084:FKU131084 FUL131084:FUQ131084 GEH131084:GEM131084 GOD131084:GOI131084 GXZ131084:GYE131084 HHV131084:HIA131084 HRR131084:HRW131084 IBN131084:IBS131084 ILJ131084:ILO131084 IVF131084:IVK131084 JFB131084:JFG131084 JOX131084:JPC131084 JYT131084:JYY131084 KIP131084:KIU131084 KSL131084:KSQ131084 LCH131084:LCM131084 LMD131084:LMI131084 LVZ131084:LWE131084 MFV131084:MGA131084 MPR131084:MPW131084 MZN131084:MZS131084 NJJ131084:NJO131084 NTF131084:NTK131084 ODB131084:ODG131084 OMX131084:ONC131084 OWT131084:OWY131084 PGP131084:PGU131084 PQL131084:PQQ131084 QAH131084:QAM131084 QKD131084:QKI131084 QTZ131084:QUE131084 RDV131084:REA131084 RNR131084:RNW131084 RXN131084:RXS131084 SHJ131084:SHO131084 SRF131084:SRK131084 TBB131084:TBG131084 TKX131084:TLC131084 TUT131084:TUY131084 UEP131084:UEU131084 UOL131084:UOQ131084 UYH131084:UYM131084 VID131084:VII131084 VRZ131084:VSE131084 WBV131084:WCA131084 WLR131084:WLW131084 WVN131084:WVS131084 F196620:K196620 JB196620:JG196620 SX196620:TC196620 ACT196620:ACY196620 AMP196620:AMU196620 AWL196620:AWQ196620 BGH196620:BGM196620 BQD196620:BQI196620 BZZ196620:CAE196620 CJV196620:CKA196620 CTR196620:CTW196620 DDN196620:DDS196620 DNJ196620:DNO196620 DXF196620:DXK196620 EHB196620:EHG196620 EQX196620:ERC196620 FAT196620:FAY196620 FKP196620:FKU196620 FUL196620:FUQ196620 GEH196620:GEM196620 GOD196620:GOI196620 GXZ196620:GYE196620 HHV196620:HIA196620 HRR196620:HRW196620 IBN196620:IBS196620 ILJ196620:ILO196620 IVF196620:IVK196620 JFB196620:JFG196620 JOX196620:JPC196620 JYT196620:JYY196620 KIP196620:KIU196620 KSL196620:KSQ196620 LCH196620:LCM196620 LMD196620:LMI196620 LVZ196620:LWE196620 MFV196620:MGA196620 MPR196620:MPW196620 MZN196620:MZS196620 NJJ196620:NJO196620 NTF196620:NTK196620 ODB196620:ODG196620 OMX196620:ONC196620 OWT196620:OWY196620 PGP196620:PGU196620 PQL196620:PQQ196620 QAH196620:QAM196620 QKD196620:QKI196620 QTZ196620:QUE196620 RDV196620:REA196620 RNR196620:RNW196620 RXN196620:RXS196620 SHJ196620:SHO196620 SRF196620:SRK196620 TBB196620:TBG196620 TKX196620:TLC196620 TUT196620:TUY196620 UEP196620:UEU196620 UOL196620:UOQ196620 UYH196620:UYM196620 VID196620:VII196620 VRZ196620:VSE196620 WBV196620:WCA196620 WLR196620:WLW196620 WVN196620:WVS196620 F262156:K262156 JB262156:JG262156 SX262156:TC262156 ACT262156:ACY262156 AMP262156:AMU262156 AWL262156:AWQ262156 BGH262156:BGM262156 BQD262156:BQI262156 BZZ262156:CAE262156 CJV262156:CKA262156 CTR262156:CTW262156 DDN262156:DDS262156 DNJ262156:DNO262156 DXF262156:DXK262156 EHB262156:EHG262156 EQX262156:ERC262156 FAT262156:FAY262156 FKP262156:FKU262156 FUL262156:FUQ262156 GEH262156:GEM262156 GOD262156:GOI262156 GXZ262156:GYE262156 HHV262156:HIA262156 HRR262156:HRW262156 IBN262156:IBS262156 ILJ262156:ILO262156 IVF262156:IVK262156 JFB262156:JFG262156 JOX262156:JPC262156 JYT262156:JYY262156 KIP262156:KIU262156 KSL262156:KSQ262156 LCH262156:LCM262156 LMD262156:LMI262156 LVZ262156:LWE262156 MFV262156:MGA262156 MPR262156:MPW262156 MZN262156:MZS262156 NJJ262156:NJO262156 NTF262156:NTK262156 ODB262156:ODG262156 OMX262156:ONC262156 OWT262156:OWY262156 PGP262156:PGU262156 PQL262156:PQQ262156 QAH262156:QAM262156 QKD262156:QKI262156 QTZ262156:QUE262156 RDV262156:REA262156 RNR262156:RNW262156 RXN262156:RXS262156 SHJ262156:SHO262156 SRF262156:SRK262156 TBB262156:TBG262156 TKX262156:TLC262156 TUT262156:TUY262156 UEP262156:UEU262156 UOL262156:UOQ262156 UYH262156:UYM262156 VID262156:VII262156 VRZ262156:VSE262156 WBV262156:WCA262156 WLR262156:WLW262156 WVN262156:WVS262156 F327692:K327692 JB327692:JG327692 SX327692:TC327692 ACT327692:ACY327692 AMP327692:AMU327692 AWL327692:AWQ327692 BGH327692:BGM327692 BQD327692:BQI327692 BZZ327692:CAE327692 CJV327692:CKA327692 CTR327692:CTW327692 DDN327692:DDS327692 DNJ327692:DNO327692 DXF327692:DXK327692 EHB327692:EHG327692 EQX327692:ERC327692 FAT327692:FAY327692 FKP327692:FKU327692 FUL327692:FUQ327692 GEH327692:GEM327692 GOD327692:GOI327692 GXZ327692:GYE327692 HHV327692:HIA327692 HRR327692:HRW327692 IBN327692:IBS327692 ILJ327692:ILO327692 IVF327692:IVK327692 JFB327692:JFG327692 JOX327692:JPC327692 JYT327692:JYY327692 KIP327692:KIU327692 KSL327692:KSQ327692 LCH327692:LCM327692 LMD327692:LMI327692 LVZ327692:LWE327692 MFV327692:MGA327692 MPR327692:MPW327692 MZN327692:MZS327692 NJJ327692:NJO327692 NTF327692:NTK327692 ODB327692:ODG327692 OMX327692:ONC327692 OWT327692:OWY327692 PGP327692:PGU327692 PQL327692:PQQ327692 QAH327692:QAM327692 QKD327692:QKI327692 QTZ327692:QUE327692 RDV327692:REA327692 RNR327692:RNW327692 RXN327692:RXS327692 SHJ327692:SHO327692 SRF327692:SRK327692 TBB327692:TBG327692 TKX327692:TLC327692 TUT327692:TUY327692 UEP327692:UEU327692 UOL327692:UOQ327692 UYH327692:UYM327692 VID327692:VII327692 VRZ327692:VSE327692 WBV327692:WCA327692 WLR327692:WLW327692 WVN327692:WVS327692 F393228:K393228 JB393228:JG393228 SX393228:TC393228 ACT393228:ACY393228 AMP393228:AMU393228 AWL393228:AWQ393228 BGH393228:BGM393228 BQD393228:BQI393228 BZZ393228:CAE393228 CJV393228:CKA393228 CTR393228:CTW393228 DDN393228:DDS393228 DNJ393228:DNO393228 DXF393228:DXK393228 EHB393228:EHG393228 EQX393228:ERC393228 FAT393228:FAY393228 FKP393228:FKU393228 FUL393228:FUQ393228 GEH393228:GEM393228 GOD393228:GOI393228 GXZ393228:GYE393228 HHV393228:HIA393228 HRR393228:HRW393228 IBN393228:IBS393228 ILJ393228:ILO393228 IVF393228:IVK393228 JFB393228:JFG393228 JOX393228:JPC393228 JYT393228:JYY393228 KIP393228:KIU393228 KSL393228:KSQ393228 LCH393228:LCM393228 LMD393228:LMI393228 LVZ393228:LWE393228 MFV393228:MGA393228 MPR393228:MPW393228 MZN393228:MZS393228 NJJ393228:NJO393228 NTF393228:NTK393228 ODB393228:ODG393228 OMX393228:ONC393228 OWT393228:OWY393228 PGP393228:PGU393228 PQL393228:PQQ393228 QAH393228:QAM393228 QKD393228:QKI393228 QTZ393228:QUE393228 RDV393228:REA393228 RNR393228:RNW393228 RXN393228:RXS393228 SHJ393228:SHO393228 SRF393228:SRK393228 TBB393228:TBG393228 TKX393228:TLC393228 TUT393228:TUY393228 UEP393228:UEU393228 UOL393228:UOQ393228 UYH393228:UYM393228 VID393228:VII393228 VRZ393228:VSE393228 WBV393228:WCA393228 WLR393228:WLW393228 WVN393228:WVS393228 F458764:K458764 JB458764:JG458764 SX458764:TC458764 ACT458764:ACY458764 AMP458764:AMU458764 AWL458764:AWQ458764 BGH458764:BGM458764 BQD458764:BQI458764 BZZ458764:CAE458764 CJV458764:CKA458764 CTR458764:CTW458764 DDN458764:DDS458764 DNJ458764:DNO458764 DXF458764:DXK458764 EHB458764:EHG458764 EQX458764:ERC458764 FAT458764:FAY458764 FKP458764:FKU458764 FUL458764:FUQ458764 GEH458764:GEM458764 GOD458764:GOI458764 GXZ458764:GYE458764 HHV458764:HIA458764 HRR458764:HRW458764 IBN458764:IBS458764 ILJ458764:ILO458764 IVF458764:IVK458764 JFB458764:JFG458764 JOX458764:JPC458764 JYT458764:JYY458764 KIP458764:KIU458764 KSL458764:KSQ458764 LCH458764:LCM458764 LMD458764:LMI458764 LVZ458764:LWE458764 MFV458764:MGA458764 MPR458764:MPW458764 MZN458764:MZS458764 NJJ458764:NJO458764 NTF458764:NTK458764 ODB458764:ODG458764 OMX458764:ONC458764 OWT458764:OWY458764 PGP458764:PGU458764 PQL458764:PQQ458764 QAH458764:QAM458764 QKD458764:QKI458764 QTZ458764:QUE458764 RDV458764:REA458764 RNR458764:RNW458764 RXN458764:RXS458764 SHJ458764:SHO458764 SRF458764:SRK458764 TBB458764:TBG458764 TKX458764:TLC458764 TUT458764:TUY458764 UEP458764:UEU458764 UOL458764:UOQ458764 UYH458764:UYM458764 VID458764:VII458764 VRZ458764:VSE458764 WBV458764:WCA458764 WLR458764:WLW458764 WVN458764:WVS458764 F524300:K524300 JB524300:JG524300 SX524300:TC524300 ACT524300:ACY524300 AMP524300:AMU524300 AWL524300:AWQ524300 BGH524300:BGM524300 BQD524300:BQI524300 BZZ524300:CAE524300 CJV524300:CKA524300 CTR524300:CTW524300 DDN524300:DDS524300 DNJ524300:DNO524300 DXF524300:DXK524300 EHB524300:EHG524300 EQX524300:ERC524300 FAT524300:FAY524300 FKP524300:FKU524300 FUL524300:FUQ524300 GEH524300:GEM524300 GOD524300:GOI524300 GXZ524300:GYE524300 HHV524300:HIA524300 HRR524300:HRW524300 IBN524300:IBS524300 ILJ524300:ILO524300 IVF524300:IVK524300 JFB524300:JFG524300 JOX524300:JPC524300 JYT524300:JYY524300 KIP524300:KIU524300 KSL524300:KSQ524300 LCH524300:LCM524300 LMD524300:LMI524300 LVZ524300:LWE524300 MFV524300:MGA524300 MPR524300:MPW524300 MZN524300:MZS524300 NJJ524300:NJO524300 NTF524300:NTK524300 ODB524300:ODG524300 OMX524300:ONC524300 OWT524300:OWY524300 PGP524300:PGU524300 PQL524300:PQQ524300 QAH524300:QAM524300 QKD524300:QKI524300 QTZ524300:QUE524300 RDV524300:REA524300 RNR524300:RNW524300 RXN524300:RXS524300 SHJ524300:SHO524300 SRF524300:SRK524300 TBB524300:TBG524300 TKX524300:TLC524300 TUT524300:TUY524300 UEP524300:UEU524300 UOL524300:UOQ524300 UYH524300:UYM524300 VID524300:VII524300 VRZ524300:VSE524300 WBV524300:WCA524300 WLR524300:WLW524300 WVN524300:WVS524300 F589836:K589836 JB589836:JG589836 SX589836:TC589836 ACT589836:ACY589836 AMP589836:AMU589836 AWL589836:AWQ589836 BGH589836:BGM589836 BQD589836:BQI589836 BZZ589836:CAE589836 CJV589836:CKA589836 CTR589836:CTW589836 DDN589836:DDS589836 DNJ589836:DNO589836 DXF589836:DXK589836 EHB589836:EHG589836 EQX589836:ERC589836 FAT589836:FAY589836 FKP589836:FKU589836 FUL589836:FUQ589836 GEH589836:GEM589836 GOD589836:GOI589836 GXZ589836:GYE589836 HHV589836:HIA589836 HRR589836:HRW589836 IBN589836:IBS589836 ILJ589836:ILO589836 IVF589836:IVK589836 JFB589836:JFG589836 JOX589836:JPC589836 JYT589836:JYY589836 KIP589836:KIU589836 KSL589836:KSQ589836 LCH589836:LCM589836 LMD589836:LMI589836 LVZ589836:LWE589836 MFV589836:MGA589836 MPR589836:MPW589836 MZN589836:MZS589836 NJJ589836:NJO589836 NTF589836:NTK589836 ODB589836:ODG589836 OMX589836:ONC589836 OWT589836:OWY589836 PGP589836:PGU589836 PQL589836:PQQ589836 QAH589836:QAM589836 QKD589836:QKI589836 QTZ589836:QUE589836 RDV589836:REA589836 RNR589836:RNW589836 RXN589836:RXS589836 SHJ589836:SHO589836 SRF589836:SRK589836 TBB589836:TBG589836 TKX589836:TLC589836 TUT589836:TUY589836 UEP589836:UEU589836 UOL589836:UOQ589836 UYH589836:UYM589836 VID589836:VII589836 VRZ589836:VSE589836 WBV589836:WCA589836 WLR589836:WLW589836 WVN589836:WVS589836 F655372:K655372 JB655372:JG655372 SX655372:TC655372 ACT655372:ACY655372 AMP655372:AMU655372 AWL655372:AWQ655372 BGH655372:BGM655372 BQD655372:BQI655372 BZZ655372:CAE655372 CJV655372:CKA655372 CTR655372:CTW655372 DDN655372:DDS655372 DNJ655372:DNO655372 DXF655372:DXK655372 EHB655372:EHG655372 EQX655372:ERC655372 FAT655372:FAY655372 FKP655372:FKU655372 FUL655372:FUQ655372 GEH655372:GEM655372 GOD655372:GOI655372 GXZ655372:GYE655372 HHV655372:HIA655372 HRR655372:HRW655372 IBN655372:IBS655372 ILJ655372:ILO655372 IVF655372:IVK655372 JFB655372:JFG655372 JOX655372:JPC655372 JYT655372:JYY655372 KIP655372:KIU655372 KSL655372:KSQ655372 LCH655372:LCM655372 LMD655372:LMI655372 LVZ655372:LWE655372 MFV655372:MGA655372 MPR655372:MPW655372 MZN655372:MZS655372 NJJ655372:NJO655372 NTF655372:NTK655372 ODB655372:ODG655372 OMX655372:ONC655372 OWT655372:OWY655372 PGP655372:PGU655372 PQL655372:PQQ655372 QAH655372:QAM655372 QKD655372:QKI655372 QTZ655372:QUE655372 RDV655372:REA655372 RNR655372:RNW655372 RXN655372:RXS655372 SHJ655372:SHO655372 SRF655372:SRK655372 TBB655372:TBG655372 TKX655372:TLC655372 TUT655372:TUY655372 UEP655372:UEU655372 UOL655372:UOQ655372 UYH655372:UYM655372 VID655372:VII655372 VRZ655372:VSE655372 WBV655372:WCA655372 WLR655372:WLW655372 WVN655372:WVS655372 F720908:K720908 JB720908:JG720908 SX720908:TC720908 ACT720908:ACY720908 AMP720908:AMU720908 AWL720908:AWQ720908 BGH720908:BGM720908 BQD720908:BQI720908 BZZ720908:CAE720908 CJV720908:CKA720908 CTR720908:CTW720908 DDN720908:DDS720908 DNJ720908:DNO720908 DXF720908:DXK720908 EHB720908:EHG720908 EQX720908:ERC720908 FAT720908:FAY720908 FKP720908:FKU720908 FUL720908:FUQ720908 GEH720908:GEM720908 GOD720908:GOI720908 GXZ720908:GYE720908 HHV720908:HIA720908 HRR720908:HRW720908 IBN720908:IBS720908 ILJ720908:ILO720908 IVF720908:IVK720908 JFB720908:JFG720908 JOX720908:JPC720908 JYT720908:JYY720908 KIP720908:KIU720908 KSL720908:KSQ720908 LCH720908:LCM720908 LMD720908:LMI720908 LVZ720908:LWE720908 MFV720908:MGA720908 MPR720908:MPW720908 MZN720908:MZS720908 NJJ720908:NJO720908 NTF720908:NTK720908 ODB720908:ODG720908 OMX720908:ONC720908 OWT720908:OWY720908 PGP720908:PGU720908 PQL720908:PQQ720908 QAH720908:QAM720908 QKD720908:QKI720908 QTZ720908:QUE720908 RDV720908:REA720908 RNR720908:RNW720908 RXN720908:RXS720908 SHJ720908:SHO720908 SRF720908:SRK720908 TBB720908:TBG720908 TKX720908:TLC720908 TUT720908:TUY720908 UEP720908:UEU720908 UOL720908:UOQ720908 UYH720908:UYM720908 VID720908:VII720908 VRZ720908:VSE720908 WBV720908:WCA720908 WLR720908:WLW720908 WVN720908:WVS720908 F786444:K786444 JB786444:JG786444 SX786444:TC786444 ACT786444:ACY786444 AMP786444:AMU786444 AWL786444:AWQ786444 BGH786444:BGM786444 BQD786444:BQI786444 BZZ786444:CAE786444 CJV786444:CKA786444 CTR786444:CTW786444 DDN786444:DDS786444 DNJ786444:DNO786444 DXF786444:DXK786444 EHB786444:EHG786444 EQX786444:ERC786444 FAT786444:FAY786444 FKP786444:FKU786444 FUL786444:FUQ786444 GEH786444:GEM786444 GOD786444:GOI786444 GXZ786444:GYE786444 HHV786444:HIA786444 HRR786444:HRW786444 IBN786444:IBS786444 ILJ786444:ILO786444 IVF786444:IVK786444 JFB786444:JFG786444 JOX786444:JPC786444 JYT786444:JYY786444 KIP786444:KIU786444 KSL786444:KSQ786444 LCH786444:LCM786444 LMD786444:LMI786444 LVZ786444:LWE786444 MFV786444:MGA786444 MPR786444:MPW786444 MZN786444:MZS786444 NJJ786444:NJO786444 NTF786444:NTK786444 ODB786444:ODG786444 OMX786444:ONC786444 OWT786444:OWY786444 PGP786444:PGU786444 PQL786444:PQQ786444 QAH786444:QAM786444 QKD786444:QKI786444 QTZ786444:QUE786444 RDV786444:REA786444 RNR786444:RNW786444 RXN786444:RXS786444 SHJ786444:SHO786444 SRF786444:SRK786444 TBB786444:TBG786444 TKX786444:TLC786444 TUT786444:TUY786444 UEP786444:UEU786444 UOL786444:UOQ786444 UYH786444:UYM786444 VID786444:VII786444 VRZ786444:VSE786444 WBV786444:WCA786444 WLR786444:WLW786444 WVN786444:WVS786444 F851980:K851980 JB851980:JG851980 SX851980:TC851980 ACT851980:ACY851980 AMP851980:AMU851980 AWL851980:AWQ851980 BGH851980:BGM851980 BQD851980:BQI851980 BZZ851980:CAE851980 CJV851980:CKA851980 CTR851980:CTW851980 DDN851980:DDS851980 DNJ851980:DNO851980 DXF851980:DXK851980 EHB851980:EHG851980 EQX851980:ERC851980 FAT851980:FAY851980 FKP851980:FKU851980 FUL851980:FUQ851980 GEH851980:GEM851980 GOD851980:GOI851980 GXZ851980:GYE851980 HHV851980:HIA851980 HRR851980:HRW851980 IBN851980:IBS851980 ILJ851980:ILO851980 IVF851980:IVK851980 JFB851980:JFG851980 JOX851980:JPC851980 JYT851980:JYY851980 KIP851980:KIU851980 KSL851980:KSQ851980 LCH851980:LCM851980 LMD851980:LMI851980 LVZ851980:LWE851980 MFV851980:MGA851980 MPR851980:MPW851980 MZN851980:MZS851980 NJJ851980:NJO851980 NTF851980:NTK851980 ODB851980:ODG851980 OMX851980:ONC851980 OWT851980:OWY851980 PGP851980:PGU851980 PQL851980:PQQ851980 QAH851980:QAM851980 QKD851980:QKI851980 QTZ851980:QUE851980 RDV851980:REA851980 RNR851980:RNW851980 RXN851980:RXS851980 SHJ851980:SHO851980 SRF851980:SRK851980 TBB851980:TBG851980 TKX851980:TLC851980 TUT851980:TUY851980 UEP851980:UEU851980 UOL851980:UOQ851980 UYH851980:UYM851980 VID851980:VII851980 VRZ851980:VSE851980 WBV851980:WCA851980 WLR851980:WLW851980 WVN851980:WVS851980 F917516:K917516 JB917516:JG917516 SX917516:TC917516 ACT917516:ACY917516 AMP917516:AMU917516 AWL917516:AWQ917516 BGH917516:BGM917516 BQD917516:BQI917516 BZZ917516:CAE917516 CJV917516:CKA917516 CTR917516:CTW917516 DDN917516:DDS917516 DNJ917516:DNO917516 DXF917516:DXK917516 EHB917516:EHG917516 EQX917516:ERC917516 FAT917516:FAY917516 FKP917516:FKU917516 FUL917516:FUQ917516 GEH917516:GEM917516 GOD917516:GOI917516 GXZ917516:GYE917516 HHV917516:HIA917516 HRR917516:HRW917516 IBN917516:IBS917516 ILJ917516:ILO917516 IVF917516:IVK917516 JFB917516:JFG917516 JOX917516:JPC917516 JYT917516:JYY917516 KIP917516:KIU917516 KSL917516:KSQ917516 LCH917516:LCM917516 LMD917516:LMI917516 LVZ917516:LWE917516 MFV917516:MGA917516 MPR917516:MPW917516 MZN917516:MZS917516 NJJ917516:NJO917516 NTF917516:NTK917516 ODB917516:ODG917516 OMX917516:ONC917516 OWT917516:OWY917516 PGP917516:PGU917516 PQL917516:PQQ917516 QAH917516:QAM917516 QKD917516:QKI917516 QTZ917516:QUE917516 RDV917516:REA917516 RNR917516:RNW917516 RXN917516:RXS917516 SHJ917516:SHO917516 SRF917516:SRK917516 TBB917516:TBG917516 TKX917516:TLC917516 TUT917516:TUY917516 UEP917516:UEU917516 UOL917516:UOQ917516 UYH917516:UYM917516 VID917516:VII917516 VRZ917516:VSE917516 WBV917516:WCA917516 WLR917516:WLW917516 WVN917516:WVS917516 F983052:K983052 JB983052:JG983052 SX983052:TC983052 ACT983052:ACY983052 AMP983052:AMU983052 AWL983052:AWQ983052 BGH983052:BGM983052 BQD983052:BQI983052 BZZ983052:CAE983052 CJV983052:CKA983052 CTR983052:CTW983052 DDN983052:DDS983052 DNJ983052:DNO983052 DXF983052:DXK983052 EHB983052:EHG983052 EQX983052:ERC983052 FAT983052:FAY983052 FKP983052:FKU983052 FUL983052:FUQ983052 GEH983052:GEM983052 GOD983052:GOI983052 GXZ983052:GYE983052 HHV983052:HIA983052 HRR983052:HRW983052 IBN983052:IBS983052 ILJ983052:ILO983052 IVF983052:IVK983052 JFB983052:JFG983052 JOX983052:JPC983052 JYT983052:JYY983052 KIP983052:KIU983052 KSL983052:KSQ983052 LCH983052:LCM983052 LMD983052:LMI983052 LVZ983052:LWE983052 MFV983052:MGA983052 MPR983052:MPW983052 MZN983052:MZS983052 NJJ983052:NJO983052 NTF983052:NTK983052 ODB983052:ODG983052 OMX983052:ONC983052 OWT983052:OWY983052 PGP983052:PGU983052 PQL983052:PQQ983052 QAH983052:QAM983052 QKD983052:QKI983052 QTZ983052:QUE983052 RDV983052:REA983052 RNR983052:RNW983052 RXN983052:RXS983052 SHJ983052:SHO983052 SRF983052:SRK983052 TBB983052:TBG983052 TKX983052:TLC983052 TUT983052:TUY983052 UEP983052:UEU983052 UOL983052:UOQ983052 UYH983052:UYM983052 VID983052:VII983052 VRZ983052:VSE983052 WBV983052:WCA983052 WLR983052:WLW983052 WVN983052:WVS983052">
      <formula1>$R$8:$R$12</formula1>
    </dataValidation>
    <dataValidation type="list" allowBlank="1" showInputMessage="1" showErrorMessage="1" sqref="AN58 KJ58 UF58 AEB58 ANX58 AXT58 BHP58 BRL58 CBH58 CLD58 CUZ58 DEV58 DOR58 DYN58 EIJ58 ESF58 FCB58 FLX58 FVT58 GFP58 GPL58 GZH58 HJD58 HSZ58 ICV58 IMR58 IWN58 JGJ58 JQF58 KAB58 KJX58 KTT58 LDP58 LNL58 LXH58 MHD58 MQZ58 NAV58 NKR58 NUN58 OEJ58 OOF58 OYB58 PHX58 PRT58 QBP58 QLL58 QVH58 RFD58 ROZ58 RYV58 SIR58 SSN58 TCJ58 TMF58 TWB58 UFX58 UPT58 UZP58 VJL58 VTH58 WDD58 WMZ58 WWV58 AN65591 KJ65591 UF65591 AEB65591 ANX65591 AXT65591 BHP65591 BRL65591 CBH65591 CLD65591 CUZ65591 DEV65591 DOR65591 DYN65591 EIJ65591 ESF65591 FCB65591 FLX65591 FVT65591 GFP65591 GPL65591 GZH65591 HJD65591 HSZ65591 ICV65591 IMR65591 IWN65591 JGJ65591 JQF65591 KAB65591 KJX65591 KTT65591 LDP65591 LNL65591 LXH65591 MHD65591 MQZ65591 NAV65591 NKR65591 NUN65591 OEJ65591 OOF65591 OYB65591 PHX65591 PRT65591 QBP65591 QLL65591 QVH65591 RFD65591 ROZ65591 RYV65591 SIR65591 SSN65591 TCJ65591 TMF65591 TWB65591 UFX65591 UPT65591 UZP65591 VJL65591 VTH65591 WDD65591 WMZ65591 WWV65591 AN131127 KJ131127 UF131127 AEB131127 ANX131127 AXT131127 BHP131127 BRL131127 CBH131127 CLD131127 CUZ131127 DEV131127 DOR131127 DYN131127 EIJ131127 ESF131127 FCB131127 FLX131127 FVT131127 GFP131127 GPL131127 GZH131127 HJD131127 HSZ131127 ICV131127 IMR131127 IWN131127 JGJ131127 JQF131127 KAB131127 KJX131127 KTT131127 LDP131127 LNL131127 LXH131127 MHD131127 MQZ131127 NAV131127 NKR131127 NUN131127 OEJ131127 OOF131127 OYB131127 PHX131127 PRT131127 QBP131127 QLL131127 QVH131127 RFD131127 ROZ131127 RYV131127 SIR131127 SSN131127 TCJ131127 TMF131127 TWB131127 UFX131127 UPT131127 UZP131127 VJL131127 VTH131127 WDD131127 WMZ131127 WWV131127 AN196663 KJ196663 UF196663 AEB196663 ANX196663 AXT196663 BHP196663 BRL196663 CBH196663 CLD196663 CUZ196663 DEV196663 DOR196663 DYN196663 EIJ196663 ESF196663 FCB196663 FLX196663 FVT196663 GFP196663 GPL196663 GZH196663 HJD196663 HSZ196663 ICV196663 IMR196663 IWN196663 JGJ196663 JQF196663 KAB196663 KJX196663 KTT196663 LDP196663 LNL196663 LXH196663 MHD196663 MQZ196663 NAV196663 NKR196663 NUN196663 OEJ196663 OOF196663 OYB196663 PHX196663 PRT196663 QBP196663 QLL196663 QVH196663 RFD196663 ROZ196663 RYV196663 SIR196663 SSN196663 TCJ196663 TMF196663 TWB196663 UFX196663 UPT196663 UZP196663 VJL196663 VTH196663 WDD196663 WMZ196663 WWV196663 AN262199 KJ262199 UF262199 AEB262199 ANX262199 AXT262199 BHP262199 BRL262199 CBH262199 CLD262199 CUZ262199 DEV262199 DOR262199 DYN262199 EIJ262199 ESF262199 FCB262199 FLX262199 FVT262199 GFP262199 GPL262199 GZH262199 HJD262199 HSZ262199 ICV262199 IMR262199 IWN262199 JGJ262199 JQF262199 KAB262199 KJX262199 KTT262199 LDP262199 LNL262199 LXH262199 MHD262199 MQZ262199 NAV262199 NKR262199 NUN262199 OEJ262199 OOF262199 OYB262199 PHX262199 PRT262199 QBP262199 QLL262199 QVH262199 RFD262199 ROZ262199 RYV262199 SIR262199 SSN262199 TCJ262199 TMF262199 TWB262199 UFX262199 UPT262199 UZP262199 VJL262199 VTH262199 WDD262199 WMZ262199 WWV262199 AN327735 KJ327735 UF327735 AEB327735 ANX327735 AXT327735 BHP327735 BRL327735 CBH327735 CLD327735 CUZ327735 DEV327735 DOR327735 DYN327735 EIJ327735 ESF327735 FCB327735 FLX327735 FVT327735 GFP327735 GPL327735 GZH327735 HJD327735 HSZ327735 ICV327735 IMR327735 IWN327735 JGJ327735 JQF327735 KAB327735 KJX327735 KTT327735 LDP327735 LNL327735 LXH327735 MHD327735 MQZ327735 NAV327735 NKR327735 NUN327735 OEJ327735 OOF327735 OYB327735 PHX327735 PRT327735 QBP327735 QLL327735 QVH327735 RFD327735 ROZ327735 RYV327735 SIR327735 SSN327735 TCJ327735 TMF327735 TWB327735 UFX327735 UPT327735 UZP327735 VJL327735 VTH327735 WDD327735 WMZ327735 WWV327735 AN393271 KJ393271 UF393271 AEB393271 ANX393271 AXT393271 BHP393271 BRL393271 CBH393271 CLD393271 CUZ393271 DEV393271 DOR393271 DYN393271 EIJ393271 ESF393271 FCB393271 FLX393271 FVT393271 GFP393271 GPL393271 GZH393271 HJD393271 HSZ393271 ICV393271 IMR393271 IWN393271 JGJ393271 JQF393271 KAB393271 KJX393271 KTT393271 LDP393271 LNL393271 LXH393271 MHD393271 MQZ393271 NAV393271 NKR393271 NUN393271 OEJ393271 OOF393271 OYB393271 PHX393271 PRT393271 QBP393271 QLL393271 QVH393271 RFD393271 ROZ393271 RYV393271 SIR393271 SSN393271 TCJ393271 TMF393271 TWB393271 UFX393271 UPT393271 UZP393271 VJL393271 VTH393271 WDD393271 WMZ393271 WWV393271 AN458807 KJ458807 UF458807 AEB458807 ANX458807 AXT458807 BHP458807 BRL458807 CBH458807 CLD458807 CUZ458807 DEV458807 DOR458807 DYN458807 EIJ458807 ESF458807 FCB458807 FLX458807 FVT458807 GFP458807 GPL458807 GZH458807 HJD458807 HSZ458807 ICV458807 IMR458807 IWN458807 JGJ458807 JQF458807 KAB458807 KJX458807 KTT458807 LDP458807 LNL458807 LXH458807 MHD458807 MQZ458807 NAV458807 NKR458807 NUN458807 OEJ458807 OOF458807 OYB458807 PHX458807 PRT458807 QBP458807 QLL458807 QVH458807 RFD458807 ROZ458807 RYV458807 SIR458807 SSN458807 TCJ458807 TMF458807 TWB458807 UFX458807 UPT458807 UZP458807 VJL458807 VTH458807 WDD458807 WMZ458807 WWV458807 AN524343 KJ524343 UF524343 AEB524343 ANX524343 AXT524343 BHP524343 BRL524343 CBH524343 CLD524343 CUZ524343 DEV524343 DOR524343 DYN524343 EIJ524343 ESF524343 FCB524343 FLX524343 FVT524343 GFP524343 GPL524343 GZH524343 HJD524343 HSZ524343 ICV524343 IMR524343 IWN524343 JGJ524343 JQF524343 KAB524343 KJX524343 KTT524343 LDP524343 LNL524343 LXH524343 MHD524343 MQZ524343 NAV524343 NKR524343 NUN524343 OEJ524343 OOF524343 OYB524343 PHX524343 PRT524343 QBP524343 QLL524343 QVH524343 RFD524343 ROZ524343 RYV524343 SIR524343 SSN524343 TCJ524343 TMF524343 TWB524343 UFX524343 UPT524343 UZP524343 VJL524343 VTH524343 WDD524343 WMZ524343 WWV524343 AN589879 KJ589879 UF589879 AEB589879 ANX589879 AXT589879 BHP589879 BRL589879 CBH589879 CLD589879 CUZ589879 DEV589879 DOR589879 DYN589879 EIJ589879 ESF589879 FCB589879 FLX589879 FVT589879 GFP589879 GPL589879 GZH589879 HJD589879 HSZ589879 ICV589879 IMR589879 IWN589879 JGJ589879 JQF589879 KAB589879 KJX589879 KTT589879 LDP589879 LNL589879 LXH589879 MHD589879 MQZ589879 NAV589879 NKR589879 NUN589879 OEJ589879 OOF589879 OYB589879 PHX589879 PRT589879 QBP589879 QLL589879 QVH589879 RFD589879 ROZ589879 RYV589879 SIR589879 SSN589879 TCJ589879 TMF589879 TWB589879 UFX589879 UPT589879 UZP589879 VJL589879 VTH589879 WDD589879 WMZ589879 WWV589879 AN655415 KJ655415 UF655415 AEB655415 ANX655415 AXT655415 BHP655415 BRL655415 CBH655415 CLD655415 CUZ655415 DEV655415 DOR655415 DYN655415 EIJ655415 ESF655415 FCB655415 FLX655415 FVT655415 GFP655415 GPL655415 GZH655415 HJD655415 HSZ655415 ICV655415 IMR655415 IWN655415 JGJ655415 JQF655415 KAB655415 KJX655415 KTT655415 LDP655415 LNL655415 LXH655415 MHD655415 MQZ655415 NAV655415 NKR655415 NUN655415 OEJ655415 OOF655415 OYB655415 PHX655415 PRT655415 QBP655415 QLL655415 QVH655415 RFD655415 ROZ655415 RYV655415 SIR655415 SSN655415 TCJ655415 TMF655415 TWB655415 UFX655415 UPT655415 UZP655415 VJL655415 VTH655415 WDD655415 WMZ655415 WWV655415 AN720951 KJ720951 UF720951 AEB720951 ANX720951 AXT720951 BHP720951 BRL720951 CBH720951 CLD720951 CUZ720951 DEV720951 DOR720951 DYN720951 EIJ720951 ESF720951 FCB720951 FLX720951 FVT720951 GFP720951 GPL720951 GZH720951 HJD720951 HSZ720951 ICV720951 IMR720951 IWN720951 JGJ720951 JQF720951 KAB720951 KJX720951 KTT720951 LDP720951 LNL720951 LXH720951 MHD720951 MQZ720951 NAV720951 NKR720951 NUN720951 OEJ720951 OOF720951 OYB720951 PHX720951 PRT720951 QBP720951 QLL720951 QVH720951 RFD720951 ROZ720951 RYV720951 SIR720951 SSN720951 TCJ720951 TMF720951 TWB720951 UFX720951 UPT720951 UZP720951 VJL720951 VTH720951 WDD720951 WMZ720951 WWV720951 AN786487 KJ786487 UF786487 AEB786487 ANX786487 AXT786487 BHP786487 BRL786487 CBH786487 CLD786487 CUZ786487 DEV786487 DOR786487 DYN786487 EIJ786487 ESF786487 FCB786487 FLX786487 FVT786487 GFP786487 GPL786487 GZH786487 HJD786487 HSZ786487 ICV786487 IMR786487 IWN786487 JGJ786487 JQF786487 KAB786487 KJX786487 KTT786487 LDP786487 LNL786487 LXH786487 MHD786487 MQZ786487 NAV786487 NKR786487 NUN786487 OEJ786487 OOF786487 OYB786487 PHX786487 PRT786487 QBP786487 QLL786487 QVH786487 RFD786487 ROZ786487 RYV786487 SIR786487 SSN786487 TCJ786487 TMF786487 TWB786487 UFX786487 UPT786487 UZP786487 VJL786487 VTH786487 WDD786487 WMZ786487 WWV786487 AN852023 KJ852023 UF852023 AEB852023 ANX852023 AXT852023 BHP852023 BRL852023 CBH852023 CLD852023 CUZ852023 DEV852023 DOR852023 DYN852023 EIJ852023 ESF852023 FCB852023 FLX852023 FVT852023 GFP852023 GPL852023 GZH852023 HJD852023 HSZ852023 ICV852023 IMR852023 IWN852023 JGJ852023 JQF852023 KAB852023 KJX852023 KTT852023 LDP852023 LNL852023 LXH852023 MHD852023 MQZ852023 NAV852023 NKR852023 NUN852023 OEJ852023 OOF852023 OYB852023 PHX852023 PRT852023 QBP852023 QLL852023 QVH852023 RFD852023 ROZ852023 RYV852023 SIR852023 SSN852023 TCJ852023 TMF852023 TWB852023 UFX852023 UPT852023 UZP852023 VJL852023 VTH852023 WDD852023 WMZ852023 WWV852023 AN917559 KJ917559 UF917559 AEB917559 ANX917559 AXT917559 BHP917559 BRL917559 CBH917559 CLD917559 CUZ917559 DEV917559 DOR917559 DYN917559 EIJ917559 ESF917559 FCB917559 FLX917559 FVT917559 GFP917559 GPL917559 GZH917559 HJD917559 HSZ917559 ICV917559 IMR917559 IWN917559 JGJ917559 JQF917559 KAB917559 KJX917559 KTT917559 LDP917559 LNL917559 LXH917559 MHD917559 MQZ917559 NAV917559 NKR917559 NUN917559 OEJ917559 OOF917559 OYB917559 PHX917559 PRT917559 QBP917559 QLL917559 QVH917559 RFD917559 ROZ917559 RYV917559 SIR917559 SSN917559 TCJ917559 TMF917559 TWB917559 UFX917559 UPT917559 UZP917559 VJL917559 VTH917559 WDD917559 WMZ917559 WWV917559 AN983095 KJ983095 UF983095 AEB983095 ANX983095 AXT983095 BHP983095 BRL983095 CBH983095 CLD983095 CUZ983095 DEV983095 DOR983095 DYN983095 EIJ983095 ESF983095 FCB983095 FLX983095 FVT983095 GFP983095 GPL983095 GZH983095 HJD983095 HSZ983095 ICV983095 IMR983095 IWN983095 JGJ983095 JQF983095 KAB983095 KJX983095 KTT983095 LDP983095 LNL983095 LXH983095 MHD983095 MQZ983095 NAV983095 NKR983095 NUN983095 OEJ983095 OOF983095 OYB983095 PHX983095 PRT983095 QBP983095 QLL983095 QVH983095 RFD983095 ROZ983095 RYV983095 SIR983095 SSN983095 TCJ983095 TMF983095 TWB983095 UFX983095 UPT983095 UZP983095 VJL983095 VTH983095 WDD983095 WMZ983095 WWV983095">
      <formula1>$AK$58:$AL$58</formula1>
    </dataValidation>
    <dataValidation type="list" allowBlank="1" showInputMessage="1" showErrorMessage="1" sqref="AN15 KJ15 UF15 AEB15 ANX15 AXT15 BHP15 BRL15 CBH15 CLD15 CUZ15 DEV15 DOR15 DYN15 EIJ15 ESF15 FCB15 FLX15 FVT15 GFP15 GPL15 GZH15 HJD15 HSZ15 ICV15 IMR15 IWN15 JGJ15 JQF15 KAB15 KJX15 KTT15 LDP15 LNL15 LXH15 MHD15 MQZ15 NAV15 NKR15 NUN15 OEJ15 OOF15 OYB15 PHX15 PRT15 QBP15 QLL15 QVH15 RFD15 ROZ15 RYV15 SIR15 SSN15 TCJ15 TMF15 TWB15 UFX15 UPT15 UZP15 VJL15 VTH15 WDD15 WMZ15 WWV15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formula1>$AH$15:$AJ$15</formula1>
    </dataValidation>
    <dataValidation type="list" allowBlank="1" showInputMessage="1" showErrorMessage="1" sqref="AO15 KK15 UG15 AEC15 ANY15 AXU15 BHQ15 BRM15 CBI15 CLE15 CVA15 DEW15 DOS15 DYO15 EIK15 ESG15 FCC15 FLY15 FVU15 GFQ15 GPM15 GZI15 HJE15 HTA15 ICW15 IMS15 IWO15 JGK15 JQG15 KAC15 KJY15 KTU15 LDQ15 LNM15 LXI15 MHE15 MRA15 NAW15 NKS15 NUO15 OEK15 OOG15 OYC15 PHY15 PRU15 QBQ15 QLM15 QVI15 RFE15 RPA15 RYW15 SIS15 SSO15 TCK15 TMG15 TWC15 UFY15 UPU15 UZQ15 VJM15 VTI15 WDE15 WNA15 WWW15 AO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O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O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O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O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O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O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O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O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O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O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O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O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O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O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formula1>INDIRECT($AN$15)</formula1>
    </dataValidation>
    <dataValidation type="list" allowBlank="1" showInputMessage="1" showErrorMessage="1" sqref="WVR983065:WVS983065 JF16:JG17 TB16:TC17 ACX16:ACY17 AMT16:AMU17 AWP16:AWQ17 BGL16:BGM17 BQH16:BQI17 CAD16:CAE17 CJZ16:CKA17 CTV16:CTW17 DDR16:DDS17 DNN16:DNO17 DXJ16:DXK17 EHF16:EHG17 ERB16:ERC17 FAX16:FAY17 FKT16:FKU17 FUP16:FUQ17 GEL16:GEM17 GOH16:GOI17 GYD16:GYE17 HHZ16:HIA17 HRV16:HRW17 IBR16:IBS17 ILN16:ILO17 IVJ16:IVK17 JFF16:JFG17 JPB16:JPC17 JYX16:JYY17 KIT16:KIU17 KSP16:KSQ17 LCL16:LCM17 LMH16:LMI17 LWD16:LWE17 MFZ16:MGA17 MPV16:MPW17 MZR16:MZS17 NJN16:NJO17 NTJ16:NTK17 ODF16:ODG17 ONB16:ONC17 OWX16:OWY17 PGT16:PGU17 PQP16:PQQ17 QAL16:QAM17 QKH16:QKI17 QUD16:QUE17 RDZ16:REA17 RNV16:RNW17 RXR16:RXS17 SHN16:SHO17 SRJ16:SRK17 TBF16:TBG17 TLB16:TLC17 TUX16:TUY17 UET16:UEU17 UOP16:UOQ17 UYL16:UYM17 VIH16:VII17 VSD16:VSE17 WBZ16:WCA17 WLV16:WLW17 WVR16:WVS17 J65549:K65550 JF65549:JG65550 TB65549:TC65550 ACX65549:ACY65550 AMT65549:AMU65550 AWP65549:AWQ65550 BGL65549:BGM65550 BQH65549:BQI65550 CAD65549:CAE65550 CJZ65549:CKA65550 CTV65549:CTW65550 DDR65549:DDS65550 DNN65549:DNO65550 DXJ65549:DXK65550 EHF65549:EHG65550 ERB65549:ERC65550 FAX65549:FAY65550 FKT65549:FKU65550 FUP65549:FUQ65550 GEL65549:GEM65550 GOH65549:GOI65550 GYD65549:GYE65550 HHZ65549:HIA65550 HRV65549:HRW65550 IBR65549:IBS65550 ILN65549:ILO65550 IVJ65549:IVK65550 JFF65549:JFG65550 JPB65549:JPC65550 JYX65549:JYY65550 KIT65549:KIU65550 KSP65549:KSQ65550 LCL65549:LCM65550 LMH65549:LMI65550 LWD65549:LWE65550 MFZ65549:MGA65550 MPV65549:MPW65550 MZR65549:MZS65550 NJN65549:NJO65550 NTJ65549:NTK65550 ODF65549:ODG65550 ONB65549:ONC65550 OWX65549:OWY65550 PGT65549:PGU65550 PQP65549:PQQ65550 QAL65549:QAM65550 QKH65549:QKI65550 QUD65549:QUE65550 RDZ65549:REA65550 RNV65549:RNW65550 RXR65549:RXS65550 SHN65549:SHO65550 SRJ65549:SRK65550 TBF65549:TBG65550 TLB65549:TLC65550 TUX65549:TUY65550 UET65549:UEU65550 UOP65549:UOQ65550 UYL65549:UYM65550 VIH65549:VII65550 VSD65549:VSE65550 WBZ65549:WCA65550 WLV65549:WLW65550 WVR65549:WVS65550 J131085:K131086 JF131085:JG131086 TB131085:TC131086 ACX131085:ACY131086 AMT131085:AMU131086 AWP131085:AWQ131086 BGL131085:BGM131086 BQH131085:BQI131086 CAD131085:CAE131086 CJZ131085:CKA131086 CTV131085:CTW131086 DDR131085:DDS131086 DNN131085:DNO131086 DXJ131085:DXK131086 EHF131085:EHG131086 ERB131085:ERC131086 FAX131085:FAY131086 FKT131085:FKU131086 FUP131085:FUQ131086 GEL131085:GEM131086 GOH131085:GOI131086 GYD131085:GYE131086 HHZ131085:HIA131086 HRV131085:HRW131086 IBR131085:IBS131086 ILN131085:ILO131086 IVJ131085:IVK131086 JFF131085:JFG131086 JPB131085:JPC131086 JYX131085:JYY131086 KIT131085:KIU131086 KSP131085:KSQ131086 LCL131085:LCM131086 LMH131085:LMI131086 LWD131085:LWE131086 MFZ131085:MGA131086 MPV131085:MPW131086 MZR131085:MZS131086 NJN131085:NJO131086 NTJ131085:NTK131086 ODF131085:ODG131086 ONB131085:ONC131086 OWX131085:OWY131086 PGT131085:PGU131086 PQP131085:PQQ131086 QAL131085:QAM131086 QKH131085:QKI131086 QUD131085:QUE131086 RDZ131085:REA131086 RNV131085:RNW131086 RXR131085:RXS131086 SHN131085:SHO131086 SRJ131085:SRK131086 TBF131085:TBG131086 TLB131085:TLC131086 TUX131085:TUY131086 UET131085:UEU131086 UOP131085:UOQ131086 UYL131085:UYM131086 VIH131085:VII131086 VSD131085:VSE131086 WBZ131085:WCA131086 WLV131085:WLW131086 WVR131085:WVS131086 J196621:K196622 JF196621:JG196622 TB196621:TC196622 ACX196621:ACY196622 AMT196621:AMU196622 AWP196621:AWQ196622 BGL196621:BGM196622 BQH196621:BQI196622 CAD196621:CAE196622 CJZ196621:CKA196622 CTV196621:CTW196622 DDR196621:DDS196622 DNN196621:DNO196622 DXJ196621:DXK196622 EHF196621:EHG196622 ERB196621:ERC196622 FAX196621:FAY196622 FKT196621:FKU196622 FUP196621:FUQ196622 GEL196621:GEM196622 GOH196621:GOI196622 GYD196621:GYE196622 HHZ196621:HIA196622 HRV196621:HRW196622 IBR196621:IBS196622 ILN196621:ILO196622 IVJ196621:IVK196622 JFF196621:JFG196622 JPB196621:JPC196622 JYX196621:JYY196622 KIT196621:KIU196622 KSP196621:KSQ196622 LCL196621:LCM196622 LMH196621:LMI196622 LWD196621:LWE196622 MFZ196621:MGA196622 MPV196621:MPW196622 MZR196621:MZS196622 NJN196621:NJO196622 NTJ196621:NTK196622 ODF196621:ODG196622 ONB196621:ONC196622 OWX196621:OWY196622 PGT196621:PGU196622 PQP196621:PQQ196622 QAL196621:QAM196622 QKH196621:QKI196622 QUD196621:QUE196622 RDZ196621:REA196622 RNV196621:RNW196622 RXR196621:RXS196622 SHN196621:SHO196622 SRJ196621:SRK196622 TBF196621:TBG196622 TLB196621:TLC196622 TUX196621:TUY196622 UET196621:UEU196622 UOP196621:UOQ196622 UYL196621:UYM196622 VIH196621:VII196622 VSD196621:VSE196622 WBZ196621:WCA196622 WLV196621:WLW196622 WVR196621:WVS196622 J262157:K262158 JF262157:JG262158 TB262157:TC262158 ACX262157:ACY262158 AMT262157:AMU262158 AWP262157:AWQ262158 BGL262157:BGM262158 BQH262157:BQI262158 CAD262157:CAE262158 CJZ262157:CKA262158 CTV262157:CTW262158 DDR262157:DDS262158 DNN262157:DNO262158 DXJ262157:DXK262158 EHF262157:EHG262158 ERB262157:ERC262158 FAX262157:FAY262158 FKT262157:FKU262158 FUP262157:FUQ262158 GEL262157:GEM262158 GOH262157:GOI262158 GYD262157:GYE262158 HHZ262157:HIA262158 HRV262157:HRW262158 IBR262157:IBS262158 ILN262157:ILO262158 IVJ262157:IVK262158 JFF262157:JFG262158 JPB262157:JPC262158 JYX262157:JYY262158 KIT262157:KIU262158 KSP262157:KSQ262158 LCL262157:LCM262158 LMH262157:LMI262158 LWD262157:LWE262158 MFZ262157:MGA262158 MPV262157:MPW262158 MZR262157:MZS262158 NJN262157:NJO262158 NTJ262157:NTK262158 ODF262157:ODG262158 ONB262157:ONC262158 OWX262157:OWY262158 PGT262157:PGU262158 PQP262157:PQQ262158 QAL262157:QAM262158 QKH262157:QKI262158 QUD262157:QUE262158 RDZ262157:REA262158 RNV262157:RNW262158 RXR262157:RXS262158 SHN262157:SHO262158 SRJ262157:SRK262158 TBF262157:TBG262158 TLB262157:TLC262158 TUX262157:TUY262158 UET262157:UEU262158 UOP262157:UOQ262158 UYL262157:UYM262158 VIH262157:VII262158 VSD262157:VSE262158 WBZ262157:WCA262158 WLV262157:WLW262158 WVR262157:WVS262158 J327693:K327694 JF327693:JG327694 TB327693:TC327694 ACX327693:ACY327694 AMT327693:AMU327694 AWP327693:AWQ327694 BGL327693:BGM327694 BQH327693:BQI327694 CAD327693:CAE327694 CJZ327693:CKA327694 CTV327693:CTW327694 DDR327693:DDS327694 DNN327693:DNO327694 DXJ327693:DXK327694 EHF327693:EHG327694 ERB327693:ERC327694 FAX327693:FAY327694 FKT327693:FKU327694 FUP327693:FUQ327694 GEL327693:GEM327694 GOH327693:GOI327694 GYD327693:GYE327694 HHZ327693:HIA327694 HRV327693:HRW327694 IBR327693:IBS327694 ILN327693:ILO327694 IVJ327693:IVK327694 JFF327693:JFG327694 JPB327693:JPC327694 JYX327693:JYY327694 KIT327693:KIU327694 KSP327693:KSQ327694 LCL327693:LCM327694 LMH327693:LMI327694 LWD327693:LWE327694 MFZ327693:MGA327694 MPV327693:MPW327694 MZR327693:MZS327694 NJN327693:NJO327694 NTJ327693:NTK327694 ODF327693:ODG327694 ONB327693:ONC327694 OWX327693:OWY327694 PGT327693:PGU327694 PQP327693:PQQ327694 QAL327693:QAM327694 QKH327693:QKI327694 QUD327693:QUE327694 RDZ327693:REA327694 RNV327693:RNW327694 RXR327693:RXS327694 SHN327693:SHO327694 SRJ327693:SRK327694 TBF327693:TBG327694 TLB327693:TLC327694 TUX327693:TUY327694 UET327693:UEU327694 UOP327693:UOQ327694 UYL327693:UYM327694 VIH327693:VII327694 VSD327693:VSE327694 WBZ327693:WCA327694 WLV327693:WLW327694 WVR327693:WVS327694 J393229:K393230 JF393229:JG393230 TB393229:TC393230 ACX393229:ACY393230 AMT393229:AMU393230 AWP393229:AWQ393230 BGL393229:BGM393230 BQH393229:BQI393230 CAD393229:CAE393230 CJZ393229:CKA393230 CTV393229:CTW393230 DDR393229:DDS393230 DNN393229:DNO393230 DXJ393229:DXK393230 EHF393229:EHG393230 ERB393229:ERC393230 FAX393229:FAY393230 FKT393229:FKU393230 FUP393229:FUQ393230 GEL393229:GEM393230 GOH393229:GOI393230 GYD393229:GYE393230 HHZ393229:HIA393230 HRV393229:HRW393230 IBR393229:IBS393230 ILN393229:ILO393230 IVJ393229:IVK393230 JFF393229:JFG393230 JPB393229:JPC393230 JYX393229:JYY393230 KIT393229:KIU393230 KSP393229:KSQ393230 LCL393229:LCM393230 LMH393229:LMI393230 LWD393229:LWE393230 MFZ393229:MGA393230 MPV393229:MPW393230 MZR393229:MZS393230 NJN393229:NJO393230 NTJ393229:NTK393230 ODF393229:ODG393230 ONB393229:ONC393230 OWX393229:OWY393230 PGT393229:PGU393230 PQP393229:PQQ393230 QAL393229:QAM393230 QKH393229:QKI393230 QUD393229:QUE393230 RDZ393229:REA393230 RNV393229:RNW393230 RXR393229:RXS393230 SHN393229:SHO393230 SRJ393229:SRK393230 TBF393229:TBG393230 TLB393229:TLC393230 TUX393229:TUY393230 UET393229:UEU393230 UOP393229:UOQ393230 UYL393229:UYM393230 VIH393229:VII393230 VSD393229:VSE393230 WBZ393229:WCA393230 WLV393229:WLW393230 WVR393229:WVS393230 J458765:K458766 JF458765:JG458766 TB458765:TC458766 ACX458765:ACY458766 AMT458765:AMU458766 AWP458765:AWQ458766 BGL458765:BGM458766 BQH458765:BQI458766 CAD458765:CAE458766 CJZ458765:CKA458766 CTV458765:CTW458766 DDR458765:DDS458766 DNN458765:DNO458766 DXJ458765:DXK458766 EHF458765:EHG458766 ERB458765:ERC458766 FAX458765:FAY458766 FKT458765:FKU458766 FUP458765:FUQ458766 GEL458765:GEM458766 GOH458765:GOI458766 GYD458765:GYE458766 HHZ458765:HIA458766 HRV458765:HRW458766 IBR458765:IBS458766 ILN458765:ILO458766 IVJ458765:IVK458766 JFF458765:JFG458766 JPB458765:JPC458766 JYX458765:JYY458766 KIT458765:KIU458766 KSP458765:KSQ458766 LCL458765:LCM458766 LMH458765:LMI458766 LWD458765:LWE458766 MFZ458765:MGA458766 MPV458765:MPW458766 MZR458765:MZS458766 NJN458765:NJO458766 NTJ458765:NTK458766 ODF458765:ODG458766 ONB458765:ONC458766 OWX458765:OWY458766 PGT458765:PGU458766 PQP458765:PQQ458766 QAL458765:QAM458766 QKH458765:QKI458766 QUD458765:QUE458766 RDZ458765:REA458766 RNV458765:RNW458766 RXR458765:RXS458766 SHN458765:SHO458766 SRJ458765:SRK458766 TBF458765:TBG458766 TLB458765:TLC458766 TUX458765:TUY458766 UET458765:UEU458766 UOP458765:UOQ458766 UYL458765:UYM458766 VIH458765:VII458766 VSD458765:VSE458766 WBZ458765:WCA458766 WLV458765:WLW458766 WVR458765:WVS458766 J524301:K524302 JF524301:JG524302 TB524301:TC524302 ACX524301:ACY524302 AMT524301:AMU524302 AWP524301:AWQ524302 BGL524301:BGM524302 BQH524301:BQI524302 CAD524301:CAE524302 CJZ524301:CKA524302 CTV524301:CTW524302 DDR524301:DDS524302 DNN524301:DNO524302 DXJ524301:DXK524302 EHF524301:EHG524302 ERB524301:ERC524302 FAX524301:FAY524302 FKT524301:FKU524302 FUP524301:FUQ524302 GEL524301:GEM524302 GOH524301:GOI524302 GYD524301:GYE524302 HHZ524301:HIA524302 HRV524301:HRW524302 IBR524301:IBS524302 ILN524301:ILO524302 IVJ524301:IVK524302 JFF524301:JFG524302 JPB524301:JPC524302 JYX524301:JYY524302 KIT524301:KIU524302 KSP524301:KSQ524302 LCL524301:LCM524302 LMH524301:LMI524302 LWD524301:LWE524302 MFZ524301:MGA524302 MPV524301:MPW524302 MZR524301:MZS524302 NJN524301:NJO524302 NTJ524301:NTK524302 ODF524301:ODG524302 ONB524301:ONC524302 OWX524301:OWY524302 PGT524301:PGU524302 PQP524301:PQQ524302 QAL524301:QAM524302 QKH524301:QKI524302 QUD524301:QUE524302 RDZ524301:REA524302 RNV524301:RNW524302 RXR524301:RXS524302 SHN524301:SHO524302 SRJ524301:SRK524302 TBF524301:TBG524302 TLB524301:TLC524302 TUX524301:TUY524302 UET524301:UEU524302 UOP524301:UOQ524302 UYL524301:UYM524302 VIH524301:VII524302 VSD524301:VSE524302 WBZ524301:WCA524302 WLV524301:WLW524302 WVR524301:WVS524302 J589837:K589838 JF589837:JG589838 TB589837:TC589838 ACX589837:ACY589838 AMT589837:AMU589838 AWP589837:AWQ589838 BGL589837:BGM589838 BQH589837:BQI589838 CAD589837:CAE589838 CJZ589837:CKA589838 CTV589837:CTW589838 DDR589837:DDS589838 DNN589837:DNO589838 DXJ589837:DXK589838 EHF589837:EHG589838 ERB589837:ERC589838 FAX589837:FAY589838 FKT589837:FKU589838 FUP589837:FUQ589838 GEL589837:GEM589838 GOH589837:GOI589838 GYD589837:GYE589838 HHZ589837:HIA589838 HRV589837:HRW589838 IBR589837:IBS589838 ILN589837:ILO589838 IVJ589837:IVK589838 JFF589837:JFG589838 JPB589837:JPC589838 JYX589837:JYY589838 KIT589837:KIU589838 KSP589837:KSQ589838 LCL589837:LCM589838 LMH589837:LMI589838 LWD589837:LWE589838 MFZ589837:MGA589838 MPV589837:MPW589838 MZR589837:MZS589838 NJN589837:NJO589838 NTJ589837:NTK589838 ODF589837:ODG589838 ONB589837:ONC589838 OWX589837:OWY589838 PGT589837:PGU589838 PQP589837:PQQ589838 QAL589837:QAM589838 QKH589837:QKI589838 QUD589837:QUE589838 RDZ589837:REA589838 RNV589837:RNW589838 RXR589837:RXS589838 SHN589837:SHO589838 SRJ589837:SRK589838 TBF589837:TBG589838 TLB589837:TLC589838 TUX589837:TUY589838 UET589837:UEU589838 UOP589837:UOQ589838 UYL589837:UYM589838 VIH589837:VII589838 VSD589837:VSE589838 WBZ589837:WCA589838 WLV589837:WLW589838 WVR589837:WVS589838 J655373:K655374 JF655373:JG655374 TB655373:TC655374 ACX655373:ACY655374 AMT655373:AMU655374 AWP655373:AWQ655374 BGL655373:BGM655374 BQH655373:BQI655374 CAD655373:CAE655374 CJZ655373:CKA655374 CTV655373:CTW655374 DDR655373:DDS655374 DNN655373:DNO655374 DXJ655373:DXK655374 EHF655373:EHG655374 ERB655373:ERC655374 FAX655373:FAY655374 FKT655373:FKU655374 FUP655373:FUQ655374 GEL655373:GEM655374 GOH655373:GOI655374 GYD655373:GYE655374 HHZ655373:HIA655374 HRV655373:HRW655374 IBR655373:IBS655374 ILN655373:ILO655374 IVJ655373:IVK655374 JFF655373:JFG655374 JPB655373:JPC655374 JYX655373:JYY655374 KIT655373:KIU655374 KSP655373:KSQ655374 LCL655373:LCM655374 LMH655373:LMI655374 LWD655373:LWE655374 MFZ655373:MGA655374 MPV655373:MPW655374 MZR655373:MZS655374 NJN655373:NJO655374 NTJ655373:NTK655374 ODF655373:ODG655374 ONB655373:ONC655374 OWX655373:OWY655374 PGT655373:PGU655374 PQP655373:PQQ655374 QAL655373:QAM655374 QKH655373:QKI655374 QUD655373:QUE655374 RDZ655373:REA655374 RNV655373:RNW655374 RXR655373:RXS655374 SHN655373:SHO655374 SRJ655373:SRK655374 TBF655373:TBG655374 TLB655373:TLC655374 TUX655373:TUY655374 UET655373:UEU655374 UOP655373:UOQ655374 UYL655373:UYM655374 VIH655373:VII655374 VSD655373:VSE655374 WBZ655373:WCA655374 WLV655373:WLW655374 WVR655373:WVS655374 J720909:K720910 JF720909:JG720910 TB720909:TC720910 ACX720909:ACY720910 AMT720909:AMU720910 AWP720909:AWQ720910 BGL720909:BGM720910 BQH720909:BQI720910 CAD720909:CAE720910 CJZ720909:CKA720910 CTV720909:CTW720910 DDR720909:DDS720910 DNN720909:DNO720910 DXJ720909:DXK720910 EHF720909:EHG720910 ERB720909:ERC720910 FAX720909:FAY720910 FKT720909:FKU720910 FUP720909:FUQ720910 GEL720909:GEM720910 GOH720909:GOI720910 GYD720909:GYE720910 HHZ720909:HIA720910 HRV720909:HRW720910 IBR720909:IBS720910 ILN720909:ILO720910 IVJ720909:IVK720910 JFF720909:JFG720910 JPB720909:JPC720910 JYX720909:JYY720910 KIT720909:KIU720910 KSP720909:KSQ720910 LCL720909:LCM720910 LMH720909:LMI720910 LWD720909:LWE720910 MFZ720909:MGA720910 MPV720909:MPW720910 MZR720909:MZS720910 NJN720909:NJO720910 NTJ720909:NTK720910 ODF720909:ODG720910 ONB720909:ONC720910 OWX720909:OWY720910 PGT720909:PGU720910 PQP720909:PQQ720910 QAL720909:QAM720910 QKH720909:QKI720910 QUD720909:QUE720910 RDZ720909:REA720910 RNV720909:RNW720910 RXR720909:RXS720910 SHN720909:SHO720910 SRJ720909:SRK720910 TBF720909:TBG720910 TLB720909:TLC720910 TUX720909:TUY720910 UET720909:UEU720910 UOP720909:UOQ720910 UYL720909:UYM720910 VIH720909:VII720910 VSD720909:VSE720910 WBZ720909:WCA720910 WLV720909:WLW720910 WVR720909:WVS720910 J786445:K786446 JF786445:JG786446 TB786445:TC786446 ACX786445:ACY786446 AMT786445:AMU786446 AWP786445:AWQ786446 BGL786445:BGM786446 BQH786445:BQI786446 CAD786445:CAE786446 CJZ786445:CKA786446 CTV786445:CTW786446 DDR786445:DDS786446 DNN786445:DNO786446 DXJ786445:DXK786446 EHF786445:EHG786446 ERB786445:ERC786446 FAX786445:FAY786446 FKT786445:FKU786446 FUP786445:FUQ786446 GEL786445:GEM786446 GOH786445:GOI786446 GYD786445:GYE786446 HHZ786445:HIA786446 HRV786445:HRW786446 IBR786445:IBS786446 ILN786445:ILO786446 IVJ786445:IVK786446 JFF786445:JFG786446 JPB786445:JPC786446 JYX786445:JYY786446 KIT786445:KIU786446 KSP786445:KSQ786446 LCL786445:LCM786446 LMH786445:LMI786446 LWD786445:LWE786446 MFZ786445:MGA786446 MPV786445:MPW786446 MZR786445:MZS786446 NJN786445:NJO786446 NTJ786445:NTK786446 ODF786445:ODG786446 ONB786445:ONC786446 OWX786445:OWY786446 PGT786445:PGU786446 PQP786445:PQQ786446 QAL786445:QAM786446 QKH786445:QKI786446 QUD786445:QUE786446 RDZ786445:REA786446 RNV786445:RNW786446 RXR786445:RXS786446 SHN786445:SHO786446 SRJ786445:SRK786446 TBF786445:TBG786446 TLB786445:TLC786446 TUX786445:TUY786446 UET786445:UEU786446 UOP786445:UOQ786446 UYL786445:UYM786446 VIH786445:VII786446 VSD786445:VSE786446 WBZ786445:WCA786446 WLV786445:WLW786446 WVR786445:WVS786446 J851981:K851982 JF851981:JG851982 TB851981:TC851982 ACX851981:ACY851982 AMT851981:AMU851982 AWP851981:AWQ851982 BGL851981:BGM851982 BQH851981:BQI851982 CAD851981:CAE851982 CJZ851981:CKA851982 CTV851981:CTW851982 DDR851981:DDS851982 DNN851981:DNO851982 DXJ851981:DXK851982 EHF851981:EHG851982 ERB851981:ERC851982 FAX851981:FAY851982 FKT851981:FKU851982 FUP851981:FUQ851982 GEL851981:GEM851982 GOH851981:GOI851982 GYD851981:GYE851982 HHZ851981:HIA851982 HRV851981:HRW851982 IBR851981:IBS851982 ILN851981:ILO851982 IVJ851981:IVK851982 JFF851981:JFG851982 JPB851981:JPC851982 JYX851981:JYY851982 KIT851981:KIU851982 KSP851981:KSQ851982 LCL851981:LCM851982 LMH851981:LMI851982 LWD851981:LWE851982 MFZ851981:MGA851982 MPV851981:MPW851982 MZR851981:MZS851982 NJN851981:NJO851982 NTJ851981:NTK851982 ODF851981:ODG851982 ONB851981:ONC851982 OWX851981:OWY851982 PGT851981:PGU851982 PQP851981:PQQ851982 QAL851981:QAM851982 QKH851981:QKI851982 QUD851981:QUE851982 RDZ851981:REA851982 RNV851981:RNW851982 RXR851981:RXS851982 SHN851981:SHO851982 SRJ851981:SRK851982 TBF851981:TBG851982 TLB851981:TLC851982 TUX851981:TUY851982 UET851981:UEU851982 UOP851981:UOQ851982 UYL851981:UYM851982 VIH851981:VII851982 VSD851981:VSE851982 WBZ851981:WCA851982 WLV851981:WLW851982 WVR851981:WVS851982 J917517:K917518 JF917517:JG917518 TB917517:TC917518 ACX917517:ACY917518 AMT917517:AMU917518 AWP917517:AWQ917518 BGL917517:BGM917518 BQH917517:BQI917518 CAD917517:CAE917518 CJZ917517:CKA917518 CTV917517:CTW917518 DDR917517:DDS917518 DNN917517:DNO917518 DXJ917517:DXK917518 EHF917517:EHG917518 ERB917517:ERC917518 FAX917517:FAY917518 FKT917517:FKU917518 FUP917517:FUQ917518 GEL917517:GEM917518 GOH917517:GOI917518 GYD917517:GYE917518 HHZ917517:HIA917518 HRV917517:HRW917518 IBR917517:IBS917518 ILN917517:ILO917518 IVJ917517:IVK917518 JFF917517:JFG917518 JPB917517:JPC917518 JYX917517:JYY917518 KIT917517:KIU917518 KSP917517:KSQ917518 LCL917517:LCM917518 LMH917517:LMI917518 LWD917517:LWE917518 MFZ917517:MGA917518 MPV917517:MPW917518 MZR917517:MZS917518 NJN917517:NJO917518 NTJ917517:NTK917518 ODF917517:ODG917518 ONB917517:ONC917518 OWX917517:OWY917518 PGT917517:PGU917518 PQP917517:PQQ917518 QAL917517:QAM917518 QKH917517:QKI917518 QUD917517:QUE917518 RDZ917517:REA917518 RNV917517:RNW917518 RXR917517:RXS917518 SHN917517:SHO917518 SRJ917517:SRK917518 TBF917517:TBG917518 TLB917517:TLC917518 TUX917517:TUY917518 UET917517:UEU917518 UOP917517:UOQ917518 UYL917517:UYM917518 VIH917517:VII917518 VSD917517:VSE917518 WBZ917517:WCA917518 WLV917517:WLW917518 WVR917517:WVS917518 J983053:K983054 JF983053:JG983054 TB983053:TC983054 ACX983053:ACY983054 AMT983053:AMU983054 AWP983053:AWQ983054 BGL983053:BGM983054 BQH983053:BQI983054 CAD983053:CAE983054 CJZ983053:CKA983054 CTV983053:CTW983054 DDR983053:DDS983054 DNN983053:DNO983054 DXJ983053:DXK983054 EHF983053:EHG983054 ERB983053:ERC983054 FAX983053:FAY983054 FKT983053:FKU983054 FUP983053:FUQ983054 GEL983053:GEM983054 GOH983053:GOI983054 GYD983053:GYE983054 HHZ983053:HIA983054 HRV983053:HRW983054 IBR983053:IBS983054 ILN983053:ILO983054 IVJ983053:IVK983054 JFF983053:JFG983054 JPB983053:JPC983054 JYX983053:JYY983054 KIT983053:KIU983054 KSP983053:KSQ983054 LCL983053:LCM983054 LMH983053:LMI983054 LWD983053:LWE983054 MFZ983053:MGA983054 MPV983053:MPW983054 MZR983053:MZS983054 NJN983053:NJO983054 NTJ983053:NTK983054 ODF983053:ODG983054 ONB983053:ONC983054 OWX983053:OWY983054 PGT983053:PGU983054 PQP983053:PQQ983054 QAL983053:QAM983054 QKH983053:QKI983054 QUD983053:QUE983054 RDZ983053:REA983054 RNV983053:RNW983054 RXR983053:RXS983054 SHN983053:SHO983054 SRJ983053:SRK983054 TBF983053:TBG983054 TLB983053:TLC983054 TUX983053:TUY983054 UET983053:UEU983054 UOP983053:UOQ983054 UYL983053:UYM983054 VIH983053:VII983054 VSD983053:VSE983054 WBZ983053:WCA983054 WLV983053:WLW983054 WVR983053:WVS983054 WBZ983065:WCA983065 JF40:JG40 TB40:TC40 ACX40:ACY40 AMT40:AMU40 AWP40:AWQ40 BGL40:BGM40 BQH40:BQI40 CAD40:CAE40 CJZ40:CKA40 CTV40:CTW40 DDR40:DDS40 DNN40:DNO40 DXJ40:DXK40 EHF40:EHG40 ERB40:ERC40 FAX40:FAY40 FKT40:FKU40 FUP40:FUQ40 GEL40:GEM40 GOH40:GOI40 GYD40:GYE40 HHZ40:HIA40 HRV40:HRW40 IBR40:IBS40 ILN40:ILO40 IVJ40:IVK40 JFF40:JFG40 JPB40:JPC40 JYX40:JYY40 KIT40:KIU40 KSP40:KSQ40 LCL40:LCM40 LMH40:LMI40 LWD40:LWE40 MFZ40:MGA40 MPV40:MPW40 MZR40:MZS40 NJN40:NJO40 NTJ40:NTK40 ODF40:ODG40 ONB40:ONC40 OWX40:OWY40 PGT40:PGU40 PQP40:PQQ40 QAL40:QAM40 QKH40:QKI40 QUD40:QUE40 RDZ40:REA40 RNV40:RNW40 RXR40:RXS40 SHN40:SHO40 SRJ40:SRK40 TBF40:TBG40 TLB40:TLC40 TUX40:TUY40 UET40:UEU40 UOP40:UOQ40 UYL40:UYM40 VIH40:VII40 VSD40:VSE40 WBZ40:WCA40 WLV40:WLW40 WVR40:WVS40 J65573:K65573 JF65573:JG65573 TB65573:TC65573 ACX65573:ACY65573 AMT65573:AMU65573 AWP65573:AWQ65573 BGL65573:BGM65573 BQH65573:BQI65573 CAD65573:CAE65573 CJZ65573:CKA65573 CTV65573:CTW65573 DDR65573:DDS65573 DNN65573:DNO65573 DXJ65573:DXK65573 EHF65573:EHG65573 ERB65573:ERC65573 FAX65573:FAY65573 FKT65573:FKU65573 FUP65573:FUQ65573 GEL65573:GEM65573 GOH65573:GOI65573 GYD65573:GYE65573 HHZ65573:HIA65573 HRV65573:HRW65573 IBR65573:IBS65573 ILN65573:ILO65573 IVJ65573:IVK65573 JFF65573:JFG65573 JPB65573:JPC65573 JYX65573:JYY65573 KIT65573:KIU65573 KSP65573:KSQ65573 LCL65573:LCM65573 LMH65573:LMI65573 LWD65573:LWE65573 MFZ65573:MGA65573 MPV65573:MPW65573 MZR65573:MZS65573 NJN65573:NJO65573 NTJ65573:NTK65573 ODF65573:ODG65573 ONB65573:ONC65573 OWX65573:OWY65573 PGT65573:PGU65573 PQP65573:PQQ65573 QAL65573:QAM65573 QKH65573:QKI65573 QUD65573:QUE65573 RDZ65573:REA65573 RNV65573:RNW65573 RXR65573:RXS65573 SHN65573:SHO65573 SRJ65573:SRK65573 TBF65573:TBG65573 TLB65573:TLC65573 TUX65573:TUY65573 UET65573:UEU65573 UOP65573:UOQ65573 UYL65573:UYM65573 VIH65573:VII65573 VSD65573:VSE65573 WBZ65573:WCA65573 WLV65573:WLW65573 WVR65573:WVS65573 J131109:K131109 JF131109:JG131109 TB131109:TC131109 ACX131109:ACY131109 AMT131109:AMU131109 AWP131109:AWQ131109 BGL131109:BGM131109 BQH131109:BQI131109 CAD131109:CAE131109 CJZ131109:CKA131109 CTV131109:CTW131109 DDR131109:DDS131109 DNN131109:DNO131109 DXJ131109:DXK131109 EHF131109:EHG131109 ERB131109:ERC131109 FAX131109:FAY131109 FKT131109:FKU131109 FUP131109:FUQ131109 GEL131109:GEM131109 GOH131109:GOI131109 GYD131109:GYE131109 HHZ131109:HIA131109 HRV131109:HRW131109 IBR131109:IBS131109 ILN131109:ILO131109 IVJ131109:IVK131109 JFF131109:JFG131109 JPB131109:JPC131109 JYX131109:JYY131109 KIT131109:KIU131109 KSP131109:KSQ131109 LCL131109:LCM131109 LMH131109:LMI131109 LWD131109:LWE131109 MFZ131109:MGA131109 MPV131109:MPW131109 MZR131109:MZS131109 NJN131109:NJO131109 NTJ131109:NTK131109 ODF131109:ODG131109 ONB131109:ONC131109 OWX131109:OWY131109 PGT131109:PGU131109 PQP131109:PQQ131109 QAL131109:QAM131109 QKH131109:QKI131109 QUD131109:QUE131109 RDZ131109:REA131109 RNV131109:RNW131109 RXR131109:RXS131109 SHN131109:SHO131109 SRJ131109:SRK131109 TBF131109:TBG131109 TLB131109:TLC131109 TUX131109:TUY131109 UET131109:UEU131109 UOP131109:UOQ131109 UYL131109:UYM131109 VIH131109:VII131109 VSD131109:VSE131109 WBZ131109:WCA131109 WLV131109:WLW131109 WVR131109:WVS131109 J196645:K196645 JF196645:JG196645 TB196645:TC196645 ACX196645:ACY196645 AMT196645:AMU196645 AWP196645:AWQ196645 BGL196645:BGM196645 BQH196645:BQI196645 CAD196645:CAE196645 CJZ196645:CKA196645 CTV196645:CTW196645 DDR196645:DDS196645 DNN196645:DNO196645 DXJ196645:DXK196645 EHF196645:EHG196645 ERB196645:ERC196645 FAX196645:FAY196645 FKT196645:FKU196645 FUP196645:FUQ196645 GEL196645:GEM196645 GOH196645:GOI196645 GYD196645:GYE196645 HHZ196645:HIA196645 HRV196645:HRW196645 IBR196645:IBS196645 ILN196645:ILO196645 IVJ196645:IVK196645 JFF196645:JFG196645 JPB196645:JPC196645 JYX196645:JYY196645 KIT196645:KIU196645 KSP196645:KSQ196645 LCL196645:LCM196645 LMH196645:LMI196645 LWD196645:LWE196645 MFZ196645:MGA196645 MPV196645:MPW196645 MZR196645:MZS196645 NJN196645:NJO196645 NTJ196645:NTK196645 ODF196645:ODG196645 ONB196645:ONC196645 OWX196645:OWY196645 PGT196645:PGU196645 PQP196645:PQQ196645 QAL196645:QAM196645 QKH196645:QKI196645 QUD196645:QUE196645 RDZ196645:REA196645 RNV196645:RNW196645 RXR196645:RXS196645 SHN196645:SHO196645 SRJ196645:SRK196645 TBF196645:TBG196645 TLB196645:TLC196645 TUX196645:TUY196645 UET196645:UEU196645 UOP196645:UOQ196645 UYL196645:UYM196645 VIH196645:VII196645 VSD196645:VSE196645 WBZ196645:WCA196645 WLV196645:WLW196645 WVR196645:WVS196645 J262181:K262181 JF262181:JG262181 TB262181:TC262181 ACX262181:ACY262181 AMT262181:AMU262181 AWP262181:AWQ262181 BGL262181:BGM262181 BQH262181:BQI262181 CAD262181:CAE262181 CJZ262181:CKA262181 CTV262181:CTW262181 DDR262181:DDS262181 DNN262181:DNO262181 DXJ262181:DXK262181 EHF262181:EHG262181 ERB262181:ERC262181 FAX262181:FAY262181 FKT262181:FKU262181 FUP262181:FUQ262181 GEL262181:GEM262181 GOH262181:GOI262181 GYD262181:GYE262181 HHZ262181:HIA262181 HRV262181:HRW262181 IBR262181:IBS262181 ILN262181:ILO262181 IVJ262181:IVK262181 JFF262181:JFG262181 JPB262181:JPC262181 JYX262181:JYY262181 KIT262181:KIU262181 KSP262181:KSQ262181 LCL262181:LCM262181 LMH262181:LMI262181 LWD262181:LWE262181 MFZ262181:MGA262181 MPV262181:MPW262181 MZR262181:MZS262181 NJN262181:NJO262181 NTJ262181:NTK262181 ODF262181:ODG262181 ONB262181:ONC262181 OWX262181:OWY262181 PGT262181:PGU262181 PQP262181:PQQ262181 QAL262181:QAM262181 QKH262181:QKI262181 QUD262181:QUE262181 RDZ262181:REA262181 RNV262181:RNW262181 RXR262181:RXS262181 SHN262181:SHO262181 SRJ262181:SRK262181 TBF262181:TBG262181 TLB262181:TLC262181 TUX262181:TUY262181 UET262181:UEU262181 UOP262181:UOQ262181 UYL262181:UYM262181 VIH262181:VII262181 VSD262181:VSE262181 WBZ262181:WCA262181 WLV262181:WLW262181 WVR262181:WVS262181 J327717:K327717 JF327717:JG327717 TB327717:TC327717 ACX327717:ACY327717 AMT327717:AMU327717 AWP327717:AWQ327717 BGL327717:BGM327717 BQH327717:BQI327717 CAD327717:CAE327717 CJZ327717:CKA327717 CTV327717:CTW327717 DDR327717:DDS327717 DNN327717:DNO327717 DXJ327717:DXK327717 EHF327717:EHG327717 ERB327717:ERC327717 FAX327717:FAY327717 FKT327717:FKU327717 FUP327717:FUQ327717 GEL327717:GEM327717 GOH327717:GOI327717 GYD327717:GYE327717 HHZ327717:HIA327717 HRV327717:HRW327717 IBR327717:IBS327717 ILN327717:ILO327717 IVJ327717:IVK327717 JFF327717:JFG327717 JPB327717:JPC327717 JYX327717:JYY327717 KIT327717:KIU327717 KSP327717:KSQ327717 LCL327717:LCM327717 LMH327717:LMI327717 LWD327717:LWE327717 MFZ327717:MGA327717 MPV327717:MPW327717 MZR327717:MZS327717 NJN327717:NJO327717 NTJ327717:NTK327717 ODF327717:ODG327717 ONB327717:ONC327717 OWX327717:OWY327717 PGT327717:PGU327717 PQP327717:PQQ327717 QAL327717:QAM327717 QKH327717:QKI327717 QUD327717:QUE327717 RDZ327717:REA327717 RNV327717:RNW327717 RXR327717:RXS327717 SHN327717:SHO327717 SRJ327717:SRK327717 TBF327717:TBG327717 TLB327717:TLC327717 TUX327717:TUY327717 UET327717:UEU327717 UOP327717:UOQ327717 UYL327717:UYM327717 VIH327717:VII327717 VSD327717:VSE327717 WBZ327717:WCA327717 WLV327717:WLW327717 WVR327717:WVS327717 J393253:K393253 JF393253:JG393253 TB393253:TC393253 ACX393253:ACY393253 AMT393253:AMU393253 AWP393253:AWQ393253 BGL393253:BGM393253 BQH393253:BQI393253 CAD393253:CAE393253 CJZ393253:CKA393253 CTV393253:CTW393253 DDR393253:DDS393253 DNN393253:DNO393253 DXJ393253:DXK393253 EHF393253:EHG393253 ERB393253:ERC393253 FAX393253:FAY393253 FKT393253:FKU393253 FUP393253:FUQ393253 GEL393253:GEM393253 GOH393253:GOI393253 GYD393253:GYE393253 HHZ393253:HIA393253 HRV393253:HRW393253 IBR393253:IBS393253 ILN393253:ILO393253 IVJ393253:IVK393253 JFF393253:JFG393253 JPB393253:JPC393253 JYX393253:JYY393253 KIT393253:KIU393253 KSP393253:KSQ393253 LCL393253:LCM393253 LMH393253:LMI393253 LWD393253:LWE393253 MFZ393253:MGA393253 MPV393253:MPW393253 MZR393253:MZS393253 NJN393253:NJO393253 NTJ393253:NTK393253 ODF393253:ODG393253 ONB393253:ONC393253 OWX393253:OWY393253 PGT393253:PGU393253 PQP393253:PQQ393253 QAL393253:QAM393253 QKH393253:QKI393253 QUD393253:QUE393253 RDZ393253:REA393253 RNV393253:RNW393253 RXR393253:RXS393253 SHN393253:SHO393253 SRJ393253:SRK393253 TBF393253:TBG393253 TLB393253:TLC393253 TUX393253:TUY393253 UET393253:UEU393253 UOP393253:UOQ393253 UYL393253:UYM393253 VIH393253:VII393253 VSD393253:VSE393253 WBZ393253:WCA393253 WLV393253:WLW393253 WVR393253:WVS393253 J458789:K458789 JF458789:JG458789 TB458789:TC458789 ACX458789:ACY458789 AMT458789:AMU458789 AWP458789:AWQ458789 BGL458789:BGM458789 BQH458789:BQI458789 CAD458789:CAE458789 CJZ458789:CKA458789 CTV458789:CTW458789 DDR458789:DDS458789 DNN458789:DNO458789 DXJ458789:DXK458789 EHF458789:EHG458789 ERB458789:ERC458789 FAX458789:FAY458789 FKT458789:FKU458789 FUP458789:FUQ458789 GEL458789:GEM458789 GOH458789:GOI458789 GYD458789:GYE458789 HHZ458789:HIA458789 HRV458789:HRW458789 IBR458789:IBS458789 ILN458789:ILO458789 IVJ458789:IVK458789 JFF458789:JFG458789 JPB458789:JPC458789 JYX458789:JYY458789 KIT458789:KIU458789 KSP458789:KSQ458789 LCL458789:LCM458789 LMH458789:LMI458789 LWD458789:LWE458789 MFZ458789:MGA458789 MPV458789:MPW458789 MZR458789:MZS458789 NJN458789:NJO458789 NTJ458789:NTK458789 ODF458789:ODG458789 ONB458789:ONC458789 OWX458789:OWY458789 PGT458789:PGU458789 PQP458789:PQQ458789 QAL458789:QAM458789 QKH458789:QKI458789 QUD458789:QUE458789 RDZ458789:REA458789 RNV458789:RNW458789 RXR458789:RXS458789 SHN458789:SHO458789 SRJ458789:SRK458789 TBF458789:TBG458789 TLB458789:TLC458789 TUX458789:TUY458789 UET458789:UEU458789 UOP458789:UOQ458789 UYL458789:UYM458789 VIH458789:VII458789 VSD458789:VSE458789 WBZ458789:WCA458789 WLV458789:WLW458789 WVR458789:WVS458789 J524325:K524325 JF524325:JG524325 TB524325:TC524325 ACX524325:ACY524325 AMT524325:AMU524325 AWP524325:AWQ524325 BGL524325:BGM524325 BQH524325:BQI524325 CAD524325:CAE524325 CJZ524325:CKA524325 CTV524325:CTW524325 DDR524325:DDS524325 DNN524325:DNO524325 DXJ524325:DXK524325 EHF524325:EHG524325 ERB524325:ERC524325 FAX524325:FAY524325 FKT524325:FKU524325 FUP524325:FUQ524325 GEL524325:GEM524325 GOH524325:GOI524325 GYD524325:GYE524325 HHZ524325:HIA524325 HRV524325:HRW524325 IBR524325:IBS524325 ILN524325:ILO524325 IVJ524325:IVK524325 JFF524325:JFG524325 JPB524325:JPC524325 JYX524325:JYY524325 KIT524325:KIU524325 KSP524325:KSQ524325 LCL524325:LCM524325 LMH524325:LMI524325 LWD524325:LWE524325 MFZ524325:MGA524325 MPV524325:MPW524325 MZR524325:MZS524325 NJN524325:NJO524325 NTJ524325:NTK524325 ODF524325:ODG524325 ONB524325:ONC524325 OWX524325:OWY524325 PGT524325:PGU524325 PQP524325:PQQ524325 QAL524325:QAM524325 QKH524325:QKI524325 QUD524325:QUE524325 RDZ524325:REA524325 RNV524325:RNW524325 RXR524325:RXS524325 SHN524325:SHO524325 SRJ524325:SRK524325 TBF524325:TBG524325 TLB524325:TLC524325 TUX524325:TUY524325 UET524325:UEU524325 UOP524325:UOQ524325 UYL524325:UYM524325 VIH524325:VII524325 VSD524325:VSE524325 WBZ524325:WCA524325 WLV524325:WLW524325 WVR524325:WVS524325 J589861:K589861 JF589861:JG589861 TB589861:TC589861 ACX589861:ACY589861 AMT589861:AMU589861 AWP589861:AWQ589861 BGL589861:BGM589861 BQH589861:BQI589861 CAD589861:CAE589861 CJZ589861:CKA589861 CTV589861:CTW589861 DDR589861:DDS589861 DNN589861:DNO589861 DXJ589861:DXK589861 EHF589861:EHG589861 ERB589861:ERC589861 FAX589861:FAY589861 FKT589861:FKU589861 FUP589861:FUQ589861 GEL589861:GEM589861 GOH589861:GOI589861 GYD589861:GYE589861 HHZ589861:HIA589861 HRV589861:HRW589861 IBR589861:IBS589861 ILN589861:ILO589861 IVJ589861:IVK589861 JFF589861:JFG589861 JPB589861:JPC589861 JYX589861:JYY589861 KIT589861:KIU589861 KSP589861:KSQ589861 LCL589861:LCM589861 LMH589861:LMI589861 LWD589861:LWE589861 MFZ589861:MGA589861 MPV589861:MPW589861 MZR589861:MZS589861 NJN589861:NJO589861 NTJ589861:NTK589861 ODF589861:ODG589861 ONB589861:ONC589861 OWX589861:OWY589861 PGT589861:PGU589861 PQP589861:PQQ589861 QAL589861:QAM589861 QKH589861:QKI589861 QUD589861:QUE589861 RDZ589861:REA589861 RNV589861:RNW589861 RXR589861:RXS589861 SHN589861:SHO589861 SRJ589861:SRK589861 TBF589861:TBG589861 TLB589861:TLC589861 TUX589861:TUY589861 UET589861:UEU589861 UOP589861:UOQ589861 UYL589861:UYM589861 VIH589861:VII589861 VSD589861:VSE589861 WBZ589861:WCA589861 WLV589861:WLW589861 WVR589861:WVS589861 J655397:K655397 JF655397:JG655397 TB655397:TC655397 ACX655397:ACY655397 AMT655397:AMU655397 AWP655397:AWQ655397 BGL655397:BGM655397 BQH655397:BQI655397 CAD655397:CAE655397 CJZ655397:CKA655397 CTV655397:CTW655397 DDR655397:DDS655397 DNN655397:DNO655397 DXJ655397:DXK655397 EHF655397:EHG655397 ERB655397:ERC655397 FAX655397:FAY655397 FKT655397:FKU655397 FUP655397:FUQ655397 GEL655397:GEM655397 GOH655397:GOI655397 GYD655397:GYE655397 HHZ655397:HIA655397 HRV655397:HRW655397 IBR655397:IBS655397 ILN655397:ILO655397 IVJ655397:IVK655397 JFF655397:JFG655397 JPB655397:JPC655397 JYX655397:JYY655397 KIT655397:KIU655397 KSP655397:KSQ655397 LCL655397:LCM655397 LMH655397:LMI655397 LWD655397:LWE655397 MFZ655397:MGA655397 MPV655397:MPW655397 MZR655397:MZS655397 NJN655397:NJO655397 NTJ655397:NTK655397 ODF655397:ODG655397 ONB655397:ONC655397 OWX655397:OWY655397 PGT655397:PGU655397 PQP655397:PQQ655397 QAL655397:QAM655397 QKH655397:QKI655397 QUD655397:QUE655397 RDZ655397:REA655397 RNV655397:RNW655397 RXR655397:RXS655397 SHN655397:SHO655397 SRJ655397:SRK655397 TBF655397:TBG655397 TLB655397:TLC655397 TUX655397:TUY655397 UET655397:UEU655397 UOP655397:UOQ655397 UYL655397:UYM655397 VIH655397:VII655397 VSD655397:VSE655397 WBZ655397:WCA655397 WLV655397:WLW655397 WVR655397:WVS655397 J720933:K720933 JF720933:JG720933 TB720933:TC720933 ACX720933:ACY720933 AMT720933:AMU720933 AWP720933:AWQ720933 BGL720933:BGM720933 BQH720933:BQI720933 CAD720933:CAE720933 CJZ720933:CKA720933 CTV720933:CTW720933 DDR720933:DDS720933 DNN720933:DNO720933 DXJ720933:DXK720933 EHF720933:EHG720933 ERB720933:ERC720933 FAX720933:FAY720933 FKT720933:FKU720933 FUP720933:FUQ720933 GEL720933:GEM720933 GOH720933:GOI720933 GYD720933:GYE720933 HHZ720933:HIA720933 HRV720933:HRW720933 IBR720933:IBS720933 ILN720933:ILO720933 IVJ720933:IVK720933 JFF720933:JFG720933 JPB720933:JPC720933 JYX720933:JYY720933 KIT720933:KIU720933 KSP720933:KSQ720933 LCL720933:LCM720933 LMH720933:LMI720933 LWD720933:LWE720933 MFZ720933:MGA720933 MPV720933:MPW720933 MZR720933:MZS720933 NJN720933:NJO720933 NTJ720933:NTK720933 ODF720933:ODG720933 ONB720933:ONC720933 OWX720933:OWY720933 PGT720933:PGU720933 PQP720933:PQQ720933 QAL720933:QAM720933 QKH720933:QKI720933 QUD720933:QUE720933 RDZ720933:REA720933 RNV720933:RNW720933 RXR720933:RXS720933 SHN720933:SHO720933 SRJ720933:SRK720933 TBF720933:TBG720933 TLB720933:TLC720933 TUX720933:TUY720933 UET720933:UEU720933 UOP720933:UOQ720933 UYL720933:UYM720933 VIH720933:VII720933 VSD720933:VSE720933 WBZ720933:WCA720933 WLV720933:WLW720933 WVR720933:WVS720933 J786469:K786469 JF786469:JG786469 TB786469:TC786469 ACX786469:ACY786469 AMT786469:AMU786469 AWP786469:AWQ786469 BGL786469:BGM786469 BQH786469:BQI786469 CAD786469:CAE786469 CJZ786469:CKA786469 CTV786469:CTW786469 DDR786469:DDS786469 DNN786469:DNO786469 DXJ786469:DXK786469 EHF786469:EHG786469 ERB786469:ERC786469 FAX786469:FAY786469 FKT786469:FKU786469 FUP786469:FUQ786469 GEL786469:GEM786469 GOH786469:GOI786469 GYD786469:GYE786469 HHZ786469:HIA786469 HRV786469:HRW786469 IBR786469:IBS786469 ILN786469:ILO786469 IVJ786469:IVK786469 JFF786469:JFG786469 JPB786469:JPC786469 JYX786469:JYY786469 KIT786469:KIU786469 KSP786469:KSQ786469 LCL786469:LCM786469 LMH786469:LMI786469 LWD786469:LWE786469 MFZ786469:MGA786469 MPV786469:MPW786469 MZR786469:MZS786469 NJN786469:NJO786469 NTJ786469:NTK786469 ODF786469:ODG786469 ONB786469:ONC786469 OWX786469:OWY786469 PGT786469:PGU786469 PQP786469:PQQ786469 QAL786469:QAM786469 QKH786469:QKI786469 QUD786469:QUE786469 RDZ786469:REA786469 RNV786469:RNW786469 RXR786469:RXS786469 SHN786469:SHO786469 SRJ786469:SRK786469 TBF786469:TBG786469 TLB786469:TLC786469 TUX786469:TUY786469 UET786469:UEU786469 UOP786469:UOQ786469 UYL786469:UYM786469 VIH786469:VII786469 VSD786469:VSE786469 WBZ786469:WCA786469 WLV786469:WLW786469 WVR786469:WVS786469 J852005:K852005 JF852005:JG852005 TB852005:TC852005 ACX852005:ACY852005 AMT852005:AMU852005 AWP852005:AWQ852005 BGL852005:BGM852005 BQH852005:BQI852005 CAD852005:CAE852005 CJZ852005:CKA852005 CTV852005:CTW852005 DDR852005:DDS852005 DNN852005:DNO852005 DXJ852005:DXK852005 EHF852005:EHG852005 ERB852005:ERC852005 FAX852005:FAY852005 FKT852005:FKU852005 FUP852005:FUQ852005 GEL852005:GEM852005 GOH852005:GOI852005 GYD852005:GYE852005 HHZ852005:HIA852005 HRV852005:HRW852005 IBR852005:IBS852005 ILN852005:ILO852005 IVJ852005:IVK852005 JFF852005:JFG852005 JPB852005:JPC852005 JYX852005:JYY852005 KIT852005:KIU852005 KSP852005:KSQ852005 LCL852005:LCM852005 LMH852005:LMI852005 LWD852005:LWE852005 MFZ852005:MGA852005 MPV852005:MPW852005 MZR852005:MZS852005 NJN852005:NJO852005 NTJ852005:NTK852005 ODF852005:ODG852005 ONB852005:ONC852005 OWX852005:OWY852005 PGT852005:PGU852005 PQP852005:PQQ852005 QAL852005:QAM852005 QKH852005:QKI852005 QUD852005:QUE852005 RDZ852005:REA852005 RNV852005:RNW852005 RXR852005:RXS852005 SHN852005:SHO852005 SRJ852005:SRK852005 TBF852005:TBG852005 TLB852005:TLC852005 TUX852005:TUY852005 UET852005:UEU852005 UOP852005:UOQ852005 UYL852005:UYM852005 VIH852005:VII852005 VSD852005:VSE852005 WBZ852005:WCA852005 WLV852005:WLW852005 WVR852005:WVS852005 J917541:K917541 JF917541:JG917541 TB917541:TC917541 ACX917541:ACY917541 AMT917541:AMU917541 AWP917541:AWQ917541 BGL917541:BGM917541 BQH917541:BQI917541 CAD917541:CAE917541 CJZ917541:CKA917541 CTV917541:CTW917541 DDR917541:DDS917541 DNN917541:DNO917541 DXJ917541:DXK917541 EHF917541:EHG917541 ERB917541:ERC917541 FAX917541:FAY917541 FKT917541:FKU917541 FUP917541:FUQ917541 GEL917541:GEM917541 GOH917541:GOI917541 GYD917541:GYE917541 HHZ917541:HIA917541 HRV917541:HRW917541 IBR917541:IBS917541 ILN917541:ILO917541 IVJ917541:IVK917541 JFF917541:JFG917541 JPB917541:JPC917541 JYX917541:JYY917541 KIT917541:KIU917541 KSP917541:KSQ917541 LCL917541:LCM917541 LMH917541:LMI917541 LWD917541:LWE917541 MFZ917541:MGA917541 MPV917541:MPW917541 MZR917541:MZS917541 NJN917541:NJO917541 NTJ917541:NTK917541 ODF917541:ODG917541 ONB917541:ONC917541 OWX917541:OWY917541 PGT917541:PGU917541 PQP917541:PQQ917541 QAL917541:QAM917541 QKH917541:QKI917541 QUD917541:QUE917541 RDZ917541:REA917541 RNV917541:RNW917541 RXR917541:RXS917541 SHN917541:SHO917541 SRJ917541:SRK917541 TBF917541:TBG917541 TLB917541:TLC917541 TUX917541:TUY917541 UET917541:UEU917541 UOP917541:UOQ917541 UYL917541:UYM917541 VIH917541:VII917541 VSD917541:VSE917541 WBZ917541:WCA917541 WLV917541:WLW917541 WVR917541:WVS917541 J983077:K983077 JF983077:JG983077 TB983077:TC983077 ACX983077:ACY983077 AMT983077:AMU983077 AWP983077:AWQ983077 BGL983077:BGM983077 BQH983077:BQI983077 CAD983077:CAE983077 CJZ983077:CKA983077 CTV983077:CTW983077 DDR983077:DDS983077 DNN983077:DNO983077 DXJ983077:DXK983077 EHF983077:EHG983077 ERB983077:ERC983077 FAX983077:FAY983077 FKT983077:FKU983077 FUP983077:FUQ983077 GEL983077:GEM983077 GOH983077:GOI983077 GYD983077:GYE983077 HHZ983077:HIA983077 HRV983077:HRW983077 IBR983077:IBS983077 ILN983077:ILO983077 IVJ983077:IVK983077 JFF983077:JFG983077 JPB983077:JPC983077 JYX983077:JYY983077 KIT983077:KIU983077 KSP983077:KSQ983077 LCL983077:LCM983077 LMH983077:LMI983077 LWD983077:LWE983077 MFZ983077:MGA983077 MPV983077:MPW983077 MZR983077:MZS983077 NJN983077:NJO983077 NTJ983077:NTK983077 ODF983077:ODG983077 ONB983077:ONC983077 OWX983077:OWY983077 PGT983077:PGU983077 PQP983077:PQQ983077 QAL983077:QAM983077 QKH983077:QKI983077 QUD983077:QUE983077 RDZ983077:REA983077 RNV983077:RNW983077 RXR983077:RXS983077 SHN983077:SHO983077 SRJ983077:SRK983077 TBF983077:TBG983077 TLB983077:TLC983077 TUX983077:TUY983077 UET983077:UEU983077 UOP983077:UOQ983077 UYL983077:UYM983077 VIH983077:VII983077 VSD983077:VSE983077 WBZ983077:WCA983077 WLV983077:WLW983077 WVR983077:WVS983077 WLV983065:WLW983065 JF28:JG28 TB28:TC28 ACX28:ACY28 AMT28:AMU28 AWP28:AWQ28 BGL28:BGM28 BQH28:BQI28 CAD28:CAE28 CJZ28:CKA28 CTV28:CTW28 DDR28:DDS28 DNN28:DNO28 DXJ28:DXK28 EHF28:EHG28 ERB28:ERC28 FAX28:FAY28 FKT28:FKU28 FUP28:FUQ28 GEL28:GEM28 GOH28:GOI28 GYD28:GYE28 HHZ28:HIA28 HRV28:HRW28 IBR28:IBS28 ILN28:ILO28 IVJ28:IVK28 JFF28:JFG28 JPB28:JPC28 JYX28:JYY28 KIT28:KIU28 KSP28:KSQ28 LCL28:LCM28 LMH28:LMI28 LWD28:LWE28 MFZ28:MGA28 MPV28:MPW28 MZR28:MZS28 NJN28:NJO28 NTJ28:NTK28 ODF28:ODG28 ONB28:ONC28 OWX28:OWY28 PGT28:PGU28 PQP28:PQQ28 QAL28:QAM28 QKH28:QKI28 QUD28:QUE28 RDZ28:REA28 RNV28:RNW28 RXR28:RXS28 SHN28:SHO28 SRJ28:SRK28 TBF28:TBG28 TLB28:TLC28 TUX28:TUY28 UET28:UEU28 UOP28:UOQ28 UYL28:UYM28 VIH28:VII28 VSD28:VSE28 WBZ28:WCA28 WLV28:WLW28 WVR28:WVS28 J65561:K65561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131097:K131097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196633:K196633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262169:K262169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327705:K327705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393241:K393241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458777:K458777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524313:K524313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589849:K589849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655385:K655385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720921:K720921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786457:K786457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851993:K851993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917529:K917529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983065:K983065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formula1>$P$9:$P$14</formula1>
    </dataValidation>
    <dataValidation type="list" allowBlank="1" sqref="F13:K13 JB13:JG13 SX13:TC13 ACT13:ACY13 AMP13:AMU13 AWL13:AWQ13 BGH13:BGM13 BQD13:BQI13 BZZ13:CAE13 CJV13:CKA13 CTR13:CTW13 DDN13:DDS13 DNJ13:DNO13 DXF13:DXK13 EHB13:EHG13 EQX13:ERC13 FAT13:FAY13 FKP13:FKU13 FUL13:FUQ13 GEH13:GEM13 GOD13:GOI13 GXZ13:GYE13 HHV13:HIA13 HRR13:HRW13 IBN13:IBS13 ILJ13:ILO13 IVF13:IVK13 JFB13:JFG13 JOX13:JPC13 JYT13:JYY13 KIP13:KIU13 KSL13:KSQ13 LCH13:LCM13 LMD13:LMI13 LVZ13:LWE13 MFV13:MGA13 MPR13:MPW13 MZN13:MZS13 NJJ13:NJO13 NTF13:NTK13 ODB13:ODG13 OMX13:ONC13 OWT13:OWY13 PGP13:PGU13 PQL13:PQQ13 QAH13:QAM13 QKD13:QKI13 QTZ13:QUE13 RDV13:REA13 RNR13:RNW13 RXN13:RXS13 SHJ13:SHO13 SRF13:SRK13 TBB13:TBG13 TKX13:TLC13 TUT13:TUY13 UEP13:UEU13 UOL13:UOQ13 UYH13:UYM13 VID13:VII13 VRZ13:VSE13 WBV13:WCA13 WLR13:WLW13 WVN13:WVS13 F65546:K65546 JB65546:JG65546 SX65546:TC65546 ACT65546:ACY65546 AMP65546:AMU65546 AWL65546:AWQ65546 BGH65546:BGM65546 BQD65546:BQI65546 BZZ65546:CAE65546 CJV65546:CKA65546 CTR65546:CTW65546 DDN65546:DDS65546 DNJ65546:DNO65546 DXF65546:DXK65546 EHB65546:EHG65546 EQX65546:ERC65546 FAT65546:FAY65546 FKP65546:FKU65546 FUL65546:FUQ65546 GEH65546:GEM65546 GOD65546:GOI65546 GXZ65546:GYE65546 HHV65546:HIA65546 HRR65546:HRW65546 IBN65546:IBS65546 ILJ65546:ILO65546 IVF65546:IVK65546 JFB65546:JFG65546 JOX65546:JPC65546 JYT65546:JYY65546 KIP65546:KIU65546 KSL65546:KSQ65546 LCH65546:LCM65546 LMD65546:LMI65546 LVZ65546:LWE65546 MFV65546:MGA65546 MPR65546:MPW65546 MZN65546:MZS65546 NJJ65546:NJO65546 NTF65546:NTK65546 ODB65546:ODG65546 OMX65546:ONC65546 OWT65546:OWY65546 PGP65546:PGU65546 PQL65546:PQQ65546 QAH65546:QAM65546 QKD65546:QKI65546 QTZ65546:QUE65546 RDV65546:REA65546 RNR65546:RNW65546 RXN65546:RXS65546 SHJ65546:SHO65546 SRF65546:SRK65546 TBB65546:TBG65546 TKX65546:TLC65546 TUT65546:TUY65546 UEP65546:UEU65546 UOL65546:UOQ65546 UYH65546:UYM65546 VID65546:VII65546 VRZ65546:VSE65546 WBV65546:WCA65546 WLR65546:WLW65546 WVN65546:WVS65546 F131082:K131082 JB131082:JG131082 SX131082:TC131082 ACT131082:ACY131082 AMP131082:AMU131082 AWL131082:AWQ131082 BGH131082:BGM131082 BQD131082:BQI131082 BZZ131082:CAE131082 CJV131082:CKA131082 CTR131082:CTW131082 DDN131082:DDS131082 DNJ131082:DNO131082 DXF131082:DXK131082 EHB131082:EHG131082 EQX131082:ERC131082 FAT131082:FAY131082 FKP131082:FKU131082 FUL131082:FUQ131082 GEH131082:GEM131082 GOD131082:GOI131082 GXZ131082:GYE131082 HHV131082:HIA131082 HRR131082:HRW131082 IBN131082:IBS131082 ILJ131082:ILO131082 IVF131082:IVK131082 JFB131082:JFG131082 JOX131082:JPC131082 JYT131082:JYY131082 KIP131082:KIU131082 KSL131082:KSQ131082 LCH131082:LCM131082 LMD131082:LMI131082 LVZ131082:LWE131082 MFV131082:MGA131082 MPR131082:MPW131082 MZN131082:MZS131082 NJJ131082:NJO131082 NTF131082:NTK131082 ODB131082:ODG131082 OMX131082:ONC131082 OWT131082:OWY131082 PGP131082:PGU131082 PQL131082:PQQ131082 QAH131082:QAM131082 QKD131082:QKI131082 QTZ131082:QUE131082 RDV131082:REA131082 RNR131082:RNW131082 RXN131082:RXS131082 SHJ131082:SHO131082 SRF131082:SRK131082 TBB131082:TBG131082 TKX131082:TLC131082 TUT131082:TUY131082 UEP131082:UEU131082 UOL131082:UOQ131082 UYH131082:UYM131082 VID131082:VII131082 VRZ131082:VSE131082 WBV131082:WCA131082 WLR131082:WLW131082 WVN131082:WVS131082 F196618:K196618 JB196618:JG196618 SX196618:TC196618 ACT196618:ACY196618 AMP196618:AMU196618 AWL196618:AWQ196618 BGH196618:BGM196618 BQD196618:BQI196618 BZZ196618:CAE196618 CJV196618:CKA196618 CTR196618:CTW196618 DDN196618:DDS196618 DNJ196618:DNO196618 DXF196618:DXK196618 EHB196618:EHG196618 EQX196618:ERC196618 FAT196618:FAY196618 FKP196618:FKU196618 FUL196618:FUQ196618 GEH196618:GEM196618 GOD196618:GOI196618 GXZ196618:GYE196618 HHV196618:HIA196618 HRR196618:HRW196618 IBN196618:IBS196618 ILJ196618:ILO196618 IVF196618:IVK196618 JFB196618:JFG196618 JOX196618:JPC196618 JYT196618:JYY196618 KIP196618:KIU196618 KSL196618:KSQ196618 LCH196618:LCM196618 LMD196618:LMI196618 LVZ196618:LWE196618 MFV196618:MGA196618 MPR196618:MPW196618 MZN196618:MZS196618 NJJ196618:NJO196618 NTF196618:NTK196618 ODB196618:ODG196618 OMX196618:ONC196618 OWT196618:OWY196618 PGP196618:PGU196618 PQL196618:PQQ196618 QAH196618:QAM196618 QKD196618:QKI196618 QTZ196618:QUE196618 RDV196618:REA196618 RNR196618:RNW196618 RXN196618:RXS196618 SHJ196618:SHO196618 SRF196618:SRK196618 TBB196618:TBG196618 TKX196618:TLC196618 TUT196618:TUY196618 UEP196618:UEU196618 UOL196618:UOQ196618 UYH196618:UYM196618 VID196618:VII196618 VRZ196618:VSE196618 WBV196618:WCA196618 WLR196618:WLW196618 WVN196618:WVS196618 F262154:K262154 JB262154:JG262154 SX262154:TC262154 ACT262154:ACY262154 AMP262154:AMU262154 AWL262154:AWQ262154 BGH262154:BGM262154 BQD262154:BQI262154 BZZ262154:CAE262154 CJV262154:CKA262154 CTR262154:CTW262154 DDN262154:DDS262154 DNJ262154:DNO262154 DXF262154:DXK262154 EHB262154:EHG262154 EQX262154:ERC262154 FAT262154:FAY262154 FKP262154:FKU262154 FUL262154:FUQ262154 GEH262154:GEM262154 GOD262154:GOI262154 GXZ262154:GYE262154 HHV262154:HIA262154 HRR262154:HRW262154 IBN262154:IBS262154 ILJ262154:ILO262154 IVF262154:IVK262154 JFB262154:JFG262154 JOX262154:JPC262154 JYT262154:JYY262154 KIP262154:KIU262154 KSL262154:KSQ262154 LCH262154:LCM262154 LMD262154:LMI262154 LVZ262154:LWE262154 MFV262154:MGA262154 MPR262154:MPW262154 MZN262154:MZS262154 NJJ262154:NJO262154 NTF262154:NTK262154 ODB262154:ODG262154 OMX262154:ONC262154 OWT262154:OWY262154 PGP262154:PGU262154 PQL262154:PQQ262154 QAH262154:QAM262154 QKD262154:QKI262154 QTZ262154:QUE262154 RDV262154:REA262154 RNR262154:RNW262154 RXN262154:RXS262154 SHJ262154:SHO262154 SRF262154:SRK262154 TBB262154:TBG262154 TKX262154:TLC262154 TUT262154:TUY262154 UEP262154:UEU262154 UOL262154:UOQ262154 UYH262154:UYM262154 VID262154:VII262154 VRZ262154:VSE262154 WBV262154:WCA262154 WLR262154:WLW262154 WVN262154:WVS262154 F327690:K327690 JB327690:JG327690 SX327690:TC327690 ACT327690:ACY327690 AMP327690:AMU327690 AWL327690:AWQ327690 BGH327690:BGM327690 BQD327690:BQI327690 BZZ327690:CAE327690 CJV327690:CKA327690 CTR327690:CTW327690 DDN327690:DDS327690 DNJ327690:DNO327690 DXF327690:DXK327690 EHB327690:EHG327690 EQX327690:ERC327690 FAT327690:FAY327690 FKP327690:FKU327690 FUL327690:FUQ327690 GEH327690:GEM327690 GOD327690:GOI327690 GXZ327690:GYE327690 HHV327690:HIA327690 HRR327690:HRW327690 IBN327690:IBS327690 ILJ327690:ILO327690 IVF327690:IVK327690 JFB327690:JFG327690 JOX327690:JPC327690 JYT327690:JYY327690 KIP327690:KIU327690 KSL327690:KSQ327690 LCH327690:LCM327690 LMD327690:LMI327690 LVZ327690:LWE327690 MFV327690:MGA327690 MPR327690:MPW327690 MZN327690:MZS327690 NJJ327690:NJO327690 NTF327690:NTK327690 ODB327690:ODG327690 OMX327690:ONC327690 OWT327690:OWY327690 PGP327690:PGU327690 PQL327690:PQQ327690 QAH327690:QAM327690 QKD327690:QKI327690 QTZ327690:QUE327690 RDV327690:REA327690 RNR327690:RNW327690 RXN327690:RXS327690 SHJ327690:SHO327690 SRF327690:SRK327690 TBB327690:TBG327690 TKX327690:TLC327690 TUT327690:TUY327690 UEP327690:UEU327690 UOL327690:UOQ327690 UYH327690:UYM327690 VID327690:VII327690 VRZ327690:VSE327690 WBV327690:WCA327690 WLR327690:WLW327690 WVN327690:WVS327690 F393226:K393226 JB393226:JG393226 SX393226:TC393226 ACT393226:ACY393226 AMP393226:AMU393226 AWL393226:AWQ393226 BGH393226:BGM393226 BQD393226:BQI393226 BZZ393226:CAE393226 CJV393226:CKA393226 CTR393226:CTW393226 DDN393226:DDS393226 DNJ393226:DNO393226 DXF393226:DXK393226 EHB393226:EHG393226 EQX393226:ERC393226 FAT393226:FAY393226 FKP393226:FKU393226 FUL393226:FUQ393226 GEH393226:GEM393226 GOD393226:GOI393226 GXZ393226:GYE393226 HHV393226:HIA393226 HRR393226:HRW393226 IBN393226:IBS393226 ILJ393226:ILO393226 IVF393226:IVK393226 JFB393226:JFG393226 JOX393226:JPC393226 JYT393226:JYY393226 KIP393226:KIU393226 KSL393226:KSQ393226 LCH393226:LCM393226 LMD393226:LMI393226 LVZ393226:LWE393226 MFV393226:MGA393226 MPR393226:MPW393226 MZN393226:MZS393226 NJJ393226:NJO393226 NTF393226:NTK393226 ODB393226:ODG393226 OMX393226:ONC393226 OWT393226:OWY393226 PGP393226:PGU393226 PQL393226:PQQ393226 QAH393226:QAM393226 QKD393226:QKI393226 QTZ393226:QUE393226 RDV393226:REA393226 RNR393226:RNW393226 RXN393226:RXS393226 SHJ393226:SHO393226 SRF393226:SRK393226 TBB393226:TBG393226 TKX393226:TLC393226 TUT393226:TUY393226 UEP393226:UEU393226 UOL393226:UOQ393226 UYH393226:UYM393226 VID393226:VII393226 VRZ393226:VSE393226 WBV393226:WCA393226 WLR393226:WLW393226 WVN393226:WVS393226 F458762:K458762 JB458762:JG458762 SX458762:TC458762 ACT458762:ACY458762 AMP458762:AMU458762 AWL458762:AWQ458762 BGH458762:BGM458762 BQD458762:BQI458762 BZZ458762:CAE458762 CJV458762:CKA458762 CTR458762:CTW458762 DDN458762:DDS458762 DNJ458762:DNO458762 DXF458762:DXK458762 EHB458762:EHG458762 EQX458762:ERC458762 FAT458762:FAY458762 FKP458762:FKU458762 FUL458762:FUQ458762 GEH458762:GEM458762 GOD458762:GOI458762 GXZ458762:GYE458762 HHV458762:HIA458762 HRR458762:HRW458762 IBN458762:IBS458762 ILJ458762:ILO458762 IVF458762:IVK458762 JFB458762:JFG458762 JOX458762:JPC458762 JYT458762:JYY458762 KIP458762:KIU458762 KSL458762:KSQ458762 LCH458762:LCM458762 LMD458762:LMI458762 LVZ458762:LWE458762 MFV458762:MGA458762 MPR458762:MPW458762 MZN458762:MZS458762 NJJ458762:NJO458762 NTF458762:NTK458762 ODB458762:ODG458762 OMX458762:ONC458762 OWT458762:OWY458762 PGP458762:PGU458762 PQL458762:PQQ458762 QAH458762:QAM458762 QKD458762:QKI458762 QTZ458762:QUE458762 RDV458762:REA458762 RNR458762:RNW458762 RXN458762:RXS458762 SHJ458762:SHO458762 SRF458762:SRK458762 TBB458762:TBG458762 TKX458762:TLC458762 TUT458762:TUY458762 UEP458762:UEU458762 UOL458762:UOQ458762 UYH458762:UYM458762 VID458762:VII458762 VRZ458762:VSE458762 WBV458762:WCA458762 WLR458762:WLW458762 WVN458762:WVS458762 F524298:K524298 JB524298:JG524298 SX524298:TC524298 ACT524298:ACY524298 AMP524298:AMU524298 AWL524298:AWQ524298 BGH524298:BGM524298 BQD524298:BQI524298 BZZ524298:CAE524298 CJV524298:CKA524298 CTR524298:CTW524298 DDN524298:DDS524298 DNJ524298:DNO524298 DXF524298:DXK524298 EHB524298:EHG524298 EQX524298:ERC524298 FAT524298:FAY524298 FKP524298:FKU524298 FUL524298:FUQ524298 GEH524298:GEM524298 GOD524298:GOI524298 GXZ524298:GYE524298 HHV524298:HIA524298 HRR524298:HRW524298 IBN524298:IBS524298 ILJ524298:ILO524298 IVF524298:IVK524298 JFB524298:JFG524298 JOX524298:JPC524298 JYT524298:JYY524298 KIP524298:KIU524298 KSL524298:KSQ524298 LCH524298:LCM524298 LMD524298:LMI524298 LVZ524298:LWE524298 MFV524298:MGA524298 MPR524298:MPW524298 MZN524298:MZS524298 NJJ524298:NJO524298 NTF524298:NTK524298 ODB524298:ODG524298 OMX524298:ONC524298 OWT524298:OWY524298 PGP524298:PGU524298 PQL524298:PQQ524298 QAH524298:QAM524298 QKD524298:QKI524298 QTZ524298:QUE524298 RDV524298:REA524298 RNR524298:RNW524298 RXN524298:RXS524298 SHJ524298:SHO524298 SRF524298:SRK524298 TBB524298:TBG524298 TKX524298:TLC524298 TUT524298:TUY524298 UEP524298:UEU524298 UOL524298:UOQ524298 UYH524298:UYM524298 VID524298:VII524298 VRZ524298:VSE524298 WBV524298:WCA524298 WLR524298:WLW524298 WVN524298:WVS524298 F589834:K589834 JB589834:JG589834 SX589834:TC589834 ACT589834:ACY589834 AMP589834:AMU589834 AWL589834:AWQ589834 BGH589834:BGM589834 BQD589834:BQI589834 BZZ589834:CAE589834 CJV589834:CKA589834 CTR589834:CTW589834 DDN589834:DDS589834 DNJ589834:DNO589834 DXF589834:DXK589834 EHB589834:EHG589834 EQX589834:ERC589834 FAT589834:FAY589834 FKP589834:FKU589834 FUL589834:FUQ589834 GEH589834:GEM589834 GOD589834:GOI589834 GXZ589834:GYE589834 HHV589834:HIA589834 HRR589834:HRW589834 IBN589834:IBS589834 ILJ589834:ILO589834 IVF589834:IVK589834 JFB589834:JFG589834 JOX589834:JPC589834 JYT589834:JYY589834 KIP589834:KIU589834 KSL589834:KSQ589834 LCH589834:LCM589834 LMD589834:LMI589834 LVZ589834:LWE589834 MFV589834:MGA589834 MPR589834:MPW589834 MZN589834:MZS589834 NJJ589834:NJO589834 NTF589834:NTK589834 ODB589834:ODG589834 OMX589834:ONC589834 OWT589834:OWY589834 PGP589834:PGU589834 PQL589834:PQQ589834 QAH589834:QAM589834 QKD589834:QKI589834 QTZ589834:QUE589834 RDV589834:REA589834 RNR589834:RNW589834 RXN589834:RXS589834 SHJ589834:SHO589834 SRF589834:SRK589834 TBB589834:TBG589834 TKX589834:TLC589834 TUT589834:TUY589834 UEP589834:UEU589834 UOL589834:UOQ589834 UYH589834:UYM589834 VID589834:VII589834 VRZ589834:VSE589834 WBV589834:WCA589834 WLR589834:WLW589834 WVN589834:WVS589834 F655370:K655370 JB655370:JG655370 SX655370:TC655370 ACT655370:ACY655370 AMP655370:AMU655370 AWL655370:AWQ655370 BGH655370:BGM655370 BQD655370:BQI655370 BZZ655370:CAE655370 CJV655370:CKA655370 CTR655370:CTW655370 DDN655370:DDS655370 DNJ655370:DNO655370 DXF655370:DXK655370 EHB655370:EHG655370 EQX655370:ERC655370 FAT655370:FAY655370 FKP655370:FKU655370 FUL655370:FUQ655370 GEH655370:GEM655370 GOD655370:GOI655370 GXZ655370:GYE655370 HHV655370:HIA655370 HRR655370:HRW655370 IBN655370:IBS655370 ILJ655370:ILO655370 IVF655370:IVK655370 JFB655370:JFG655370 JOX655370:JPC655370 JYT655370:JYY655370 KIP655370:KIU655370 KSL655370:KSQ655370 LCH655370:LCM655370 LMD655370:LMI655370 LVZ655370:LWE655370 MFV655370:MGA655370 MPR655370:MPW655370 MZN655370:MZS655370 NJJ655370:NJO655370 NTF655370:NTK655370 ODB655370:ODG655370 OMX655370:ONC655370 OWT655370:OWY655370 PGP655370:PGU655370 PQL655370:PQQ655370 QAH655370:QAM655370 QKD655370:QKI655370 QTZ655370:QUE655370 RDV655370:REA655370 RNR655370:RNW655370 RXN655370:RXS655370 SHJ655370:SHO655370 SRF655370:SRK655370 TBB655370:TBG655370 TKX655370:TLC655370 TUT655370:TUY655370 UEP655370:UEU655370 UOL655370:UOQ655370 UYH655370:UYM655370 VID655370:VII655370 VRZ655370:VSE655370 WBV655370:WCA655370 WLR655370:WLW655370 WVN655370:WVS655370 F720906:K720906 JB720906:JG720906 SX720906:TC720906 ACT720906:ACY720906 AMP720906:AMU720906 AWL720906:AWQ720906 BGH720906:BGM720906 BQD720906:BQI720906 BZZ720906:CAE720906 CJV720906:CKA720906 CTR720906:CTW720906 DDN720906:DDS720906 DNJ720906:DNO720906 DXF720906:DXK720906 EHB720906:EHG720906 EQX720906:ERC720906 FAT720906:FAY720906 FKP720906:FKU720906 FUL720906:FUQ720906 GEH720906:GEM720906 GOD720906:GOI720906 GXZ720906:GYE720906 HHV720906:HIA720906 HRR720906:HRW720906 IBN720906:IBS720906 ILJ720906:ILO720906 IVF720906:IVK720906 JFB720906:JFG720906 JOX720906:JPC720906 JYT720906:JYY720906 KIP720906:KIU720906 KSL720906:KSQ720906 LCH720906:LCM720906 LMD720906:LMI720906 LVZ720906:LWE720906 MFV720906:MGA720906 MPR720906:MPW720906 MZN720906:MZS720906 NJJ720906:NJO720906 NTF720906:NTK720906 ODB720906:ODG720906 OMX720906:ONC720906 OWT720906:OWY720906 PGP720906:PGU720906 PQL720906:PQQ720906 QAH720906:QAM720906 QKD720906:QKI720906 QTZ720906:QUE720906 RDV720906:REA720906 RNR720906:RNW720906 RXN720906:RXS720906 SHJ720906:SHO720906 SRF720906:SRK720906 TBB720906:TBG720906 TKX720906:TLC720906 TUT720906:TUY720906 UEP720906:UEU720906 UOL720906:UOQ720906 UYH720906:UYM720906 VID720906:VII720906 VRZ720906:VSE720906 WBV720906:WCA720906 WLR720906:WLW720906 WVN720906:WVS720906 F786442:K786442 JB786442:JG786442 SX786442:TC786442 ACT786442:ACY786442 AMP786442:AMU786442 AWL786442:AWQ786442 BGH786442:BGM786442 BQD786442:BQI786442 BZZ786442:CAE786442 CJV786442:CKA786442 CTR786442:CTW786442 DDN786442:DDS786442 DNJ786442:DNO786442 DXF786442:DXK786442 EHB786442:EHG786442 EQX786442:ERC786442 FAT786442:FAY786442 FKP786442:FKU786442 FUL786442:FUQ786442 GEH786442:GEM786442 GOD786442:GOI786442 GXZ786442:GYE786442 HHV786442:HIA786442 HRR786442:HRW786442 IBN786442:IBS786442 ILJ786442:ILO786442 IVF786442:IVK786442 JFB786442:JFG786442 JOX786442:JPC786442 JYT786442:JYY786442 KIP786442:KIU786442 KSL786442:KSQ786442 LCH786442:LCM786442 LMD786442:LMI786442 LVZ786442:LWE786442 MFV786442:MGA786442 MPR786442:MPW786442 MZN786442:MZS786442 NJJ786442:NJO786442 NTF786442:NTK786442 ODB786442:ODG786442 OMX786442:ONC786442 OWT786442:OWY786442 PGP786442:PGU786442 PQL786442:PQQ786442 QAH786442:QAM786442 QKD786442:QKI786442 QTZ786442:QUE786442 RDV786442:REA786442 RNR786442:RNW786442 RXN786442:RXS786442 SHJ786442:SHO786442 SRF786442:SRK786442 TBB786442:TBG786442 TKX786442:TLC786442 TUT786442:TUY786442 UEP786442:UEU786442 UOL786442:UOQ786442 UYH786442:UYM786442 VID786442:VII786442 VRZ786442:VSE786442 WBV786442:WCA786442 WLR786442:WLW786442 WVN786442:WVS786442 F851978:K851978 JB851978:JG851978 SX851978:TC851978 ACT851978:ACY851978 AMP851978:AMU851978 AWL851978:AWQ851978 BGH851978:BGM851978 BQD851978:BQI851978 BZZ851978:CAE851978 CJV851978:CKA851978 CTR851978:CTW851978 DDN851978:DDS851978 DNJ851978:DNO851978 DXF851978:DXK851978 EHB851978:EHG851978 EQX851978:ERC851978 FAT851978:FAY851978 FKP851978:FKU851978 FUL851978:FUQ851978 GEH851978:GEM851978 GOD851978:GOI851978 GXZ851978:GYE851978 HHV851978:HIA851978 HRR851978:HRW851978 IBN851978:IBS851978 ILJ851978:ILO851978 IVF851978:IVK851978 JFB851978:JFG851978 JOX851978:JPC851978 JYT851978:JYY851978 KIP851978:KIU851978 KSL851978:KSQ851978 LCH851978:LCM851978 LMD851978:LMI851978 LVZ851978:LWE851978 MFV851978:MGA851978 MPR851978:MPW851978 MZN851978:MZS851978 NJJ851978:NJO851978 NTF851978:NTK851978 ODB851978:ODG851978 OMX851978:ONC851978 OWT851978:OWY851978 PGP851978:PGU851978 PQL851978:PQQ851978 QAH851978:QAM851978 QKD851978:QKI851978 QTZ851978:QUE851978 RDV851978:REA851978 RNR851978:RNW851978 RXN851978:RXS851978 SHJ851978:SHO851978 SRF851978:SRK851978 TBB851978:TBG851978 TKX851978:TLC851978 TUT851978:TUY851978 UEP851978:UEU851978 UOL851978:UOQ851978 UYH851978:UYM851978 VID851978:VII851978 VRZ851978:VSE851978 WBV851978:WCA851978 WLR851978:WLW851978 WVN851978:WVS851978 F917514:K917514 JB917514:JG917514 SX917514:TC917514 ACT917514:ACY917514 AMP917514:AMU917514 AWL917514:AWQ917514 BGH917514:BGM917514 BQD917514:BQI917514 BZZ917514:CAE917514 CJV917514:CKA917514 CTR917514:CTW917514 DDN917514:DDS917514 DNJ917514:DNO917514 DXF917514:DXK917514 EHB917514:EHG917514 EQX917514:ERC917514 FAT917514:FAY917514 FKP917514:FKU917514 FUL917514:FUQ917514 GEH917514:GEM917514 GOD917514:GOI917514 GXZ917514:GYE917514 HHV917514:HIA917514 HRR917514:HRW917514 IBN917514:IBS917514 ILJ917514:ILO917514 IVF917514:IVK917514 JFB917514:JFG917514 JOX917514:JPC917514 JYT917514:JYY917514 KIP917514:KIU917514 KSL917514:KSQ917514 LCH917514:LCM917514 LMD917514:LMI917514 LVZ917514:LWE917514 MFV917514:MGA917514 MPR917514:MPW917514 MZN917514:MZS917514 NJJ917514:NJO917514 NTF917514:NTK917514 ODB917514:ODG917514 OMX917514:ONC917514 OWT917514:OWY917514 PGP917514:PGU917514 PQL917514:PQQ917514 QAH917514:QAM917514 QKD917514:QKI917514 QTZ917514:QUE917514 RDV917514:REA917514 RNR917514:RNW917514 RXN917514:RXS917514 SHJ917514:SHO917514 SRF917514:SRK917514 TBB917514:TBG917514 TKX917514:TLC917514 TUT917514:TUY917514 UEP917514:UEU917514 UOL917514:UOQ917514 UYH917514:UYM917514 VID917514:VII917514 VRZ917514:VSE917514 WBV917514:WCA917514 WLR917514:WLW917514 WVN917514:WVS917514 F983050:K983050 JB983050:JG983050 SX983050:TC983050 ACT983050:ACY983050 AMP983050:AMU983050 AWL983050:AWQ983050 BGH983050:BGM983050 BQD983050:BQI983050 BZZ983050:CAE983050 CJV983050:CKA983050 CTR983050:CTW983050 DDN983050:DDS983050 DNJ983050:DNO983050 DXF983050:DXK983050 EHB983050:EHG983050 EQX983050:ERC983050 FAT983050:FAY983050 FKP983050:FKU983050 FUL983050:FUQ983050 GEH983050:GEM983050 GOD983050:GOI983050 GXZ983050:GYE983050 HHV983050:HIA983050 HRR983050:HRW983050 IBN983050:IBS983050 ILJ983050:ILO983050 IVF983050:IVK983050 JFB983050:JFG983050 JOX983050:JPC983050 JYT983050:JYY983050 KIP983050:KIU983050 KSL983050:KSQ983050 LCH983050:LCM983050 LMD983050:LMI983050 LVZ983050:LWE983050 MFV983050:MGA983050 MPR983050:MPW983050 MZN983050:MZS983050 NJJ983050:NJO983050 NTF983050:NTK983050 ODB983050:ODG983050 OMX983050:ONC983050 OWT983050:OWY983050 PGP983050:PGU983050 PQL983050:PQQ983050 QAH983050:QAM983050 QKD983050:QKI983050 QTZ983050:QUE983050 RDV983050:REA983050 RNR983050:RNW983050 RXN983050:RXS983050 SHJ983050:SHO983050 SRF983050:SRK983050 TBB983050:TBG983050 TKX983050:TLC983050 TUT983050:TUY983050 UEP983050:UEU983050 UOL983050:UOQ983050 UYH983050:UYM983050 VID983050:VII983050 VRZ983050:VSE983050 WBV983050:WCA983050 WLR983050:WLW983050 WVN983050:WVS983050">
      <formula1>$N$8:$N$11</formula1>
    </dataValidation>
    <dataValidation type="list" allowBlank="1" showInputMessage="1" showErrorMessage="1" sqref="WVN983086:WVN983092 JB49:JB55 SX49:SX55 ACT49:ACT55 AMP49:AMP55 AWL49:AWL55 BGH49:BGH55 BQD49:BQD55 BZZ49:BZZ55 CJV49:CJV55 CTR49:CTR55 DDN49:DDN55 DNJ49:DNJ55 DXF49:DXF55 EHB49:EHB55 EQX49:EQX55 FAT49:FAT55 FKP49:FKP55 FUL49:FUL55 GEH49:GEH55 GOD49:GOD55 GXZ49:GXZ55 HHV49:HHV55 HRR49:HRR55 IBN49:IBN55 ILJ49:ILJ55 IVF49:IVF55 JFB49:JFB55 JOX49:JOX55 JYT49:JYT55 KIP49:KIP55 KSL49:KSL55 LCH49:LCH55 LMD49:LMD55 LVZ49:LVZ55 MFV49:MFV55 MPR49:MPR55 MZN49:MZN55 NJJ49:NJJ55 NTF49:NTF55 ODB49:ODB55 OMX49:OMX55 OWT49:OWT55 PGP49:PGP55 PQL49:PQL55 QAH49:QAH55 QKD49:QKD55 QTZ49:QTZ55 RDV49:RDV55 RNR49:RNR55 RXN49:RXN55 SHJ49:SHJ55 SRF49:SRF55 TBB49:TBB55 TKX49:TKX55 TUT49:TUT55 UEP49:UEP55 UOL49:UOL55 UYH49:UYH55 VID49:VID55 VRZ49:VRZ55 WBV49:WBV55 WLR49:WLR55 WVN49:WVN55 F65582:F65588 JB65582:JB65588 SX65582:SX65588 ACT65582:ACT65588 AMP65582:AMP65588 AWL65582:AWL65588 BGH65582:BGH65588 BQD65582:BQD65588 BZZ65582:BZZ65588 CJV65582:CJV65588 CTR65582:CTR65588 DDN65582:DDN65588 DNJ65582:DNJ65588 DXF65582:DXF65588 EHB65582:EHB65588 EQX65582:EQX65588 FAT65582:FAT65588 FKP65582:FKP65588 FUL65582:FUL65588 GEH65582:GEH65588 GOD65582:GOD65588 GXZ65582:GXZ65588 HHV65582:HHV65588 HRR65582:HRR65588 IBN65582:IBN65588 ILJ65582:ILJ65588 IVF65582:IVF65588 JFB65582:JFB65588 JOX65582:JOX65588 JYT65582:JYT65588 KIP65582:KIP65588 KSL65582:KSL65588 LCH65582:LCH65588 LMD65582:LMD65588 LVZ65582:LVZ65588 MFV65582:MFV65588 MPR65582:MPR65588 MZN65582:MZN65588 NJJ65582:NJJ65588 NTF65582:NTF65588 ODB65582:ODB65588 OMX65582:OMX65588 OWT65582:OWT65588 PGP65582:PGP65588 PQL65582:PQL65588 QAH65582:QAH65588 QKD65582:QKD65588 QTZ65582:QTZ65588 RDV65582:RDV65588 RNR65582:RNR65588 RXN65582:RXN65588 SHJ65582:SHJ65588 SRF65582:SRF65588 TBB65582:TBB65588 TKX65582:TKX65588 TUT65582:TUT65588 UEP65582:UEP65588 UOL65582:UOL65588 UYH65582:UYH65588 VID65582:VID65588 VRZ65582:VRZ65588 WBV65582:WBV65588 WLR65582:WLR65588 WVN65582:WVN65588 F131118:F131124 JB131118:JB131124 SX131118:SX131124 ACT131118:ACT131124 AMP131118:AMP131124 AWL131118:AWL131124 BGH131118:BGH131124 BQD131118:BQD131124 BZZ131118:BZZ131124 CJV131118:CJV131124 CTR131118:CTR131124 DDN131118:DDN131124 DNJ131118:DNJ131124 DXF131118:DXF131124 EHB131118:EHB131124 EQX131118:EQX131124 FAT131118:FAT131124 FKP131118:FKP131124 FUL131118:FUL131124 GEH131118:GEH131124 GOD131118:GOD131124 GXZ131118:GXZ131124 HHV131118:HHV131124 HRR131118:HRR131124 IBN131118:IBN131124 ILJ131118:ILJ131124 IVF131118:IVF131124 JFB131118:JFB131124 JOX131118:JOX131124 JYT131118:JYT131124 KIP131118:KIP131124 KSL131118:KSL131124 LCH131118:LCH131124 LMD131118:LMD131124 LVZ131118:LVZ131124 MFV131118:MFV131124 MPR131118:MPR131124 MZN131118:MZN131124 NJJ131118:NJJ131124 NTF131118:NTF131124 ODB131118:ODB131124 OMX131118:OMX131124 OWT131118:OWT131124 PGP131118:PGP131124 PQL131118:PQL131124 QAH131118:QAH131124 QKD131118:QKD131124 QTZ131118:QTZ131124 RDV131118:RDV131124 RNR131118:RNR131124 RXN131118:RXN131124 SHJ131118:SHJ131124 SRF131118:SRF131124 TBB131118:TBB131124 TKX131118:TKX131124 TUT131118:TUT131124 UEP131118:UEP131124 UOL131118:UOL131124 UYH131118:UYH131124 VID131118:VID131124 VRZ131118:VRZ131124 WBV131118:WBV131124 WLR131118:WLR131124 WVN131118:WVN131124 F196654:F196660 JB196654:JB196660 SX196654:SX196660 ACT196654:ACT196660 AMP196654:AMP196660 AWL196654:AWL196660 BGH196654:BGH196660 BQD196654:BQD196660 BZZ196654:BZZ196660 CJV196654:CJV196660 CTR196654:CTR196660 DDN196654:DDN196660 DNJ196654:DNJ196660 DXF196654:DXF196660 EHB196654:EHB196660 EQX196654:EQX196660 FAT196654:FAT196660 FKP196654:FKP196660 FUL196654:FUL196660 GEH196654:GEH196660 GOD196654:GOD196660 GXZ196654:GXZ196660 HHV196654:HHV196660 HRR196654:HRR196660 IBN196654:IBN196660 ILJ196654:ILJ196660 IVF196654:IVF196660 JFB196654:JFB196660 JOX196654:JOX196660 JYT196654:JYT196660 KIP196654:KIP196660 KSL196654:KSL196660 LCH196654:LCH196660 LMD196654:LMD196660 LVZ196654:LVZ196660 MFV196654:MFV196660 MPR196654:MPR196660 MZN196654:MZN196660 NJJ196654:NJJ196660 NTF196654:NTF196660 ODB196654:ODB196660 OMX196654:OMX196660 OWT196654:OWT196660 PGP196654:PGP196660 PQL196654:PQL196660 QAH196654:QAH196660 QKD196654:QKD196660 QTZ196654:QTZ196660 RDV196654:RDV196660 RNR196654:RNR196660 RXN196654:RXN196660 SHJ196654:SHJ196660 SRF196654:SRF196660 TBB196654:TBB196660 TKX196654:TKX196660 TUT196654:TUT196660 UEP196654:UEP196660 UOL196654:UOL196660 UYH196654:UYH196660 VID196654:VID196660 VRZ196654:VRZ196660 WBV196654:WBV196660 WLR196654:WLR196660 WVN196654:WVN196660 F262190:F262196 JB262190:JB262196 SX262190:SX262196 ACT262190:ACT262196 AMP262190:AMP262196 AWL262190:AWL262196 BGH262190:BGH262196 BQD262190:BQD262196 BZZ262190:BZZ262196 CJV262190:CJV262196 CTR262190:CTR262196 DDN262190:DDN262196 DNJ262190:DNJ262196 DXF262190:DXF262196 EHB262190:EHB262196 EQX262190:EQX262196 FAT262190:FAT262196 FKP262190:FKP262196 FUL262190:FUL262196 GEH262190:GEH262196 GOD262190:GOD262196 GXZ262190:GXZ262196 HHV262190:HHV262196 HRR262190:HRR262196 IBN262190:IBN262196 ILJ262190:ILJ262196 IVF262190:IVF262196 JFB262190:JFB262196 JOX262190:JOX262196 JYT262190:JYT262196 KIP262190:KIP262196 KSL262190:KSL262196 LCH262190:LCH262196 LMD262190:LMD262196 LVZ262190:LVZ262196 MFV262190:MFV262196 MPR262190:MPR262196 MZN262190:MZN262196 NJJ262190:NJJ262196 NTF262190:NTF262196 ODB262190:ODB262196 OMX262190:OMX262196 OWT262190:OWT262196 PGP262190:PGP262196 PQL262190:PQL262196 QAH262190:QAH262196 QKD262190:QKD262196 QTZ262190:QTZ262196 RDV262190:RDV262196 RNR262190:RNR262196 RXN262190:RXN262196 SHJ262190:SHJ262196 SRF262190:SRF262196 TBB262190:TBB262196 TKX262190:TKX262196 TUT262190:TUT262196 UEP262190:UEP262196 UOL262190:UOL262196 UYH262190:UYH262196 VID262190:VID262196 VRZ262190:VRZ262196 WBV262190:WBV262196 WLR262190:WLR262196 WVN262190:WVN262196 F327726:F327732 JB327726:JB327732 SX327726:SX327732 ACT327726:ACT327732 AMP327726:AMP327732 AWL327726:AWL327732 BGH327726:BGH327732 BQD327726:BQD327732 BZZ327726:BZZ327732 CJV327726:CJV327732 CTR327726:CTR327732 DDN327726:DDN327732 DNJ327726:DNJ327732 DXF327726:DXF327732 EHB327726:EHB327732 EQX327726:EQX327732 FAT327726:FAT327732 FKP327726:FKP327732 FUL327726:FUL327732 GEH327726:GEH327732 GOD327726:GOD327732 GXZ327726:GXZ327732 HHV327726:HHV327732 HRR327726:HRR327732 IBN327726:IBN327732 ILJ327726:ILJ327732 IVF327726:IVF327732 JFB327726:JFB327732 JOX327726:JOX327732 JYT327726:JYT327732 KIP327726:KIP327732 KSL327726:KSL327732 LCH327726:LCH327732 LMD327726:LMD327732 LVZ327726:LVZ327732 MFV327726:MFV327732 MPR327726:MPR327732 MZN327726:MZN327732 NJJ327726:NJJ327732 NTF327726:NTF327732 ODB327726:ODB327732 OMX327726:OMX327732 OWT327726:OWT327732 PGP327726:PGP327732 PQL327726:PQL327732 QAH327726:QAH327732 QKD327726:QKD327732 QTZ327726:QTZ327732 RDV327726:RDV327732 RNR327726:RNR327732 RXN327726:RXN327732 SHJ327726:SHJ327732 SRF327726:SRF327732 TBB327726:TBB327732 TKX327726:TKX327732 TUT327726:TUT327732 UEP327726:UEP327732 UOL327726:UOL327732 UYH327726:UYH327732 VID327726:VID327732 VRZ327726:VRZ327732 WBV327726:WBV327732 WLR327726:WLR327732 WVN327726:WVN327732 F393262:F393268 JB393262:JB393268 SX393262:SX393268 ACT393262:ACT393268 AMP393262:AMP393268 AWL393262:AWL393268 BGH393262:BGH393268 BQD393262:BQD393268 BZZ393262:BZZ393268 CJV393262:CJV393268 CTR393262:CTR393268 DDN393262:DDN393268 DNJ393262:DNJ393268 DXF393262:DXF393268 EHB393262:EHB393268 EQX393262:EQX393268 FAT393262:FAT393268 FKP393262:FKP393268 FUL393262:FUL393268 GEH393262:GEH393268 GOD393262:GOD393268 GXZ393262:GXZ393268 HHV393262:HHV393268 HRR393262:HRR393268 IBN393262:IBN393268 ILJ393262:ILJ393268 IVF393262:IVF393268 JFB393262:JFB393268 JOX393262:JOX393268 JYT393262:JYT393268 KIP393262:KIP393268 KSL393262:KSL393268 LCH393262:LCH393268 LMD393262:LMD393268 LVZ393262:LVZ393268 MFV393262:MFV393268 MPR393262:MPR393268 MZN393262:MZN393268 NJJ393262:NJJ393268 NTF393262:NTF393268 ODB393262:ODB393268 OMX393262:OMX393268 OWT393262:OWT393268 PGP393262:PGP393268 PQL393262:PQL393268 QAH393262:QAH393268 QKD393262:QKD393268 QTZ393262:QTZ393268 RDV393262:RDV393268 RNR393262:RNR393268 RXN393262:RXN393268 SHJ393262:SHJ393268 SRF393262:SRF393268 TBB393262:TBB393268 TKX393262:TKX393268 TUT393262:TUT393268 UEP393262:UEP393268 UOL393262:UOL393268 UYH393262:UYH393268 VID393262:VID393268 VRZ393262:VRZ393268 WBV393262:WBV393268 WLR393262:WLR393268 WVN393262:WVN393268 F458798:F458804 JB458798:JB458804 SX458798:SX458804 ACT458798:ACT458804 AMP458798:AMP458804 AWL458798:AWL458804 BGH458798:BGH458804 BQD458798:BQD458804 BZZ458798:BZZ458804 CJV458798:CJV458804 CTR458798:CTR458804 DDN458798:DDN458804 DNJ458798:DNJ458804 DXF458798:DXF458804 EHB458798:EHB458804 EQX458798:EQX458804 FAT458798:FAT458804 FKP458798:FKP458804 FUL458798:FUL458804 GEH458798:GEH458804 GOD458798:GOD458804 GXZ458798:GXZ458804 HHV458798:HHV458804 HRR458798:HRR458804 IBN458798:IBN458804 ILJ458798:ILJ458804 IVF458798:IVF458804 JFB458798:JFB458804 JOX458798:JOX458804 JYT458798:JYT458804 KIP458798:KIP458804 KSL458798:KSL458804 LCH458798:LCH458804 LMD458798:LMD458804 LVZ458798:LVZ458804 MFV458798:MFV458804 MPR458798:MPR458804 MZN458798:MZN458804 NJJ458798:NJJ458804 NTF458798:NTF458804 ODB458798:ODB458804 OMX458798:OMX458804 OWT458798:OWT458804 PGP458798:PGP458804 PQL458798:PQL458804 QAH458798:QAH458804 QKD458798:QKD458804 QTZ458798:QTZ458804 RDV458798:RDV458804 RNR458798:RNR458804 RXN458798:RXN458804 SHJ458798:SHJ458804 SRF458798:SRF458804 TBB458798:TBB458804 TKX458798:TKX458804 TUT458798:TUT458804 UEP458798:UEP458804 UOL458798:UOL458804 UYH458798:UYH458804 VID458798:VID458804 VRZ458798:VRZ458804 WBV458798:WBV458804 WLR458798:WLR458804 WVN458798:WVN458804 F524334:F524340 JB524334:JB524340 SX524334:SX524340 ACT524334:ACT524340 AMP524334:AMP524340 AWL524334:AWL524340 BGH524334:BGH524340 BQD524334:BQD524340 BZZ524334:BZZ524340 CJV524334:CJV524340 CTR524334:CTR524340 DDN524334:DDN524340 DNJ524334:DNJ524340 DXF524334:DXF524340 EHB524334:EHB524340 EQX524334:EQX524340 FAT524334:FAT524340 FKP524334:FKP524340 FUL524334:FUL524340 GEH524334:GEH524340 GOD524334:GOD524340 GXZ524334:GXZ524340 HHV524334:HHV524340 HRR524334:HRR524340 IBN524334:IBN524340 ILJ524334:ILJ524340 IVF524334:IVF524340 JFB524334:JFB524340 JOX524334:JOX524340 JYT524334:JYT524340 KIP524334:KIP524340 KSL524334:KSL524340 LCH524334:LCH524340 LMD524334:LMD524340 LVZ524334:LVZ524340 MFV524334:MFV524340 MPR524334:MPR524340 MZN524334:MZN524340 NJJ524334:NJJ524340 NTF524334:NTF524340 ODB524334:ODB524340 OMX524334:OMX524340 OWT524334:OWT524340 PGP524334:PGP524340 PQL524334:PQL524340 QAH524334:QAH524340 QKD524334:QKD524340 QTZ524334:QTZ524340 RDV524334:RDV524340 RNR524334:RNR524340 RXN524334:RXN524340 SHJ524334:SHJ524340 SRF524334:SRF524340 TBB524334:TBB524340 TKX524334:TKX524340 TUT524334:TUT524340 UEP524334:UEP524340 UOL524334:UOL524340 UYH524334:UYH524340 VID524334:VID524340 VRZ524334:VRZ524340 WBV524334:WBV524340 WLR524334:WLR524340 WVN524334:WVN524340 F589870:F589876 JB589870:JB589876 SX589870:SX589876 ACT589870:ACT589876 AMP589870:AMP589876 AWL589870:AWL589876 BGH589870:BGH589876 BQD589870:BQD589876 BZZ589870:BZZ589876 CJV589870:CJV589876 CTR589870:CTR589876 DDN589870:DDN589876 DNJ589870:DNJ589876 DXF589870:DXF589876 EHB589870:EHB589876 EQX589870:EQX589876 FAT589870:FAT589876 FKP589870:FKP589876 FUL589870:FUL589876 GEH589870:GEH589876 GOD589870:GOD589876 GXZ589870:GXZ589876 HHV589870:HHV589876 HRR589870:HRR589876 IBN589870:IBN589876 ILJ589870:ILJ589876 IVF589870:IVF589876 JFB589870:JFB589876 JOX589870:JOX589876 JYT589870:JYT589876 KIP589870:KIP589876 KSL589870:KSL589876 LCH589870:LCH589876 LMD589870:LMD589876 LVZ589870:LVZ589876 MFV589870:MFV589876 MPR589870:MPR589876 MZN589870:MZN589876 NJJ589870:NJJ589876 NTF589870:NTF589876 ODB589870:ODB589876 OMX589870:OMX589876 OWT589870:OWT589876 PGP589870:PGP589876 PQL589870:PQL589876 QAH589870:QAH589876 QKD589870:QKD589876 QTZ589870:QTZ589876 RDV589870:RDV589876 RNR589870:RNR589876 RXN589870:RXN589876 SHJ589870:SHJ589876 SRF589870:SRF589876 TBB589870:TBB589876 TKX589870:TKX589876 TUT589870:TUT589876 UEP589870:UEP589876 UOL589870:UOL589876 UYH589870:UYH589876 VID589870:VID589876 VRZ589870:VRZ589876 WBV589870:WBV589876 WLR589870:WLR589876 WVN589870:WVN589876 F655406:F655412 JB655406:JB655412 SX655406:SX655412 ACT655406:ACT655412 AMP655406:AMP655412 AWL655406:AWL655412 BGH655406:BGH655412 BQD655406:BQD655412 BZZ655406:BZZ655412 CJV655406:CJV655412 CTR655406:CTR655412 DDN655406:DDN655412 DNJ655406:DNJ655412 DXF655406:DXF655412 EHB655406:EHB655412 EQX655406:EQX655412 FAT655406:FAT655412 FKP655406:FKP655412 FUL655406:FUL655412 GEH655406:GEH655412 GOD655406:GOD655412 GXZ655406:GXZ655412 HHV655406:HHV655412 HRR655406:HRR655412 IBN655406:IBN655412 ILJ655406:ILJ655412 IVF655406:IVF655412 JFB655406:JFB655412 JOX655406:JOX655412 JYT655406:JYT655412 KIP655406:KIP655412 KSL655406:KSL655412 LCH655406:LCH655412 LMD655406:LMD655412 LVZ655406:LVZ655412 MFV655406:MFV655412 MPR655406:MPR655412 MZN655406:MZN655412 NJJ655406:NJJ655412 NTF655406:NTF655412 ODB655406:ODB655412 OMX655406:OMX655412 OWT655406:OWT655412 PGP655406:PGP655412 PQL655406:PQL655412 QAH655406:QAH655412 QKD655406:QKD655412 QTZ655406:QTZ655412 RDV655406:RDV655412 RNR655406:RNR655412 RXN655406:RXN655412 SHJ655406:SHJ655412 SRF655406:SRF655412 TBB655406:TBB655412 TKX655406:TKX655412 TUT655406:TUT655412 UEP655406:UEP655412 UOL655406:UOL655412 UYH655406:UYH655412 VID655406:VID655412 VRZ655406:VRZ655412 WBV655406:WBV655412 WLR655406:WLR655412 WVN655406:WVN655412 F720942:F720948 JB720942:JB720948 SX720942:SX720948 ACT720942:ACT720948 AMP720942:AMP720948 AWL720942:AWL720948 BGH720942:BGH720948 BQD720942:BQD720948 BZZ720942:BZZ720948 CJV720942:CJV720948 CTR720942:CTR720948 DDN720942:DDN720948 DNJ720942:DNJ720948 DXF720942:DXF720948 EHB720942:EHB720948 EQX720942:EQX720948 FAT720942:FAT720948 FKP720942:FKP720948 FUL720942:FUL720948 GEH720942:GEH720948 GOD720942:GOD720948 GXZ720942:GXZ720948 HHV720942:HHV720948 HRR720942:HRR720948 IBN720942:IBN720948 ILJ720942:ILJ720948 IVF720942:IVF720948 JFB720942:JFB720948 JOX720942:JOX720948 JYT720942:JYT720948 KIP720942:KIP720948 KSL720942:KSL720948 LCH720942:LCH720948 LMD720942:LMD720948 LVZ720942:LVZ720948 MFV720942:MFV720948 MPR720942:MPR720948 MZN720942:MZN720948 NJJ720942:NJJ720948 NTF720942:NTF720948 ODB720942:ODB720948 OMX720942:OMX720948 OWT720942:OWT720948 PGP720942:PGP720948 PQL720942:PQL720948 QAH720942:QAH720948 QKD720942:QKD720948 QTZ720942:QTZ720948 RDV720942:RDV720948 RNR720942:RNR720948 RXN720942:RXN720948 SHJ720942:SHJ720948 SRF720942:SRF720948 TBB720942:TBB720948 TKX720942:TKX720948 TUT720942:TUT720948 UEP720942:UEP720948 UOL720942:UOL720948 UYH720942:UYH720948 VID720942:VID720948 VRZ720942:VRZ720948 WBV720942:WBV720948 WLR720942:WLR720948 WVN720942:WVN720948 F786478:F786484 JB786478:JB786484 SX786478:SX786484 ACT786478:ACT786484 AMP786478:AMP786484 AWL786478:AWL786484 BGH786478:BGH786484 BQD786478:BQD786484 BZZ786478:BZZ786484 CJV786478:CJV786484 CTR786478:CTR786484 DDN786478:DDN786484 DNJ786478:DNJ786484 DXF786478:DXF786484 EHB786478:EHB786484 EQX786478:EQX786484 FAT786478:FAT786484 FKP786478:FKP786484 FUL786478:FUL786484 GEH786478:GEH786484 GOD786478:GOD786484 GXZ786478:GXZ786484 HHV786478:HHV786484 HRR786478:HRR786484 IBN786478:IBN786484 ILJ786478:ILJ786484 IVF786478:IVF786484 JFB786478:JFB786484 JOX786478:JOX786484 JYT786478:JYT786484 KIP786478:KIP786484 KSL786478:KSL786484 LCH786478:LCH786484 LMD786478:LMD786484 LVZ786478:LVZ786484 MFV786478:MFV786484 MPR786478:MPR786484 MZN786478:MZN786484 NJJ786478:NJJ786484 NTF786478:NTF786484 ODB786478:ODB786484 OMX786478:OMX786484 OWT786478:OWT786484 PGP786478:PGP786484 PQL786478:PQL786484 QAH786478:QAH786484 QKD786478:QKD786484 QTZ786478:QTZ786484 RDV786478:RDV786484 RNR786478:RNR786484 RXN786478:RXN786484 SHJ786478:SHJ786484 SRF786478:SRF786484 TBB786478:TBB786484 TKX786478:TKX786484 TUT786478:TUT786484 UEP786478:UEP786484 UOL786478:UOL786484 UYH786478:UYH786484 VID786478:VID786484 VRZ786478:VRZ786484 WBV786478:WBV786484 WLR786478:WLR786484 WVN786478:WVN786484 F852014:F852020 JB852014:JB852020 SX852014:SX852020 ACT852014:ACT852020 AMP852014:AMP852020 AWL852014:AWL852020 BGH852014:BGH852020 BQD852014:BQD852020 BZZ852014:BZZ852020 CJV852014:CJV852020 CTR852014:CTR852020 DDN852014:DDN852020 DNJ852014:DNJ852020 DXF852014:DXF852020 EHB852014:EHB852020 EQX852014:EQX852020 FAT852014:FAT852020 FKP852014:FKP852020 FUL852014:FUL852020 GEH852014:GEH852020 GOD852014:GOD852020 GXZ852014:GXZ852020 HHV852014:HHV852020 HRR852014:HRR852020 IBN852014:IBN852020 ILJ852014:ILJ852020 IVF852014:IVF852020 JFB852014:JFB852020 JOX852014:JOX852020 JYT852014:JYT852020 KIP852014:KIP852020 KSL852014:KSL852020 LCH852014:LCH852020 LMD852014:LMD852020 LVZ852014:LVZ852020 MFV852014:MFV852020 MPR852014:MPR852020 MZN852014:MZN852020 NJJ852014:NJJ852020 NTF852014:NTF852020 ODB852014:ODB852020 OMX852014:OMX852020 OWT852014:OWT852020 PGP852014:PGP852020 PQL852014:PQL852020 QAH852014:QAH852020 QKD852014:QKD852020 QTZ852014:QTZ852020 RDV852014:RDV852020 RNR852014:RNR852020 RXN852014:RXN852020 SHJ852014:SHJ852020 SRF852014:SRF852020 TBB852014:TBB852020 TKX852014:TKX852020 TUT852014:TUT852020 UEP852014:UEP852020 UOL852014:UOL852020 UYH852014:UYH852020 VID852014:VID852020 VRZ852014:VRZ852020 WBV852014:WBV852020 WLR852014:WLR852020 WVN852014:WVN852020 F917550:F917556 JB917550:JB917556 SX917550:SX917556 ACT917550:ACT917556 AMP917550:AMP917556 AWL917550:AWL917556 BGH917550:BGH917556 BQD917550:BQD917556 BZZ917550:BZZ917556 CJV917550:CJV917556 CTR917550:CTR917556 DDN917550:DDN917556 DNJ917550:DNJ917556 DXF917550:DXF917556 EHB917550:EHB917556 EQX917550:EQX917556 FAT917550:FAT917556 FKP917550:FKP917556 FUL917550:FUL917556 GEH917550:GEH917556 GOD917550:GOD917556 GXZ917550:GXZ917556 HHV917550:HHV917556 HRR917550:HRR917556 IBN917550:IBN917556 ILJ917550:ILJ917556 IVF917550:IVF917556 JFB917550:JFB917556 JOX917550:JOX917556 JYT917550:JYT917556 KIP917550:KIP917556 KSL917550:KSL917556 LCH917550:LCH917556 LMD917550:LMD917556 LVZ917550:LVZ917556 MFV917550:MFV917556 MPR917550:MPR917556 MZN917550:MZN917556 NJJ917550:NJJ917556 NTF917550:NTF917556 ODB917550:ODB917556 OMX917550:OMX917556 OWT917550:OWT917556 PGP917550:PGP917556 PQL917550:PQL917556 QAH917550:QAH917556 QKD917550:QKD917556 QTZ917550:QTZ917556 RDV917550:RDV917556 RNR917550:RNR917556 RXN917550:RXN917556 SHJ917550:SHJ917556 SRF917550:SRF917556 TBB917550:TBB917556 TKX917550:TKX917556 TUT917550:TUT917556 UEP917550:UEP917556 UOL917550:UOL917556 UYH917550:UYH917556 VID917550:VID917556 VRZ917550:VRZ917556 WBV917550:WBV917556 WLR917550:WLR917556 WVN917550:WVN917556 F983086:F983092 JB983086:JB983092 SX983086:SX983092 ACT983086:ACT983092 AMP983086:AMP983092 AWL983086:AWL983092 BGH983086:BGH983092 BQD983086:BQD983092 BZZ983086:BZZ983092 CJV983086:CJV983092 CTR983086:CTR983092 DDN983086:DDN983092 DNJ983086:DNJ983092 DXF983086:DXF983092 EHB983086:EHB983092 EQX983086:EQX983092 FAT983086:FAT983092 FKP983086:FKP983092 FUL983086:FUL983092 GEH983086:GEH983092 GOD983086:GOD983092 GXZ983086:GXZ983092 HHV983086:HHV983092 HRR983086:HRR983092 IBN983086:IBN983092 ILJ983086:ILJ983092 IVF983086:IVF983092 JFB983086:JFB983092 JOX983086:JOX983092 JYT983086:JYT983092 KIP983086:KIP983092 KSL983086:KSL983092 LCH983086:LCH983092 LMD983086:LMD983092 LVZ983086:LVZ983092 MFV983086:MFV983092 MPR983086:MPR983092 MZN983086:MZN983092 NJJ983086:NJJ983092 NTF983086:NTF983092 ODB983086:ODB983092 OMX983086:OMX983092 OWT983086:OWT983092 PGP983086:PGP983092 PQL983086:PQL983092 QAH983086:QAH983092 QKD983086:QKD983092 QTZ983086:QTZ983092 RDV983086:RDV983092 RNR983086:RNR983092 RXN983086:RXN983092 SHJ983086:SHJ983092 SRF983086:SRF983092 TBB983086:TBB983092 TKX983086:TKX983092 TUT983086:TUT983092 UEP983086:UEP983092 UOL983086:UOL983092 UYH983086:UYH983092 VID983086:VID983092 VRZ983086:VRZ983092 WBV983086:WBV983092 WLR983086:WLR983092">
      <formula1>$T$9:$T$32</formula1>
    </dataValidation>
    <dataValidation type="list" allowBlank="1" showInputMessage="1" showErrorMessage="1" sqref="J16:K17 J28:K28 J40:K40">
      <formula1>$P$9:$P$13</formula1>
    </dataValidation>
    <dataValidation type="list" allowBlank="1" showInputMessage="1" showErrorMessage="1" sqref="F49:F55">
      <formula1>$T$9:$T$33</formula1>
    </dataValidation>
  </dataValidations>
  <hyperlinks>
    <hyperlink ref="A77" location="_ftn1" display="_ftn1"/>
  </hyperlinks>
  <pageMargins left="0.7" right="0.7" top="0.75" bottom="0.75" header="0.3" footer="0.3"/>
  <pageSetup paperSize="9" scale="53" orientation="portrait" r:id="rId1"/>
  <rowBreaks count="1" manualBreakCount="1">
    <brk id="72" max="10" man="1"/>
  </rowBreaks>
  <colBreaks count="1" manualBreakCount="1">
    <brk id="11"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G308"/>
  <sheetViews>
    <sheetView view="pageBreakPreview" zoomScale="60" zoomScaleNormal="100" workbookViewId="0">
      <selection activeCell="A63" sqref="A63:D63"/>
    </sheetView>
  </sheetViews>
  <sheetFormatPr defaultRowHeight="19.5" outlineLevelRow="1" x14ac:dyDescent="0.3"/>
  <cols>
    <col min="1" max="1" width="18.85546875" style="158" customWidth="1"/>
    <col min="2" max="3" width="13.42578125" style="158" customWidth="1"/>
    <col min="4" max="7" width="21.7109375" style="158" customWidth="1"/>
    <col min="8" max="9" width="19.42578125" style="158" customWidth="1"/>
    <col min="10" max="10" width="21.42578125" style="158" customWidth="1"/>
    <col min="11" max="11" width="26.28515625" style="158" customWidth="1"/>
    <col min="12" max="30" width="9.140625" style="158"/>
    <col min="31" max="31" width="9.140625" style="221"/>
    <col min="32" max="16384" width="9.140625" style="158"/>
  </cols>
  <sheetData>
    <row r="1" spans="1:33" x14ac:dyDescent="0.3">
      <c r="J1" s="322"/>
    </row>
    <row r="3" spans="1:33" ht="40.5" customHeight="1" x14ac:dyDescent="0.3">
      <c r="A3" s="1370" t="s">
        <v>1555</v>
      </c>
      <c r="B3" s="1370"/>
      <c r="C3" s="1370"/>
      <c r="D3" s="1370"/>
      <c r="E3" s="1370"/>
      <c r="F3" s="1370"/>
      <c r="G3" s="1370"/>
      <c r="H3" s="1370"/>
      <c r="I3" s="1370"/>
      <c r="J3" s="1370"/>
      <c r="K3" s="1370"/>
    </row>
    <row r="4" spans="1:33" x14ac:dyDescent="0.3">
      <c r="AG4" s="115"/>
    </row>
    <row r="5" spans="1:33" x14ac:dyDescent="0.3">
      <c r="A5" s="1345" t="s">
        <v>1237</v>
      </c>
      <c r="B5" s="1346"/>
      <c r="C5" s="1346"/>
      <c r="D5" s="1346"/>
      <c r="E5" s="1346"/>
      <c r="F5" s="1346"/>
      <c r="G5" s="1346"/>
      <c r="H5" s="1346"/>
      <c r="I5" s="1346"/>
      <c r="J5" s="1346"/>
      <c r="K5" s="1347"/>
      <c r="AG5" s="115"/>
    </row>
    <row r="6" spans="1:33" ht="19.5" customHeight="1" x14ac:dyDescent="0.3">
      <c r="A6" s="1348" t="s">
        <v>1057</v>
      </c>
      <c r="B6" s="1337" t="s">
        <v>210</v>
      </c>
      <c r="C6" s="1340"/>
      <c r="D6" s="1341"/>
      <c r="E6" s="1348" t="s">
        <v>1235</v>
      </c>
      <c r="F6" s="1337" t="s">
        <v>1090</v>
      </c>
      <c r="G6" s="1339" t="s">
        <v>1091</v>
      </c>
      <c r="H6" s="1339" t="s">
        <v>1092</v>
      </c>
      <c r="I6" s="1341" t="s">
        <v>1093</v>
      </c>
      <c r="J6" s="1348" t="s">
        <v>1236</v>
      </c>
      <c r="K6" s="1348" t="s">
        <v>1069</v>
      </c>
      <c r="AG6" s="115"/>
    </row>
    <row r="7" spans="1:33" ht="78.75" customHeight="1" x14ac:dyDescent="0.3">
      <c r="A7" s="1350"/>
      <c r="B7" s="1342"/>
      <c r="C7" s="1343"/>
      <c r="D7" s="1344"/>
      <c r="E7" s="1349"/>
      <c r="F7" s="1338"/>
      <c r="G7" s="1339"/>
      <c r="H7" s="1339"/>
      <c r="I7" s="1351"/>
      <c r="J7" s="1349"/>
      <c r="K7" s="1349"/>
      <c r="P7" s="220"/>
      <c r="AG7" s="115"/>
    </row>
    <row r="8" spans="1:33" x14ac:dyDescent="0.3">
      <c r="A8" s="128"/>
      <c r="B8" s="1336" t="s">
        <v>504</v>
      </c>
      <c r="C8" s="1336"/>
      <c r="D8" s="1336"/>
      <c r="E8" s="128"/>
      <c r="F8" s="128"/>
      <c r="G8" s="128"/>
      <c r="H8" s="128"/>
      <c r="I8" s="128"/>
      <c r="J8" s="128"/>
      <c r="K8" s="128">
        <f>E8+J8</f>
        <v>0</v>
      </c>
      <c r="P8" s="220"/>
      <c r="AG8" s="115"/>
    </row>
    <row r="9" spans="1:33" x14ac:dyDescent="0.3">
      <c r="A9" s="128"/>
      <c r="B9" s="1336" t="s">
        <v>504</v>
      </c>
      <c r="C9" s="1336"/>
      <c r="D9" s="1336"/>
      <c r="E9" s="128"/>
      <c r="F9" s="128"/>
      <c r="G9" s="128"/>
      <c r="H9" s="128"/>
      <c r="I9" s="128"/>
      <c r="J9" s="128"/>
      <c r="K9" s="128">
        <f t="shared" ref="K9:K55" si="0">E9+J9</f>
        <v>0</v>
      </c>
      <c r="P9" s="220"/>
      <c r="AG9" s="115"/>
    </row>
    <row r="10" spans="1:33" x14ac:dyDescent="0.3">
      <c r="A10" s="128"/>
      <c r="B10" s="1336" t="s">
        <v>504</v>
      </c>
      <c r="C10" s="1336"/>
      <c r="D10" s="1336"/>
      <c r="E10" s="128"/>
      <c r="F10" s="128"/>
      <c r="G10" s="128"/>
      <c r="H10" s="128"/>
      <c r="I10" s="128"/>
      <c r="J10" s="128"/>
      <c r="K10" s="128">
        <f t="shared" si="0"/>
        <v>0</v>
      </c>
      <c r="P10" s="220"/>
      <c r="AG10" s="115"/>
    </row>
    <row r="11" spans="1:33" x14ac:dyDescent="0.3">
      <c r="A11" s="128"/>
      <c r="B11" s="1336" t="s">
        <v>504</v>
      </c>
      <c r="C11" s="1336"/>
      <c r="D11" s="1336"/>
      <c r="E11" s="128"/>
      <c r="F11" s="128"/>
      <c r="G11" s="128"/>
      <c r="H11" s="128"/>
      <c r="I11" s="128"/>
      <c r="J11" s="128"/>
      <c r="K11" s="128">
        <f t="shared" si="0"/>
        <v>0</v>
      </c>
      <c r="P11" s="220"/>
      <c r="AG11" s="115"/>
    </row>
    <row r="12" spans="1:33" x14ac:dyDescent="0.3">
      <c r="A12" s="128"/>
      <c r="B12" s="1336" t="s">
        <v>504</v>
      </c>
      <c r="C12" s="1336"/>
      <c r="D12" s="1336"/>
      <c r="E12" s="128"/>
      <c r="F12" s="128"/>
      <c r="G12" s="128"/>
      <c r="H12" s="128"/>
      <c r="I12" s="128"/>
      <c r="J12" s="128"/>
      <c r="K12" s="128">
        <f t="shared" si="0"/>
        <v>0</v>
      </c>
      <c r="P12" s="220"/>
      <c r="AG12" s="115"/>
    </row>
    <row r="13" spans="1:33" x14ac:dyDescent="0.3">
      <c r="A13" s="128"/>
      <c r="B13" s="1336" t="s">
        <v>504</v>
      </c>
      <c r="C13" s="1336"/>
      <c r="D13" s="1336"/>
      <c r="E13" s="128"/>
      <c r="F13" s="128"/>
      <c r="G13" s="128"/>
      <c r="H13" s="128"/>
      <c r="I13" s="128"/>
      <c r="J13" s="128"/>
      <c r="K13" s="128">
        <f t="shared" si="0"/>
        <v>0</v>
      </c>
      <c r="P13" s="220"/>
      <c r="AG13" s="115"/>
    </row>
    <row r="14" spans="1:33" x14ac:dyDescent="0.3">
      <c r="A14" s="128"/>
      <c r="B14" s="1336" t="s">
        <v>504</v>
      </c>
      <c r="C14" s="1336"/>
      <c r="D14" s="1336"/>
      <c r="E14" s="128"/>
      <c r="F14" s="128"/>
      <c r="G14" s="128"/>
      <c r="H14" s="128"/>
      <c r="I14" s="128"/>
      <c r="J14" s="128"/>
      <c r="K14" s="128">
        <f t="shared" si="0"/>
        <v>0</v>
      </c>
      <c r="P14" s="220"/>
      <c r="AG14" s="115"/>
    </row>
    <row r="15" spans="1:33" hidden="1" outlineLevel="1" x14ac:dyDescent="0.3">
      <c r="A15" s="128"/>
      <c r="B15" s="1336" t="s">
        <v>504</v>
      </c>
      <c r="C15" s="1336"/>
      <c r="D15" s="1336"/>
      <c r="E15" s="128"/>
      <c r="F15" s="128"/>
      <c r="G15" s="128"/>
      <c r="H15" s="128"/>
      <c r="I15" s="128"/>
      <c r="J15" s="128"/>
      <c r="K15" s="128">
        <f t="shared" si="0"/>
        <v>0</v>
      </c>
      <c r="P15" s="220"/>
      <c r="AG15" s="115"/>
    </row>
    <row r="16" spans="1:33" hidden="1" outlineLevel="1" x14ac:dyDescent="0.3">
      <c r="A16" s="128"/>
      <c r="B16" s="1336" t="s">
        <v>504</v>
      </c>
      <c r="C16" s="1336"/>
      <c r="D16" s="1336"/>
      <c r="E16" s="128"/>
      <c r="F16" s="128"/>
      <c r="G16" s="128"/>
      <c r="H16" s="128"/>
      <c r="I16" s="128"/>
      <c r="J16" s="128"/>
      <c r="K16" s="128">
        <f t="shared" si="0"/>
        <v>0</v>
      </c>
      <c r="P16" s="220"/>
      <c r="AG16" s="115"/>
    </row>
    <row r="17" spans="1:33" hidden="1" outlineLevel="1" x14ac:dyDescent="0.3">
      <c r="A17" s="128"/>
      <c r="B17" s="1336" t="s">
        <v>504</v>
      </c>
      <c r="C17" s="1336"/>
      <c r="D17" s="1336"/>
      <c r="E17" s="128"/>
      <c r="F17" s="128"/>
      <c r="G17" s="128"/>
      <c r="H17" s="128"/>
      <c r="I17" s="128"/>
      <c r="J17" s="128"/>
      <c r="K17" s="128">
        <f t="shared" si="0"/>
        <v>0</v>
      </c>
      <c r="P17" s="220"/>
      <c r="AG17" s="115"/>
    </row>
    <row r="18" spans="1:33" hidden="1" outlineLevel="1" x14ac:dyDescent="0.3">
      <c r="A18" s="128"/>
      <c r="B18" s="1336" t="s">
        <v>504</v>
      </c>
      <c r="C18" s="1336"/>
      <c r="D18" s="1336"/>
      <c r="E18" s="128"/>
      <c r="F18" s="128"/>
      <c r="G18" s="128"/>
      <c r="H18" s="128"/>
      <c r="I18" s="128"/>
      <c r="J18" s="128"/>
      <c r="K18" s="128">
        <f t="shared" si="0"/>
        <v>0</v>
      </c>
      <c r="P18" s="220"/>
      <c r="AG18" s="115"/>
    </row>
    <row r="19" spans="1:33" hidden="1" outlineLevel="1" x14ac:dyDescent="0.3">
      <c r="A19" s="128"/>
      <c r="B19" s="1336" t="s">
        <v>504</v>
      </c>
      <c r="C19" s="1336"/>
      <c r="D19" s="1336"/>
      <c r="E19" s="128"/>
      <c r="F19" s="128"/>
      <c r="G19" s="128"/>
      <c r="H19" s="128"/>
      <c r="I19" s="128"/>
      <c r="J19" s="128"/>
      <c r="K19" s="128">
        <f t="shared" si="0"/>
        <v>0</v>
      </c>
      <c r="P19" s="220"/>
      <c r="AG19" s="115"/>
    </row>
    <row r="20" spans="1:33" hidden="1" outlineLevel="1" x14ac:dyDescent="0.3">
      <c r="A20" s="128"/>
      <c r="B20" s="1336" t="s">
        <v>504</v>
      </c>
      <c r="C20" s="1336"/>
      <c r="D20" s="1336"/>
      <c r="E20" s="128"/>
      <c r="F20" s="128"/>
      <c r="G20" s="128"/>
      <c r="H20" s="128"/>
      <c r="I20" s="128"/>
      <c r="J20" s="128"/>
      <c r="K20" s="128">
        <f t="shared" si="0"/>
        <v>0</v>
      </c>
      <c r="P20" s="220"/>
      <c r="AG20" s="115"/>
    </row>
    <row r="21" spans="1:33" hidden="1" outlineLevel="1" x14ac:dyDescent="0.3">
      <c r="A21" s="128"/>
      <c r="B21" s="1336" t="s">
        <v>504</v>
      </c>
      <c r="C21" s="1336"/>
      <c r="D21" s="1336"/>
      <c r="E21" s="128"/>
      <c r="F21" s="128"/>
      <c r="G21" s="128"/>
      <c r="H21" s="128"/>
      <c r="I21" s="128"/>
      <c r="J21" s="128"/>
      <c r="K21" s="128">
        <f t="shared" si="0"/>
        <v>0</v>
      </c>
      <c r="P21" s="220"/>
      <c r="AG21" s="115"/>
    </row>
    <row r="22" spans="1:33" hidden="1" outlineLevel="1" x14ac:dyDescent="0.3">
      <c r="A22" s="128"/>
      <c r="B22" s="1336" t="s">
        <v>504</v>
      </c>
      <c r="C22" s="1336"/>
      <c r="D22" s="1336"/>
      <c r="E22" s="128"/>
      <c r="F22" s="128"/>
      <c r="G22" s="128"/>
      <c r="H22" s="128"/>
      <c r="I22" s="128"/>
      <c r="J22" s="128"/>
      <c r="K22" s="128">
        <f t="shared" si="0"/>
        <v>0</v>
      </c>
      <c r="P22" s="220"/>
      <c r="AG22" s="115"/>
    </row>
    <row r="23" spans="1:33" hidden="1" outlineLevel="1" x14ac:dyDescent="0.3">
      <c r="A23" s="128"/>
      <c r="B23" s="1336" t="s">
        <v>504</v>
      </c>
      <c r="C23" s="1336"/>
      <c r="D23" s="1336"/>
      <c r="E23" s="128"/>
      <c r="F23" s="128"/>
      <c r="G23" s="128"/>
      <c r="H23" s="128"/>
      <c r="I23" s="128"/>
      <c r="J23" s="128"/>
      <c r="K23" s="128">
        <f t="shared" si="0"/>
        <v>0</v>
      </c>
      <c r="P23" s="220"/>
      <c r="AG23" s="115"/>
    </row>
    <row r="24" spans="1:33" hidden="1" outlineLevel="1" x14ac:dyDescent="0.3">
      <c r="A24" s="128"/>
      <c r="B24" s="1336" t="s">
        <v>504</v>
      </c>
      <c r="C24" s="1336"/>
      <c r="D24" s="1336"/>
      <c r="E24" s="128"/>
      <c r="F24" s="128"/>
      <c r="G24" s="128"/>
      <c r="H24" s="128"/>
      <c r="I24" s="128"/>
      <c r="J24" s="128"/>
      <c r="K24" s="128">
        <f t="shared" si="0"/>
        <v>0</v>
      </c>
      <c r="P24" s="220"/>
      <c r="AG24" s="115"/>
    </row>
    <row r="25" spans="1:33" hidden="1" outlineLevel="1" x14ac:dyDescent="0.3">
      <c r="A25" s="128"/>
      <c r="B25" s="1336" t="s">
        <v>504</v>
      </c>
      <c r="C25" s="1336"/>
      <c r="D25" s="1336"/>
      <c r="E25" s="128"/>
      <c r="F25" s="128"/>
      <c r="G25" s="128"/>
      <c r="H25" s="128"/>
      <c r="I25" s="128"/>
      <c r="J25" s="128"/>
      <c r="K25" s="128">
        <f t="shared" si="0"/>
        <v>0</v>
      </c>
      <c r="P25" s="220"/>
      <c r="AG25" s="115"/>
    </row>
    <row r="26" spans="1:33" hidden="1" outlineLevel="1" x14ac:dyDescent="0.3">
      <c r="A26" s="128"/>
      <c r="B26" s="1336" t="s">
        <v>504</v>
      </c>
      <c r="C26" s="1336"/>
      <c r="D26" s="1336"/>
      <c r="E26" s="128"/>
      <c r="F26" s="128"/>
      <c r="G26" s="128"/>
      <c r="H26" s="128"/>
      <c r="I26" s="128"/>
      <c r="J26" s="128"/>
      <c r="K26" s="128">
        <f t="shared" si="0"/>
        <v>0</v>
      </c>
      <c r="P26" s="220"/>
      <c r="AG26" s="115"/>
    </row>
    <row r="27" spans="1:33" hidden="1" outlineLevel="1" x14ac:dyDescent="0.3">
      <c r="A27" s="128"/>
      <c r="B27" s="1336" t="s">
        <v>504</v>
      </c>
      <c r="C27" s="1336"/>
      <c r="D27" s="1336"/>
      <c r="E27" s="128"/>
      <c r="F27" s="128"/>
      <c r="G27" s="128"/>
      <c r="H27" s="128"/>
      <c r="I27" s="128"/>
      <c r="J27" s="128"/>
      <c r="K27" s="128">
        <f t="shared" si="0"/>
        <v>0</v>
      </c>
      <c r="P27" s="220"/>
      <c r="AG27" s="115"/>
    </row>
    <row r="28" spans="1:33" hidden="1" outlineLevel="1" x14ac:dyDescent="0.3">
      <c r="A28" s="128"/>
      <c r="B28" s="1336" t="s">
        <v>504</v>
      </c>
      <c r="C28" s="1336"/>
      <c r="D28" s="1336"/>
      <c r="E28" s="128"/>
      <c r="F28" s="128"/>
      <c r="G28" s="128"/>
      <c r="H28" s="128"/>
      <c r="I28" s="128"/>
      <c r="J28" s="128"/>
      <c r="K28" s="128">
        <f t="shared" si="0"/>
        <v>0</v>
      </c>
      <c r="P28" s="220"/>
      <c r="AG28" s="115"/>
    </row>
    <row r="29" spans="1:33" hidden="1" outlineLevel="1" x14ac:dyDescent="0.3">
      <c r="A29" s="128"/>
      <c r="B29" s="1336" t="s">
        <v>504</v>
      </c>
      <c r="C29" s="1336"/>
      <c r="D29" s="1336"/>
      <c r="E29" s="128"/>
      <c r="F29" s="128"/>
      <c r="G29" s="128"/>
      <c r="H29" s="128"/>
      <c r="I29" s="128"/>
      <c r="J29" s="128"/>
      <c r="K29" s="128">
        <f t="shared" si="0"/>
        <v>0</v>
      </c>
      <c r="P29" s="220"/>
      <c r="AG29" s="115"/>
    </row>
    <row r="30" spans="1:33" hidden="1" outlineLevel="1" x14ac:dyDescent="0.3">
      <c r="A30" s="128"/>
      <c r="B30" s="1336" t="s">
        <v>504</v>
      </c>
      <c r="C30" s="1336"/>
      <c r="D30" s="1336"/>
      <c r="E30" s="128"/>
      <c r="F30" s="128"/>
      <c r="G30" s="128"/>
      <c r="H30" s="128"/>
      <c r="I30" s="128"/>
      <c r="J30" s="128"/>
      <c r="K30" s="128">
        <f t="shared" si="0"/>
        <v>0</v>
      </c>
      <c r="P30" s="220"/>
      <c r="AG30" s="115"/>
    </row>
    <row r="31" spans="1:33" hidden="1" outlineLevel="1" x14ac:dyDescent="0.3">
      <c r="A31" s="128"/>
      <c r="B31" s="1336" t="s">
        <v>504</v>
      </c>
      <c r="C31" s="1336"/>
      <c r="D31" s="1336"/>
      <c r="E31" s="128"/>
      <c r="F31" s="128"/>
      <c r="G31" s="128"/>
      <c r="H31" s="128"/>
      <c r="I31" s="128"/>
      <c r="J31" s="128"/>
      <c r="K31" s="128">
        <f t="shared" si="0"/>
        <v>0</v>
      </c>
      <c r="P31" s="220"/>
      <c r="AG31" s="115"/>
    </row>
    <row r="32" spans="1:33" hidden="1" outlineLevel="1" x14ac:dyDescent="0.3">
      <c r="A32" s="128"/>
      <c r="B32" s="1336" t="s">
        <v>504</v>
      </c>
      <c r="C32" s="1336"/>
      <c r="D32" s="1336"/>
      <c r="E32" s="128"/>
      <c r="F32" s="128"/>
      <c r="G32" s="128"/>
      <c r="H32" s="128"/>
      <c r="I32" s="128"/>
      <c r="J32" s="128"/>
      <c r="K32" s="128">
        <f t="shared" si="0"/>
        <v>0</v>
      </c>
      <c r="P32" s="220"/>
      <c r="AG32" s="115"/>
    </row>
    <row r="33" spans="1:33" hidden="1" outlineLevel="1" x14ac:dyDescent="0.3">
      <c r="A33" s="128"/>
      <c r="B33" s="1336" t="s">
        <v>504</v>
      </c>
      <c r="C33" s="1336"/>
      <c r="D33" s="1336"/>
      <c r="E33" s="128"/>
      <c r="F33" s="128"/>
      <c r="G33" s="128"/>
      <c r="H33" s="128"/>
      <c r="I33" s="128"/>
      <c r="J33" s="128"/>
      <c r="K33" s="128">
        <f t="shared" si="0"/>
        <v>0</v>
      </c>
      <c r="P33" s="220"/>
      <c r="AG33" s="115"/>
    </row>
    <row r="34" spans="1:33" hidden="1" outlineLevel="1" x14ac:dyDescent="0.3">
      <c r="A34" s="128"/>
      <c r="B34" s="1336" t="s">
        <v>504</v>
      </c>
      <c r="C34" s="1336"/>
      <c r="D34" s="1336"/>
      <c r="E34" s="128"/>
      <c r="F34" s="128"/>
      <c r="G34" s="128"/>
      <c r="H34" s="128"/>
      <c r="I34" s="128"/>
      <c r="J34" s="128"/>
      <c r="K34" s="128">
        <f t="shared" si="0"/>
        <v>0</v>
      </c>
      <c r="P34" s="220"/>
      <c r="AG34" s="115"/>
    </row>
    <row r="35" spans="1:33" hidden="1" outlineLevel="1" x14ac:dyDescent="0.3">
      <c r="A35" s="128"/>
      <c r="B35" s="1336" t="s">
        <v>504</v>
      </c>
      <c r="C35" s="1336"/>
      <c r="D35" s="1336"/>
      <c r="E35" s="128"/>
      <c r="F35" s="128"/>
      <c r="G35" s="128"/>
      <c r="H35" s="128"/>
      <c r="I35" s="128"/>
      <c r="J35" s="128"/>
      <c r="K35" s="128">
        <f t="shared" si="0"/>
        <v>0</v>
      </c>
      <c r="P35" s="220"/>
      <c r="AG35" s="115"/>
    </row>
    <row r="36" spans="1:33" hidden="1" outlineLevel="1" x14ac:dyDescent="0.3">
      <c r="A36" s="128"/>
      <c r="B36" s="1336" t="s">
        <v>504</v>
      </c>
      <c r="C36" s="1336"/>
      <c r="D36" s="1336"/>
      <c r="E36" s="128"/>
      <c r="F36" s="128"/>
      <c r="G36" s="128"/>
      <c r="H36" s="128"/>
      <c r="I36" s="128"/>
      <c r="J36" s="128"/>
      <c r="K36" s="128">
        <f t="shared" si="0"/>
        <v>0</v>
      </c>
      <c r="P36" s="220"/>
      <c r="AG36" s="115"/>
    </row>
    <row r="37" spans="1:33" hidden="1" outlineLevel="1" x14ac:dyDescent="0.3">
      <c r="A37" s="128"/>
      <c r="B37" s="1336" t="s">
        <v>504</v>
      </c>
      <c r="C37" s="1336"/>
      <c r="D37" s="1336"/>
      <c r="E37" s="128"/>
      <c r="F37" s="128"/>
      <c r="G37" s="128"/>
      <c r="H37" s="128"/>
      <c r="I37" s="128"/>
      <c r="J37" s="128"/>
      <c r="K37" s="128">
        <f t="shared" si="0"/>
        <v>0</v>
      </c>
      <c r="P37" s="220"/>
      <c r="AG37" s="115"/>
    </row>
    <row r="38" spans="1:33" hidden="1" outlineLevel="1" x14ac:dyDescent="0.3">
      <c r="A38" s="128"/>
      <c r="B38" s="1336" t="s">
        <v>504</v>
      </c>
      <c r="C38" s="1336"/>
      <c r="D38" s="1336"/>
      <c r="E38" s="128"/>
      <c r="F38" s="128"/>
      <c r="G38" s="128"/>
      <c r="H38" s="128"/>
      <c r="I38" s="128"/>
      <c r="J38" s="128"/>
      <c r="K38" s="128">
        <f t="shared" si="0"/>
        <v>0</v>
      </c>
      <c r="P38" s="220"/>
      <c r="AG38" s="115"/>
    </row>
    <row r="39" spans="1:33" hidden="1" outlineLevel="1" x14ac:dyDescent="0.3">
      <c r="A39" s="128"/>
      <c r="B39" s="1336" t="s">
        <v>504</v>
      </c>
      <c r="C39" s="1336"/>
      <c r="D39" s="1336"/>
      <c r="E39" s="128"/>
      <c r="F39" s="128"/>
      <c r="G39" s="128"/>
      <c r="H39" s="128"/>
      <c r="I39" s="128"/>
      <c r="J39" s="128"/>
      <c r="K39" s="128">
        <f t="shared" si="0"/>
        <v>0</v>
      </c>
      <c r="P39" s="220"/>
      <c r="AG39" s="115"/>
    </row>
    <row r="40" spans="1:33" hidden="1" outlineLevel="1" x14ac:dyDescent="0.3">
      <c r="A40" s="128"/>
      <c r="B40" s="1336" t="s">
        <v>504</v>
      </c>
      <c r="C40" s="1336"/>
      <c r="D40" s="1336"/>
      <c r="E40" s="128"/>
      <c r="F40" s="128"/>
      <c r="G40" s="128"/>
      <c r="H40" s="128"/>
      <c r="I40" s="128"/>
      <c r="J40" s="128"/>
      <c r="K40" s="128">
        <f t="shared" si="0"/>
        <v>0</v>
      </c>
      <c r="P40" s="220"/>
      <c r="AG40" s="115"/>
    </row>
    <row r="41" spans="1:33" hidden="1" outlineLevel="1" x14ac:dyDescent="0.3">
      <c r="A41" s="128"/>
      <c r="B41" s="1336" t="s">
        <v>504</v>
      </c>
      <c r="C41" s="1336"/>
      <c r="D41" s="1336"/>
      <c r="E41" s="128"/>
      <c r="F41" s="128"/>
      <c r="G41" s="128"/>
      <c r="H41" s="128"/>
      <c r="I41" s="128"/>
      <c r="J41" s="128"/>
      <c r="K41" s="128">
        <f t="shared" si="0"/>
        <v>0</v>
      </c>
      <c r="P41" s="220"/>
      <c r="AG41" s="115"/>
    </row>
    <row r="42" spans="1:33" hidden="1" outlineLevel="1" x14ac:dyDescent="0.3">
      <c r="A42" s="128"/>
      <c r="B42" s="1336" t="s">
        <v>504</v>
      </c>
      <c r="C42" s="1336"/>
      <c r="D42" s="1336"/>
      <c r="E42" s="128"/>
      <c r="F42" s="128"/>
      <c r="G42" s="128"/>
      <c r="H42" s="128"/>
      <c r="I42" s="128"/>
      <c r="J42" s="128"/>
      <c r="K42" s="128">
        <f t="shared" si="0"/>
        <v>0</v>
      </c>
      <c r="P42" s="220"/>
      <c r="AG42" s="115"/>
    </row>
    <row r="43" spans="1:33" hidden="1" outlineLevel="1" x14ac:dyDescent="0.3">
      <c r="A43" s="128"/>
      <c r="B43" s="1336" t="s">
        <v>504</v>
      </c>
      <c r="C43" s="1336"/>
      <c r="D43" s="1336"/>
      <c r="E43" s="128"/>
      <c r="F43" s="128"/>
      <c r="G43" s="128"/>
      <c r="H43" s="128"/>
      <c r="I43" s="128"/>
      <c r="J43" s="128"/>
      <c r="K43" s="128">
        <f t="shared" si="0"/>
        <v>0</v>
      </c>
      <c r="P43" s="220"/>
      <c r="AG43" s="115"/>
    </row>
    <row r="44" spans="1:33" hidden="1" outlineLevel="1" x14ac:dyDescent="0.3">
      <c r="A44" s="128"/>
      <c r="B44" s="1336" t="s">
        <v>504</v>
      </c>
      <c r="C44" s="1336"/>
      <c r="D44" s="1336"/>
      <c r="E44" s="128"/>
      <c r="F44" s="128"/>
      <c r="G44" s="128"/>
      <c r="H44" s="128"/>
      <c r="I44" s="128"/>
      <c r="J44" s="128"/>
      <c r="K44" s="128">
        <f t="shared" si="0"/>
        <v>0</v>
      </c>
      <c r="P44" s="220"/>
      <c r="AG44" s="115"/>
    </row>
    <row r="45" spans="1:33" hidden="1" outlineLevel="1" x14ac:dyDescent="0.3">
      <c r="A45" s="128"/>
      <c r="B45" s="1336" t="s">
        <v>504</v>
      </c>
      <c r="C45" s="1336"/>
      <c r="D45" s="1336"/>
      <c r="E45" s="128"/>
      <c r="F45" s="128"/>
      <c r="G45" s="128"/>
      <c r="H45" s="128"/>
      <c r="I45" s="128"/>
      <c r="J45" s="128"/>
      <c r="K45" s="128">
        <f t="shared" si="0"/>
        <v>0</v>
      </c>
      <c r="P45" s="220"/>
      <c r="AG45" s="115"/>
    </row>
    <row r="46" spans="1:33" hidden="1" outlineLevel="1" x14ac:dyDescent="0.3">
      <c r="A46" s="128"/>
      <c r="B46" s="1336" t="s">
        <v>504</v>
      </c>
      <c r="C46" s="1336"/>
      <c r="D46" s="1336"/>
      <c r="E46" s="128"/>
      <c r="F46" s="128"/>
      <c r="G46" s="128"/>
      <c r="H46" s="128"/>
      <c r="I46" s="128"/>
      <c r="J46" s="128"/>
      <c r="K46" s="128">
        <f t="shared" si="0"/>
        <v>0</v>
      </c>
      <c r="P46" s="220"/>
      <c r="AG46" s="115"/>
    </row>
    <row r="47" spans="1:33" hidden="1" outlineLevel="1" x14ac:dyDescent="0.3">
      <c r="A47" s="128"/>
      <c r="B47" s="1336" t="s">
        <v>504</v>
      </c>
      <c r="C47" s="1336"/>
      <c r="D47" s="1336"/>
      <c r="E47" s="128"/>
      <c r="F47" s="128"/>
      <c r="G47" s="128"/>
      <c r="H47" s="128"/>
      <c r="I47" s="128"/>
      <c r="J47" s="128"/>
      <c r="K47" s="128">
        <f t="shared" si="0"/>
        <v>0</v>
      </c>
      <c r="P47" s="220"/>
      <c r="AG47" s="115"/>
    </row>
    <row r="48" spans="1:33" hidden="1" outlineLevel="1" x14ac:dyDescent="0.3">
      <c r="A48" s="128"/>
      <c r="B48" s="1336" t="s">
        <v>504</v>
      </c>
      <c r="C48" s="1336"/>
      <c r="D48" s="1336"/>
      <c r="E48" s="128"/>
      <c r="F48" s="128"/>
      <c r="G48" s="128"/>
      <c r="H48" s="128"/>
      <c r="I48" s="128"/>
      <c r="J48" s="128"/>
      <c r="K48" s="128">
        <f t="shared" si="0"/>
        <v>0</v>
      </c>
      <c r="P48" s="220"/>
      <c r="AG48" s="115"/>
    </row>
    <row r="49" spans="1:33" hidden="1" outlineLevel="1" x14ac:dyDescent="0.3">
      <c r="A49" s="128"/>
      <c r="B49" s="1336" t="s">
        <v>504</v>
      </c>
      <c r="C49" s="1336"/>
      <c r="D49" s="1336"/>
      <c r="E49" s="128"/>
      <c r="F49" s="128"/>
      <c r="G49" s="128"/>
      <c r="H49" s="128"/>
      <c r="I49" s="128"/>
      <c r="J49" s="128"/>
      <c r="K49" s="128">
        <f t="shared" si="0"/>
        <v>0</v>
      </c>
      <c r="P49" s="220"/>
      <c r="AG49" s="115"/>
    </row>
    <row r="50" spans="1:33" hidden="1" outlineLevel="1" x14ac:dyDescent="0.3">
      <c r="A50" s="128"/>
      <c r="B50" s="1336" t="s">
        <v>504</v>
      </c>
      <c r="C50" s="1336"/>
      <c r="D50" s="1336"/>
      <c r="E50" s="128"/>
      <c r="F50" s="128"/>
      <c r="G50" s="128"/>
      <c r="H50" s="128"/>
      <c r="I50" s="128"/>
      <c r="J50" s="128"/>
      <c r="K50" s="128">
        <f t="shared" si="0"/>
        <v>0</v>
      </c>
      <c r="AG50" s="115"/>
    </row>
    <row r="51" spans="1:33" hidden="1" outlineLevel="1" x14ac:dyDescent="0.3">
      <c r="A51" s="128"/>
      <c r="B51" s="1336" t="s">
        <v>504</v>
      </c>
      <c r="C51" s="1336"/>
      <c r="D51" s="1336"/>
      <c r="E51" s="128"/>
      <c r="F51" s="128"/>
      <c r="G51" s="128"/>
      <c r="H51" s="128"/>
      <c r="I51" s="128"/>
      <c r="J51" s="128"/>
      <c r="K51" s="128">
        <f t="shared" si="0"/>
        <v>0</v>
      </c>
      <c r="AG51" s="115"/>
    </row>
    <row r="52" spans="1:33" hidden="1" outlineLevel="1" x14ac:dyDescent="0.3">
      <c r="A52" s="128"/>
      <c r="B52" s="1336" t="s">
        <v>504</v>
      </c>
      <c r="C52" s="1336"/>
      <c r="D52" s="1336"/>
      <c r="E52" s="128"/>
      <c r="F52" s="128"/>
      <c r="G52" s="128"/>
      <c r="H52" s="128"/>
      <c r="I52" s="128"/>
      <c r="J52" s="128"/>
      <c r="K52" s="128">
        <f t="shared" si="0"/>
        <v>0</v>
      </c>
      <c r="AG52" s="115"/>
    </row>
    <row r="53" spans="1:33" hidden="1" outlineLevel="1" x14ac:dyDescent="0.3">
      <c r="A53" s="128"/>
      <c r="B53" s="1336" t="s">
        <v>504</v>
      </c>
      <c r="C53" s="1336"/>
      <c r="D53" s="1336"/>
      <c r="E53" s="128"/>
      <c r="F53" s="128"/>
      <c r="G53" s="128"/>
      <c r="H53" s="128"/>
      <c r="I53" s="128"/>
      <c r="J53" s="128"/>
      <c r="K53" s="128">
        <f t="shared" si="0"/>
        <v>0</v>
      </c>
      <c r="AG53" s="115"/>
    </row>
    <row r="54" spans="1:33" hidden="1" outlineLevel="1" x14ac:dyDescent="0.3">
      <c r="A54" s="128"/>
      <c r="B54" s="1336" t="s">
        <v>504</v>
      </c>
      <c r="C54" s="1336"/>
      <c r="D54" s="1336"/>
      <c r="E54" s="128"/>
      <c r="F54" s="128"/>
      <c r="G54" s="128"/>
      <c r="H54" s="128"/>
      <c r="I54" s="128"/>
      <c r="J54" s="128"/>
      <c r="K54" s="128">
        <f t="shared" si="0"/>
        <v>0</v>
      </c>
      <c r="AG54" s="115"/>
    </row>
    <row r="55" spans="1:33" hidden="1" outlineLevel="1" x14ac:dyDescent="0.3">
      <c r="A55" s="128"/>
      <c r="B55" s="1336" t="s">
        <v>504</v>
      </c>
      <c r="C55" s="1336"/>
      <c r="D55" s="1336"/>
      <c r="E55" s="128"/>
      <c r="F55" s="128"/>
      <c r="G55" s="128"/>
      <c r="H55" s="128"/>
      <c r="I55" s="128"/>
      <c r="J55" s="128"/>
      <c r="K55" s="128">
        <f t="shared" si="0"/>
        <v>0</v>
      </c>
      <c r="AG55" s="115"/>
    </row>
    <row r="56" spans="1:33" collapsed="1" x14ac:dyDescent="0.3">
      <c r="A56" s="1360" t="s">
        <v>1089</v>
      </c>
      <c r="B56" s="1361"/>
      <c r="C56" s="1361"/>
      <c r="D56" s="1362"/>
      <c r="E56" s="132">
        <f>SUM(E8:E55)</f>
        <v>0</v>
      </c>
      <c r="F56" s="132">
        <f t="shared" ref="F56:K56" si="1">SUM(F8:F55)</f>
        <v>0</v>
      </c>
      <c r="G56" s="132">
        <f t="shared" si="1"/>
        <v>0</v>
      </c>
      <c r="H56" s="132">
        <f t="shared" si="1"/>
        <v>0</v>
      </c>
      <c r="I56" s="132">
        <f t="shared" si="1"/>
        <v>0</v>
      </c>
      <c r="J56" s="132">
        <f t="shared" si="1"/>
        <v>0</v>
      </c>
      <c r="K56" s="132">
        <f t="shared" si="1"/>
        <v>0</v>
      </c>
      <c r="AG56" s="115"/>
    </row>
    <row r="57" spans="1:33" x14ac:dyDescent="0.3">
      <c r="A57" s="1352" t="s">
        <v>1194</v>
      </c>
      <c r="B57" s="1353"/>
      <c r="C57" s="1353"/>
      <c r="D57" s="1353"/>
      <c r="E57" s="1353"/>
      <c r="F57" s="1353"/>
      <c r="G57" s="1353"/>
      <c r="H57" s="1353"/>
      <c r="I57" s="1353"/>
      <c r="J57" s="1353"/>
      <c r="K57" s="1354"/>
      <c r="AG57" s="115"/>
    </row>
    <row r="58" spans="1:33" ht="6.75" customHeight="1" x14ac:dyDescent="0.3">
      <c r="A58" s="124"/>
      <c r="B58" s="125"/>
      <c r="C58" s="125"/>
      <c r="D58" s="126"/>
      <c r="E58" s="126"/>
      <c r="F58" s="125"/>
      <c r="G58" s="125"/>
      <c r="H58" s="126"/>
      <c r="I58" s="126"/>
      <c r="J58" s="126"/>
      <c r="K58" s="127"/>
    </row>
    <row r="59" spans="1:33" x14ac:dyDescent="0.3">
      <c r="A59" s="1337" t="s">
        <v>1168</v>
      </c>
      <c r="B59" s="1340"/>
      <c r="C59" s="1340"/>
      <c r="D59" s="1356" t="s">
        <v>1057</v>
      </c>
      <c r="E59" s="1356"/>
      <c r="F59" s="1356"/>
      <c r="G59" s="1356"/>
      <c r="H59" s="1356"/>
      <c r="I59" s="1356"/>
      <c r="J59" s="1357" t="s">
        <v>1088</v>
      </c>
      <c r="K59" s="1358" t="s">
        <v>1087</v>
      </c>
      <c r="AG59" s="115"/>
    </row>
    <row r="60" spans="1:33" ht="45.75" customHeight="1" x14ac:dyDescent="0.3">
      <c r="A60" s="1342"/>
      <c r="B60" s="1343"/>
      <c r="C60" s="1343"/>
      <c r="D60" s="131">
        <f>A8</f>
        <v>0</v>
      </c>
      <c r="E60" s="131">
        <f>A9</f>
        <v>0</v>
      </c>
      <c r="F60" s="131">
        <f>A10</f>
        <v>0</v>
      </c>
      <c r="G60" s="131">
        <f>A11</f>
        <v>0</v>
      </c>
      <c r="H60" s="131">
        <f>A12</f>
        <v>0</v>
      </c>
      <c r="I60" s="131">
        <f>A13</f>
        <v>0</v>
      </c>
      <c r="J60" s="1357"/>
      <c r="K60" s="1359"/>
      <c r="AG60" s="115"/>
    </row>
    <row r="61" spans="1:33" x14ac:dyDescent="0.3">
      <c r="A61" s="1338"/>
      <c r="B61" s="1355"/>
      <c r="C61" s="1355"/>
      <c r="D61" s="129"/>
      <c r="E61" s="129"/>
      <c r="F61" s="129"/>
      <c r="G61" s="129"/>
      <c r="H61" s="129"/>
      <c r="I61" s="129"/>
      <c r="J61" s="130">
        <f>SUM(D61:I61)</f>
        <v>0</v>
      </c>
      <c r="K61" s="133" t="e">
        <f>K56/J61*100</f>
        <v>#DIV/0!</v>
      </c>
      <c r="AG61" s="115"/>
    </row>
    <row r="62" spans="1:33" ht="19.5" customHeight="1" x14ac:dyDescent="0.3">
      <c r="A62" s="1345" t="s">
        <v>1489</v>
      </c>
      <c r="B62" s="1346"/>
      <c r="C62" s="1346"/>
      <c r="D62" s="1346"/>
      <c r="E62" s="1346"/>
      <c r="F62" s="1346"/>
      <c r="G62" s="1346"/>
      <c r="H62" s="1346"/>
      <c r="I62" s="1346"/>
      <c r="J62" s="1346"/>
      <c r="K62" s="1347"/>
      <c r="AG62" s="115"/>
    </row>
    <row r="63" spans="1:33" ht="58.5" x14ac:dyDescent="0.3">
      <c r="A63" s="1345" t="s">
        <v>1490</v>
      </c>
      <c r="B63" s="1346"/>
      <c r="C63" s="1346"/>
      <c r="D63" s="1347"/>
      <c r="E63" s="456" t="s">
        <v>1491</v>
      </c>
      <c r="F63" s="1345" t="s">
        <v>1492</v>
      </c>
      <c r="G63" s="1346"/>
      <c r="H63" s="1347"/>
      <c r="I63" s="1345" t="s">
        <v>1081</v>
      </c>
      <c r="J63" s="1346"/>
      <c r="K63" s="1347"/>
      <c r="AE63" s="362"/>
      <c r="AG63" s="115"/>
    </row>
    <row r="64" spans="1:33" x14ac:dyDescent="0.3">
      <c r="A64" s="1330"/>
      <c r="B64" s="1331"/>
      <c r="C64" s="1331"/>
      <c r="D64" s="1332"/>
      <c r="E64" s="467"/>
      <c r="F64" s="1333"/>
      <c r="G64" s="1334"/>
      <c r="H64" s="1335"/>
      <c r="I64" s="1327"/>
      <c r="J64" s="1328"/>
      <c r="K64" s="1329"/>
      <c r="AE64" s="362"/>
      <c r="AG64" s="115"/>
    </row>
    <row r="65" spans="1:33" x14ac:dyDescent="0.3">
      <c r="A65" s="1330"/>
      <c r="B65" s="1331"/>
      <c r="C65" s="1331"/>
      <c r="D65" s="1332"/>
      <c r="E65" s="467"/>
      <c r="F65" s="1333"/>
      <c r="G65" s="1334"/>
      <c r="H65" s="1335"/>
      <c r="I65" s="1327"/>
      <c r="J65" s="1328"/>
      <c r="K65" s="1329"/>
      <c r="AE65" s="362"/>
      <c r="AG65" s="115"/>
    </row>
    <row r="66" spans="1:33" x14ac:dyDescent="0.3">
      <c r="A66" s="1330"/>
      <c r="B66" s="1331"/>
      <c r="C66" s="1331"/>
      <c r="D66" s="1332"/>
      <c r="E66" s="467"/>
      <c r="F66" s="1333"/>
      <c r="G66" s="1334"/>
      <c r="H66" s="1335"/>
      <c r="I66" s="1327"/>
      <c r="J66" s="1328"/>
      <c r="K66" s="1329"/>
      <c r="AE66" s="362"/>
      <c r="AG66" s="115"/>
    </row>
    <row r="67" spans="1:33" x14ac:dyDescent="0.3">
      <c r="A67" s="1330"/>
      <c r="B67" s="1331"/>
      <c r="C67" s="1331"/>
      <c r="D67" s="1332"/>
      <c r="E67" s="467"/>
      <c r="F67" s="1333"/>
      <c r="G67" s="1334"/>
      <c r="H67" s="1335"/>
      <c r="I67" s="1327"/>
      <c r="J67" s="1328"/>
      <c r="K67" s="1329"/>
      <c r="AE67" s="362"/>
      <c r="AG67" s="115"/>
    </row>
    <row r="68" spans="1:33" x14ac:dyDescent="0.3">
      <c r="A68" s="1330"/>
      <c r="B68" s="1331"/>
      <c r="C68" s="1331"/>
      <c r="D68" s="1332"/>
      <c r="E68" s="467"/>
      <c r="F68" s="1333"/>
      <c r="G68" s="1334"/>
      <c r="H68" s="1335"/>
      <c r="I68" s="1327"/>
      <c r="J68" s="1328"/>
      <c r="K68" s="1329"/>
      <c r="AE68" s="362"/>
      <c r="AG68" s="115"/>
    </row>
    <row r="69" spans="1:33" x14ac:dyDescent="0.3">
      <c r="A69" s="1330"/>
      <c r="B69" s="1331"/>
      <c r="C69" s="1331"/>
      <c r="D69" s="1332"/>
      <c r="E69" s="467"/>
      <c r="F69" s="1333"/>
      <c r="G69" s="1334"/>
      <c r="H69" s="1335"/>
      <c r="I69" s="1327"/>
      <c r="J69" s="1328"/>
      <c r="K69" s="1329"/>
      <c r="AE69" s="362"/>
      <c r="AG69" s="115"/>
    </row>
    <row r="70" spans="1:33" x14ac:dyDescent="0.3">
      <c r="A70" s="1330"/>
      <c r="B70" s="1331"/>
      <c r="C70" s="1331"/>
      <c r="D70" s="1332"/>
      <c r="E70" s="467"/>
      <c r="F70" s="1333"/>
      <c r="G70" s="1334"/>
      <c r="H70" s="1335"/>
      <c r="I70" s="1327"/>
      <c r="J70" s="1328"/>
      <c r="K70" s="1329"/>
      <c r="AE70" s="362"/>
      <c r="AG70" s="115"/>
    </row>
    <row r="71" spans="1:33" ht="19.5" hidden="1" customHeight="1" outlineLevel="1" x14ac:dyDescent="0.3">
      <c r="A71" s="1330"/>
      <c r="B71" s="1331"/>
      <c r="C71" s="1331"/>
      <c r="D71" s="1332"/>
      <c r="E71" s="467"/>
      <c r="F71" s="1333"/>
      <c r="G71" s="1334"/>
      <c r="H71" s="1335"/>
      <c r="I71" s="1327"/>
      <c r="J71" s="1328"/>
      <c r="K71" s="1329"/>
      <c r="AE71" s="172"/>
      <c r="AG71" s="115"/>
    </row>
    <row r="72" spans="1:33" ht="19.5" hidden="1" customHeight="1" outlineLevel="1" x14ac:dyDescent="0.3">
      <c r="A72" s="1330"/>
      <c r="B72" s="1331"/>
      <c r="C72" s="1331"/>
      <c r="D72" s="1332"/>
      <c r="E72" s="467"/>
      <c r="F72" s="1333"/>
      <c r="G72" s="1334"/>
      <c r="H72" s="1335"/>
      <c r="I72" s="1327"/>
      <c r="J72" s="1328"/>
      <c r="K72" s="1329"/>
      <c r="AE72" s="172"/>
      <c r="AG72" s="115"/>
    </row>
    <row r="73" spans="1:33" ht="19.5" hidden="1" customHeight="1" outlineLevel="1" x14ac:dyDescent="0.3">
      <c r="A73" s="1330"/>
      <c r="B73" s="1331"/>
      <c r="C73" s="1331"/>
      <c r="D73" s="1332"/>
      <c r="E73" s="467"/>
      <c r="F73" s="1333"/>
      <c r="G73" s="1334"/>
      <c r="H73" s="1335"/>
      <c r="I73" s="1327"/>
      <c r="J73" s="1328"/>
      <c r="K73" s="1329"/>
      <c r="AE73" s="172"/>
      <c r="AG73" s="115"/>
    </row>
    <row r="74" spans="1:33" ht="19.5" hidden="1" customHeight="1" outlineLevel="1" x14ac:dyDescent="0.3">
      <c r="A74" s="1330"/>
      <c r="B74" s="1331"/>
      <c r="C74" s="1331"/>
      <c r="D74" s="1332"/>
      <c r="E74" s="467"/>
      <c r="F74" s="1333"/>
      <c r="G74" s="1334"/>
      <c r="H74" s="1335"/>
      <c r="I74" s="1327"/>
      <c r="J74" s="1328"/>
      <c r="K74" s="1329"/>
      <c r="AE74" s="172"/>
      <c r="AG74" s="115"/>
    </row>
    <row r="75" spans="1:33" ht="19.5" hidden="1" customHeight="1" outlineLevel="1" x14ac:dyDescent="0.3">
      <c r="A75" s="1330"/>
      <c r="B75" s="1331"/>
      <c r="C75" s="1331"/>
      <c r="D75" s="1332"/>
      <c r="E75" s="467"/>
      <c r="F75" s="1333"/>
      <c r="G75" s="1334"/>
      <c r="H75" s="1335"/>
      <c r="I75" s="1327"/>
      <c r="J75" s="1328"/>
      <c r="K75" s="1329"/>
      <c r="AE75" s="172"/>
      <c r="AG75" s="115"/>
    </row>
    <row r="76" spans="1:33" ht="19.5" hidden="1" customHeight="1" outlineLevel="1" x14ac:dyDescent="0.3">
      <c r="A76" s="1330"/>
      <c r="B76" s="1331"/>
      <c r="C76" s="1331"/>
      <c r="D76" s="1332"/>
      <c r="E76" s="467"/>
      <c r="F76" s="1333"/>
      <c r="G76" s="1334"/>
      <c r="H76" s="1335"/>
      <c r="I76" s="1327"/>
      <c r="J76" s="1328"/>
      <c r="K76" s="1329"/>
      <c r="AE76" s="172"/>
      <c r="AG76" s="115"/>
    </row>
    <row r="77" spans="1:33" ht="32.25" customHeight="1" collapsed="1" x14ac:dyDescent="0.3">
      <c r="A77" s="1366" t="s">
        <v>1493</v>
      </c>
      <c r="B77" s="1367"/>
      <c r="C77" s="1367"/>
      <c r="D77" s="1367"/>
      <c r="E77" s="1367"/>
      <c r="F77" s="1367"/>
      <c r="G77" s="1367"/>
      <c r="H77" s="1367"/>
      <c r="I77" s="1367"/>
      <c r="J77" s="1367"/>
      <c r="K77" s="1368"/>
      <c r="AE77" s="172"/>
      <c r="AG77" s="115"/>
    </row>
    <row r="78" spans="1:33" ht="6.75" customHeight="1" x14ac:dyDescent="0.3">
      <c r="A78" s="124"/>
      <c r="B78" s="125"/>
      <c r="C78" s="125"/>
      <c r="D78" s="126"/>
      <c r="E78" s="126"/>
      <c r="F78" s="125"/>
      <c r="G78" s="125"/>
      <c r="H78" s="126"/>
      <c r="I78" s="126"/>
      <c r="J78" s="126"/>
      <c r="K78" s="127"/>
      <c r="AE78" s="172"/>
      <c r="AG78" s="116"/>
    </row>
    <row r="79" spans="1:33" ht="37.5" customHeight="1" x14ac:dyDescent="0.3">
      <c r="A79" s="1363" t="s">
        <v>1094</v>
      </c>
      <c r="B79" s="1364"/>
      <c r="C79" s="1364"/>
      <c r="D79" s="1364"/>
      <c r="E79" s="1364"/>
      <c r="F79" s="1364"/>
      <c r="G79" s="1365"/>
      <c r="H79" s="375" t="s">
        <v>78</v>
      </c>
      <c r="I79" s="376"/>
      <c r="J79" s="375" t="s">
        <v>537</v>
      </c>
      <c r="K79" s="123"/>
      <c r="AE79" s="172"/>
    </row>
    <row r="80" spans="1:33" ht="45" customHeight="1" x14ac:dyDescent="0.3">
      <c r="A80" s="1339" t="s">
        <v>278</v>
      </c>
      <c r="B80" s="1339"/>
      <c r="C80" s="1339"/>
      <c r="D80" s="1339" t="s">
        <v>1193</v>
      </c>
      <c r="E80" s="1339"/>
      <c r="F80" s="1339" t="s">
        <v>1083</v>
      </c>
      <c r="G80" s="1339"/>
      <c r="H80" s="1339"/>
      <c r="I80" s="1339"/>
      <c r="J80" s="1339" t="s">
        <v>1084</v>
      </c>
      <c r="K80" s="1339"/>
      <c r="AE80" s="172"/>
    </row>
    <row r="81" spans="1:31" x14ac:dyDescent="0.3">
      <c r="A81" s="1369"/>
      <c r="B81" s="1369"/>
      <c r="C81" s="1369"/>
      <c r="D81" s="1369"/>
      <c r="E81" s="1369"/>
      <c r="F81" s="1369"/>
      <c r="G81" s="1369"/>
      <c r="H81" s="1369"/>
      <c r="I81" s="1369"/>
      <c r="J81" s="1369"/>
      <c r="K81" s="1369"/>
      <c r="AE81" s="172"/>
    </row>
    <row r="82" spans="1:31" x14ac:dyDescent="0.3">
      <c r="A82" s="1369"/>
      <c r="B82" s="1369"/>
      <c r="C82" s="1369"/>
      <c r="D82" s="1369"/>
      <c r="E82" s="1369"/>
      <c r="F82" s="1369"/>
      <c r="G82" s="1369"/>
      <c r="H82" s="1369"/>
      <c r="I82" s="1369"/>
      <c r="J82" s="1369"/>
      <c r="K82" s="1369"/>
      <c r="AE82" s="172"/>
    </row>
    <row r="83" spans="1:31" x14ac:dyDescent="0.3">
      <c r="A83" s="1369"/>
      <c r="B83" s="1369"/>
      <c r="C83" s="1369"/>
      <c r="D83" s="1369"/>
      <c r="E83" s="1369"/>
      <c r="F83" s="1369"/>
      <c r="G83" s="1369"/>
      <c r="H83" s="1369"/>
      <c r="I83" s="1369"/>
      <c r="J83" s="1369"/>
      <c r="K83" s="1369"/>
      <c r="AE83" s="172"/>
    </row>
    <row r="84" spans="1:31" x14ac:dyDescent="0.3">
      <c r="A84" s="1369"/>
      <c r="B84" s="1369"/>
      <c r="C84" s="1369"/>
      <c r="D84" s="1369"/>
      <c r="E84" s="1369"/>
      <c r="F84" s="1369"/>
      <c r="G84" s="1369"/>
      <c r="H84" s="1369"/>
      <c r="I84" s="1369"/>
      <c r="J84" s="1369"/>
      <c r="K84" s="1369"/>
      <c r="AE84" s="172"/>
    </row>
    <row r="85" spans="1:31" x14ac:dyDescent="0.3">
      <c r="A85" s="1369"/>
      <c r="B85" s="1369"/>
      <c r="C85" s="1369"/>
      <c r="D85" s="1369"/>
      <c r="E85" s="1369"/>
      <c r="F85" s="1369"/>
      <c r="G85" s="1369"/>
      <c r="H85" s="1369"/>
      <c r="I85" s="1369"/>
      <c r="J85" s="1369"/>
      <c r="K85" s="1369"/>
      <c r="AE85" s="172"/>
    </row>
    <row r="86" spans="1:31" hidden="1" outlineLevel="1" x14ac:dyDescent="0.3">
      <c r="A86" s="1369"/>
      <c r="B86" s="1369"/>
      <c r="C86" s="1369"/>
      <c r="D86" s="1369"/>
      <c r="E86" s="1369"/>
      <c r="F86" s="1369"/>
      <c r="G86" s="1369"/>
      <c r="H86" s="1369"/>
      <c r="I86" s="1369"/>
      <c r="J86" s="1369"/>
      <c r="K86" s="1369"/>
      <c r="AE86" s="172"/>
    </row>
    <row r="87" spans="1:31" hidden="1" outlineLevel="1" x14ac:dyDescent="0.3">
      <c r="A87" s="1369"/>
      <c r="B87" s="1369"/>
      <c r="C87" s="1369"/>
      <c r="D87" s="1369"/>
      <c r="E87" s="1369"/>
      <c r="F87" s="1369"/>
      <c r="G87" s="1369"/>
      <c r="H87" s="1369"/>
      <c r="I87" s="1369"/>
      <c r="J87" s="1369"/>
      <c r="K87" s="1369"/>
      <c r="AE87" s="172"/>
    </row>
    <row r="88" spans="1:31" hidden="1" outlineLevel="1" x14ac:dyDescent="0.3">
      <c r="A88" s="1369"/>
      <c r="B88" s="1369"/>
      <c r="C88" s="1369"/>
      <c r="D88" s="1369"/>
      <c r="E88" s="1369"/>
      <c r="F88" s="1369"/>
      <c r="G88" s="1369"/>
      <c r="H88" s="1369"/>
      <c r="I88" s="1369"/>
      <c r="J88" s="1369"/>
      <c r="K88" s="1369"/>
      <c r="AE88" s="172"/>
    </row>
    <row r="89" spans="1:31" hidden="1" outlineLevel="1" x14ac:dyDescent="0.3">
      <c r="A89" s="1369"/>
      <c r="B89" s="1369"/>
      <c r="C89" s="1369"/>
      <c r="D89" s="1369"/>
      <c r="E89" s="1369"/>
      <c r="F89" s="1369"/>
      <c r="G89" s="1369"/>
      <c r="H89" s="1369"/>
      <c r="I89" s="1369"/>
      <c r="J89" s="1369"/>
      <c r="K89" s="1369"/>
      <c r="AE89" s="172"/>
    </row>
    <row r="90" spans="1:31" hidden="1" outlineLevel="1" x14ac:dyDescent="0.3">
      <c r="A90" s="1369"/>
      <c r="B90" s="1369"/>
      <c r="C90" s="1369"/>
      <c r="D90" s="1369"/>
      <c r="E90" s="1369"/>
      <c r="F90" s="1369"/>
      <c r="G90" s="1369"/>
      <c r="H90" s="1369"/>
      <c r="I90" s="1369"/>
      <c r="J90" s="1369"/>
      <c r="K90" s="1369"/>
      <c r="AE90" s="172"/>
    </row>
    <row r="91" spans="1:31" collapsed="1" x14ac:dyDescent="0.3">
      <c r="AE91" s="172"/>
    </row>
    <row r="92" spans="1:31" x14ac:dyDescent="0.3">
      <c r="A92" s="366">
        <f>'Ходатайство_нов АО'!B124</f>
        <v>0</v>
      </c>
      <c r="B92" s="191"/>
      <c r="C92" s="191"/>
      <c r="D92" s="191"/>
      <c r="E92" s="191"/>
      <c r="F92" s="191"/>
      <c r="G92" s="191"/>
      <c r="H92" s="191"/>
      <c r="I92" s="191"/>
      <c r="J92" s="191"/>
      <c r="K92" s="191"/>
      <c r="L92" s="191"/>
      <c r="M92" s="191"/>
      <c r="N92" s="191"/>
      <c r="O92" s="191"/>
      <c r="P92" s="191"/>
      <c r="AE92" s="172"/>
    </row>
    <row r="93" spans="1:31" s="329" customFormat="1" x14ac:dyDescent="0.25">
      <c r="A93" s="363"/>
      <c r="B93" s="191"/>
      <c r="C93" s="191"/>
      <c r="D93" s="191"/>
      <c r="E93" s="191"/>
      <c r="F93" s="191"/>
      <c r="G93" s="191"/>
      <c r="H93" s="191"/>
      <c r="I93" s="191"/>
      <c r="J93" s="191"/>
      <c r="K93" s="191"/>
      <c r="L93" s="191"/>
      <c r="M93" s="191"/>
      <c r="N93" s="191"/>
      <c r="O93" s="191"/>
      <c r="P93" s="191"/>
      <c r="AE93" s="222"/>
    </row>
    <row r="94" spans="1:31" s="329" customFormat="1" x14ac:dyDescent="0.25">
      <c r="A94" s="363" t="s">
        <v>874</v>
      </c>
      <c r="B94" s="363"/>
      <c r="C94" s="363"/>
      <c r="D94" s="363"/>
      <c r="E94" s="191"/>
      <c r="F94" s="191"/>
      <c r="G94" s="191"/>
      <c r="H94" s="191"/>
      <c r="I94" s="191"/>
      <c r="J94" s="191"/>
      <c r="K94" s="191"/>
      <c r="L94" s="191"/>
      <c r="M94" s="191"/>
      <c r="N94" s="191"/>
      <c r="O94" s="191"/>
      <c r="P94" s="191"/>
      <c r="AE94" s="222"/>
    </row>
    <row r="95" spans="1:31" s="329" customFormat="1" x14ac:dyDescent="0.25">
      <c r="A95" s="363" t="s">
        <v>844</v>
      </c>
      <c r="B95" s="363"/>
      <c r="C95" s="363"/>
      <c r="D95" s="363"/>
      <c r="E95" s="191"/>
      <c r="F95" s="191"/>
      <c r="G95" s="191"/>
      <c r="H95" s="191"/>
      <c r="I95" s="191"/>
      <c r="J95" s="191"/>
      <c r="K95" s="191"/>
      <c r="L95" s="191"/>
      <c r="M95" s="191"/>
      <c r="N95" s="191"/>
      <c r="O95" s="191"/>
      <c r="P95" s="191"/>
      <c r="AE95" s="222"/>
    </row>
    <row r="96" spans="1:31" s="329" customFormat="1" x14ac:dyDescent="0.25">
      <c r="A96" s="363" t="s">
        <v>1170</v>
      </c>
      <c r="B96" s="363"/>
      <c r="C96" s="363"/>
      <c r="D96" s="363"/>
      <c r="E96" s="191"/>
      <c r="F96" s="191"/>
      <c r="G96" s="191"/>
      <c r="H96" s="191"/>
      <c r="I96" s="191"/>
      <c r="J96" s="191"/>
      <c r="K96" s="191"/>
      <c r="L96" s="191"/>
      <c r="M96" s="191"/>
      <c r="N96" s="191"/>
      <c r="O96" s="191"/>
      <c r="P96" s="191"/>
      <c r="AE96" s="222"/>
    </row>
    <row r="97" spans="1:31" s="329" customFormat="1" x14ac:dyDescent="0.25">
      <c r="A97" s="364"/>
      <c r="B97" s="191"/>
      <c r="C97" s="191"/>
      <c r="D97" s="191"/>
      <c r="E97" s="191"/>
      <c r="F97" s="191"/>
      <c r="G97" s="191"/>
      <c r="H97" s="191"/>
      <c r="I97" s="191"/>
      <c r="J97" s="191"/>
      <c r="K97" s="191"/>
      <c r="L97" s="191"/>
      <c r="M97" s="191"/>
      <c r="N97" s="191"/>
      <c r="O97" s="191"/>
      <c r="P97" s="191"/>
      <c r="AE97" s="222"/>
    </row>
    <row r="98" spans="1:31" ht="19.5" customHeight="1" x14ac:dyDescent="0.3">
      <c r="A98" s="1371" t="s">
        <v>845</v>
      </c>
      <c r="B98" s="1371"/>
      <c r="C98" s="1371"/>
      <c r="D98" s="1371"/>
      <c r="E98" s="1371"/>
      <c r="F98" s="1371"/>
      <c r="G98" s="1371"/>
      <c r="H98" s="1371"/>
      <c r="I98" s="1371"/>
      <c r="J98" s="1371"/>
      <c r="K98" s="1371"/>
      <c r="L98" s="1371"/>
      <c r="M98" s="1371"/>
      <c r="N98" s="1371"/>
      <c r="O98" s="1371"/>
      <c r="P98" s="1371"/>
    </row>
    <row r="99" spans="1:31" ht="19.5" customHeight="1" x14ac:dyDescent="0.3">
      <c r="A99" s="1371" t="s">
        <v>1169</v>
      </c>
      <c r="B99" s="1371"/>
      <c r="C99" s="1371"/>
      <c r="D99" s="1371"/>
      <c r="E99" s="1371"/>
      <c r="F99" s="1371"/>
      <c r="G99" s="1371"/>
      <c r="H99" s="1371"/>
      <c r="I99" s="1371"/>
      <c r="J99" s="1371"/>
      <c r="K99" s="1371"/>
      <c r="L99" s="1371"/>
      <c r="M99" s="1371"/>
      <c r="N99" s="1371"/>
      <c r="O99" s="1371"/>
      <c r="P99" s="1371"/>
    </row>
    <row r="282" spans="1:3" hidden="1" x14ac:dyDescent="0.3"/>
    <row r="283" spans="1:3" hidden="1" x14ac:dyDescent="0.3">
      <c r="A283" s="255" t="s">
        <v>504</v>
      </c>
      <c r="C283" s="158" t="s">
        <v>1058</v>
      </c>
    </row>
    <row r="284" spans="1:3" hidden="1" x14ac:dyDescent="0.3">
      <c r="A284" s="365" t="s">
        <v>1095</v>
      </c>
      <c r="C284" s="158" t="s">
        <v>1059</v>
      </c>
    </row>
    <row r="285" spans="1:3" hidden="1" x14ac:dyDescent="0.3">
      <c r="A285" s="365" t="s">
        <v>70</v>
      </c>
      <c r="C285" s="158" t="s">
        <v>1060</v>
      </c>
    </row>
    <row r="286" spans="1:3" hidden="1" x14ac:dyDescent="0.3">
      <c r="A286" s="365" t="s">
        <v>506</v>
      </c>
      <c r="C286" s="158" t="s">
        <v>1061</v>
      </c>
    </row>
    <row r="287" spans="1:3" hidden="1" x14ac:dyDescent="0.3">
      <c r="A287" s="365" t="s">
        <v>1098</v>
      </c>
      <c r="C287" s="158" t="s">
        <v>1062</v>
      </c>
    </row>
    <row r="288" spans="1:3" hidden="1" x14ac:dyDescent="0.3">
      <c r="A288" s="365" t="s">
        <v>1096</v>
      </c>
      <c r="C288" s="158" t="s">
        <v>1085</v>
      </c>
    </row>
    <row r="289" spans="1:3" hidden="1" x14ac:dyDescent="0.3">
      <c r="A289" s="365" t="s">
        <v>1097</v>
      </c>
      <c r="C289" s="158" t="s">
        <v>1063</v>
      </c>
    </row>
    <row r="290" spans="1:3" hidden="1" x14ac:dyDescent="0.3">
      <c r="A290" s="365" t="s">
        <v>511</v>
      </c>
      <c r="C290" s="158" t="s">
        <v>1064</v>
      </c>
    </row>
    <row r="291" spans="1:3" hidden="1" x14ac:dyDescent="0.3">
      <c r="A291" s="365" t="s">
        <v>1100</v>
      </c>
      <c r="C291" s="158" t="s">
        <v>1065</v>
      </c>
    </row>
    <row r="292" spans="1:3" hidden="1" x14ac:dyDescent="0.3">
      <c r="A292" s="365" t="s">
        <v>507</v>
      </c>
      <c r="C292" s="158" t="s">
        <v>1066</v>
      </c>
    </row>
    <row r="293" spans="1:3" hidden="1" x14ac:dyDescent="0.3">
      <c r="A293" s="365" t="s">
        <v>510</v>
      </c>
      <c r="C293" s="158" t="s">
        <v>1067</v>
      </c>
    </row>
    <row r="294" spans="1:3" hidden="1" x14ac:dyDescent="0.3">
      <c r="A294" s="365" t="s">
        <v>505</v>
      </c>
      <c r="C294" s="158" t="s">
        <v>1068</v>
      </c>
    </row>
    <row r="295" spans="1:3" hidden="1" x14ac:dyDescent="0.3">
      <c r="A295" s="365" t="s">
        <v>1102</v>
      </c>
    </row>
    <row r="296" spans="1:3" hidden="1" x14ac:dyDescent="0.3">
      <c r="A296" s="365" t="s">
        <v>1103</v>
      </c>
    </row>
    <row r="297" spans="1:3" hidden="1" x14ac:dyDescent="0.3">
      <c r="A297" s="365" t="s">
        <v>1101</v>
      </c>
    </row>
    <row r="298" spans="1:3" hidden="1" x14ac:dyDescent="0.3">
      <c r="A298" s="365" t="s">
        <v>1099</v>
      </c>
    </row>
    <row r="299" spans="1:3" hidden="1" x14ac:dyDescent="0.3">
      <c r="A299" s="365" t="s">
        <v>512</v>
      </c>
    </row>
    <row r="300" spans="1:3" hidden="1" x14ac:dyDescent="0.3">
      <c r="A300" s="365" t="s">
        <v>1104</v>
      </c>
    </row>
    <row r="301" spans="1:3" hidden="1" x14ac:dyDescent="0.3">
      <c r="A301" s="365" t="s">
        <v>1105</v>
      </c>
    </row>
    <row r="302" spans="1:3" hidden="1" x14ac:dyDescent="0.3">
      <c r="A302" s="365" t="s">
        <v>1106</v>
      </c>
    </row>
    <row r="303" spans="1:3" hidden="1" x14ac:dyDescent="0.3">
      <c r="A303" s="365" t="s">
        <v>508</v>
      </c>
    </row>
    <row r="304" spans="1:3" hidden="1" x14ac:dyDescent="0.3">
      <c r="A304" s="365" t="s">
        <v>1107</v>
      </c>
    </row>
    <row r="305" spans="1:1" hidden="1" x14ac:dyDescent="0.3">
      <c r="A305" s="365" t="s">
        <v>1108</v>
      </c>
    </row>
    <row r="306" spans="1:1" hidden="1" x14ac:dyDescent="0.3">
      <c r="A306" s="365" t="s">
        <v>513</v>
      </c>
    </row>
    <row r="307" spans="1:1" hidden="1" x14ac:dyDescent="0.3">
      <c r="A307" s="365" t="s">
        <v>509</v>
      </c>
    </row>
    <row r="308" spans="1:1" hidden="1" x14ac:dyDescent="0.3">
      <c r="A308" s="365" t="s">
        <v>1192</v>
      </c>
    </row>
  </sheetData>
  <mergeCells count="156">
    <mergeCell ref="A3:K3"/>
    <mergeCell ref="A98:P98"/>
    <mergeCell ref="A99:P99"/>
    <mergeCell ref="A89:C89"/>
    <mergeCell ref="D89:E89"/>
    <mergeCell ref="F89:I89"/>
    <mergeCell ref="J89:K89"/>
    <mergeCell ref="A90:C90"/>
    <mergeCell ref="D90:E90"/>
    <mergeCell ref="F90:I90"/>
    <mergeCell ref="J90:K90"/>
    <mergeCell ref="A87:C87"/>
    <mergeCell ref="D87:E87"/>
    <mergeCell ref="F87:I87"/>
    <mergeCell ref="J87:K87"/>
    <mergeCell ref="A88:C88"/>
    <mergeCell ref="D88:E88"/>
    <mergeCell ref="F88:I88"/>
    <mergeCell ref="J88:K88"/>
    <mergeCell ref="A85:C85"/>
    <mergeCell ref="D85:E85"/>
    <mergeCell ref="F85:I85"/>
    <mergeCell ref="J85:K85"/>
    <mergeCell ref="A86:C86"/>
    <mergeCell ref="D86:E86"/>
    <mergeCell ref="F86:I86"/>
    <mergeCell ref="J86:K86"/>
    <mergeCell ref="A84:C84"/>
    <mergeCell ref="D84:E84"/>
    <mergeCell ref="F84:I84"/>
    <mergeCell ref="J84:K84"/>
    <mergeCell ref="A81:C81"/>
    <mergeCell ref="D81:E81"/>
    <mergeCell ref="F81:I81"/>
    <mergeCell ref="J81:K81"/>
    <mergeCell ref="A82:C82"/>
    <mergeCell ref="D82:E82"/>
    <mergeCell ref="F82:I82"/>
    <mergeCell ref="J82:K82"/>
    <mergeCell ref="A79:G79"/>
    <mergeCell ref="A80:C80"/>
    <mergeCell ref="D80:E80"/>
    <mergeCell ref="F80:I80"/>
    <mergeCell ref="J80:K80"/>
    <mergeCell ref="A77:K77"/>
    <mergeCell ref="A83:C83"/>
    <mergeCell ref="D83:E83"/>
    <mergeCell ref="F83:I83"/>
    <mergeCell ref="J83:K83"/>
    <mergeCell ref="A70:D70"/>
    <mergeCell ref="F70:H70"/>
    <mergeCell ref="I70:K70"/>
    <mergeCell ref="A71:D71"/>
    <mergeCell ref="F71:H71"/>
    <mergeCell ref="I71:K71"/>
    <mergeCell ref="A72:D72"/>
    <mergeCell ref="F72:H72"/>
    <mergeCell ref="I72:K72"/>
    <mergeCell ref="A63:D63"/>
    <mergeCell ref="F63:H63"/>
    <mergeCell ref="I63:K63"/>
    <mergeCell ref="A64:D64"/>
    <mergeCell ref="F64:H64"/>
    <mergeCell ref="I64:K64"/>
    <mergeCell ref="A65:D65"/>
    <mergeCell ref="F65:H65"/>
    <mergeCell ref="A69:D69"/>
    <mergeCell ref="F69:H69"/>
    <mergeCell ref="I69:K69"/>
    <mergeCell ref="I65:K65"/>
    <mergeCell ref="A66:D66"/>
    <mergeCell ref="F66:H66"/>
    <mergeCell ref="I66:K66"/>
    <mergeCell ref="A67:D67"/>
    <mergeCell ref="F67:H67"/>
    <mergeCell ref="I67:K67"/>
    <mergeCell ref="A68:D68"/>
    <mergeCell ref="F68:H68"/>
    <mergeCell ref="I68:K68"/>
    <mergeCell ref="A57:K57"/>
    <mergeCell ref="A59:C61"/>
    <mergeCell ref="D59:I59"/>
    <mergeCell ref="J59:J60"/>
    <mergeCell ref="K59:K60"/>
    <mergeCell ref="A62:K62"/>
    <mergeCell ref="B51:D51"/>
    <mergeCell ref="B52:D52"/>
    <mergeCell ref="B53:D53"/>
    <mergeCell ref="B54:D54"/>
    <mergeCell ref="B55:D55"/>
    <mergeCell ref="A56:D56"/>
    <mergeCell ref="B46:D46"/>
    <mergeCell ref="B47:D47"/>
    <mergeCell ref="B48:D48"/>
    <mergeCell ref="B49:D49"/>
    <mergeCell ref="B50:D50"/>
    <mergeCell ref="B39:D39"/>
    <mergeCell ref="B40:D40"/>
    <mergeCell ref="B41:D41"/>
    <mergeCell ref="B42:D42"/>
    <mergeCell ref="B43:D43"/>
    <mergeCell ref="B44:D44"/>
    <mergeCell ref="B31:D31"/>
    <mergeCell ref="B32:D32"/>
    <mergeCell ref="B37:D37"/>
    <mergeCell ref="B38:D38"/>
    <mergeCell ref="B33:D33"/>
    <mergeCell ref="B34:D34"/>
    <mergeCell ref="B35:D35"/>
    <mergeCell ref="B36:D36"/>
    <mergeCell ref="B45:D45"/>
    <mergeCell ref="B19:D19"/>
    <mergeCell ref="B20:D20"/>
    <mergeCell ref="B21:D21"/>
    <mergeCell ref="B22:D22"/>
    <mergeCell ref="B23:D23"/>
    <mergeCell ref="B24:D24"/>
    <mergeCell ref="B25:D25"/>
    <mergeCell ref="B29:D29"/>
    <mergeCell ref="B30:D30"/>
    <mergeCell ref="B26:D26"/>
    <mergeCell ref="B27:D27"/>
    <mergeCell ref="B28:D28"/>
    <mergeCell ref="A5:K5"/>
    <mergeCell ref="J6:J7"/>
    <mergeCell ref="A6:A7"/>
    <mergeCell ref="E6:E7"/>
    <mergeCell ref="K6:K7"/>
    <mergeCell ref="B12:D12"/>
    <mergeCell ref="H6:H7"/>
    <mergeCell ref="I6:I7"/>
    <mergeCell ref="B11:D11"/>
    <mergeCell ref="B17:D17"/>
    <mergeCell ref="B18:D18"/>
    <mergeCell ref="B13:D13"/>
    <mergeCell ref="B14:D14"/>
    <mergeCell ref="B15:D15"/>
    <mergeCell ref="B16:D16"/>
    <mergeCell ref="F6:F7"/>
    <mergeCell ref="G6:G7"/>
    <mergeCell ref="B6:D7"/>
    <mergeCell ref="B8:D8"/>
    <mergeCell ref="B9:D9"/>
    <mergeCell ref="B10:D10"/>
    <mergeCell ref="I73:K73"/>
    <mergeCell ref="A74:D74"/>
    <mergeCell ref="F74:H74"/>
    <mergeCell ref="I74:K74"/>
    <mergeCell ref="A75:D75"/>
    <mergeCell ref="F75:H75"/>
    <mergeCell ref="I75:K75"/>
    <mergeCell ref="A76:D76"/>
    <mergeCell ref="F76:H76"/>
    <mergeCell ref="I76:K76"/>
    <mergeCell ref="A73:D73"/>
    <mergeCell ref="F73:H73"/>
  </mergeCells>
  <dataValidations count="2">
    <dataValidation type="list" allowBlank="1" showInputMessage="1" showErrorMessage="1" sqref="C51:C55 B8:B55">
      <formula1>$A$283:$A$308</formula1>
    </dataValidation>
    <dataValidation type="list" allowBlank="1" showInputMessage="1" showErrorMessage="1" sqref="A8:A55">
      <formula1>$C$283:$C$294</formula1>
    </dataValidation>
  </dataValidations>
  <hyperlinks>
    <hyperlink ref="A95" location="_ftn2" display="_ftn2"/>
    <hyperlink ref="A96" location="_ftn3" display="_ftn3"/>
    <hyperlink ref="A98" location="_ftnref2" display="_ftnref2"/>
    <hyperlink ref="A99" location="_ftnref3" display="_ftnref3"/>
  </hyperlinks>
  <pageMargins left="0.70866141732283472" right="0.70866141732283472" top="0.74803149606299213" bottom="0.74803149606299213" header="0.31496062992125984" footer="0.31496062992125984"/>
  <pageSetup paperSize="9" scale="44" orientation="landscape" verticalDpi="0" r:id="rId1"/>
  <rowBreaks count="3" manualBreakCount="3">
    <brk id="100" max="10" man="1"/>
    <brk id="144" max="10" man="1"/>
    <brk id="176"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8452" r:id="rId4" name="Check Box 20">
              <controlPr defaultSize="0" autoFill="0" autoLine="0" autoPict="0">
                <anchor moveWithCells="1">
                  <from>
                    <xdr:col>8</xdr:col>
                    <xdr:colOff>323850</xdr:colOff>
                    <xdr:row>78</xdr:row>
                    <xdr:rowOff>104775</xdr:rowOff>
                  </from>
                  <to>
                    <xdr:col>8</xdr:col>
                    <xdr:colOff>685800</xdr:colOff>
                    <xdr:row>78</xdr:row>
                    <xdr:rowOff>419100</xdr:rowOff>
                  </to>
                </anchor>
              </controlPr>
            </control>
          </mc:Choice>
        </mc:AlternateContent>
        <mc:AlternateContent xmlns:mc="http://schemas.openxmlformats.org/markup-compatibility/2006">
          <mc:Choice Requires="x14">
            <control shapeId="18453" r:id="rId5" name="Check Box 21">
              <controlPr defaultSize="0" autoFill="0" autoLine="0" autoPict="0">
                <anchor moveWithCells="1">
                  <from>
                    <xdr:col>10</xdr:col>
                    <xdr:colOff>314325</xdr:colOff>
                    <xdr:row>78</xdr:row>
                    <xdr:rowOff>66675</xdr:rowOff>
                  </from>
                  <to>
                    <xdr:col>10</xdr:col>
                    <xdr:colOff>619125</xdr:colOff>
                    <xdr:row>78</xdr:row>
                    <xdr:rowOff>447675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L53"/>
  <sheetViews>
    <sheetView view="pageBreakPreview" topLeftCell="A16" zoomScale="60" zoomScaleNormal="100" workbookViewId="0"/>
  </sheetViews>
  <sheetFormatPr defaultRowHeight="15" x14ac:dyDescent="0.25"/>
  <cols>
    <col min="1" max="1" width="9.140625" style="4"/>
    <col min="2" max="2" width="12.140625" style="1" customWidth="1"/>
    <col min="3" max="3" width="6.28515625" style="1" customWidth="1"/>
    <col min="4" max="4" width="7.140625" style="1" customWidth="1"/>
    <col min="5" max="5" width="28.7109375" style="1" customWidth="1"/>
    <col min="6" max="6" width="26.140625" style="1" customWidth="1"/>
    <col min="7" max="7" width="9.140625" style="1"/>
    <col min="8" max="8" width="9.85546875" style="1" customWidth="1"/>
    <col min="9" max="9" width="10" style="1" customWidth="1"/>
    <col min="10" max="10" width="9.140625" style="1"/>
    <col min="11" max="11" width="8.5703125" style="1" customWidth="1"/>
    <col min="12" max="12" width="14" style="319" customWidth="1"/>
    <col min="13" max="13" width="34.140625" style="318" customWidth="1"/>
    <col min="14" max="14" width="26.28515625" style="318" hidden="1" customWidth="1"/>
    <col min="15" max="15" width="4.5703125" style="318" hidden="1" customWidth="1"/>
    <col min="16" max="16" width="20.5703125" style="318" hidden="1" customWidth="1"/>
    <col min="17" max="17" width="6" style="318" hidden="1" customWidth="1"/>
    <col min="18" max="18" width="33.140625" style="318" hidden="1" customWidth="1"/>
    <col min="19" max="19" width="5.7109375" style="318" hidden="1" customWidth="1"/>
    <col min="20" max="20" width="36.5703125" style="318" hidden="1" customWidth="1"/>
    <col min="21" max="33" width="9.140625" style="399"/>
    <col min="34" max="34" width="46.42578125" style="399" customWidth="1"/>
    <col min="35" max="90" width="9.140625" style="399"/>
    <col min="91" max="257" width="9.140625" style="1"/>
    <col min="258" max="258" width="12.140625" style="1" customWidth="1"/>
    <col min="259" max="259" width="6.28515625" style="1" customWidth="1"/>
    <col min="260" max="260" width="7.140625" style="1" customWidth="1"/>
    <col min="261" max="261" width="28.7109375" style="1" customWidth="1"/>
    <col min="262" max="262" width="26.140625" style="1" customWidth="1"/>
    <col min="263" max="263" width="9.140625" style="1"/>
    <col min="264" max="264" width="9.85546875" style="1" customWidth="1"/>
    <col min="265" max="265" width="10" style="1" customWidth="1"/>
    <col min="266" max="266" width="9.140625" style="1"/>
    <col min="267" max="267" width="8.5703125" style="1" customWidth="1"/>
    <col min="268" max="268" width="14" style="1" customWidth="1"/>
    <col min="269" max="269" width="34.140625" style="1" customWidth="1"/>
    <col min="270" max="276" width="0" style="1" hidden="1" customWidth="1"/>
    <col min="277" max="289" width="9.140625" style="1"/>
    <col min="290" max="290" width="46.42578125" style="1" customWidth="1"/>
    <col min="291" max="513" width="9.140625" style="1"/>
    <col min="514" max="514" width="12.140625" style="1" customWidth="1"/>
    <col min="515" max="515" width="6.28515625" style="1" customWidth="1"/>
    <col min="516" max="516" width="7.140625" style="1" customWidth="1"/>
    <col min="517" max="517" width="28.7109375" style="1" customWidth="1"/>
    <col min="518" max="518" width="26.140625" style="1" customWidth="1"/>
    <col min="519" max="519" width="9.140625" style="1"/>
    <col min="520" max="520" width="9.85546875" style="1" customWidth="1"/>
    <col min="521" max="521" width="10" style="1" customWidth="1"/>
    <col min="522" max="522" width="9.140625" style="1"/>
    <col min="523" max="523" width="8.5703125" style="1" customWidth="1"/>
    <col min="524" max="524" width="14" style="1" customWidth="1"/>
    <col min="525" max="525" width="34.140625" style="1" customWidth="1"/>
    <col min="526" max="532" width="0" style="1" hidden="1" customWidth="1"/>
    <col min="533" max="545" width="9.140625" style="1"/>
    <col min="546" max="546" width="46.42578125" style="1" customWidth="1"/>
    <col min="547" max="769" width="9.140625" style="1"/>
    <col min="770" max="770" width="12.140625" style="1" customWidth="1"/>
    <col min="771" max="771" width="6.28515625" style="1" customWidth="1"/>
    <col min="772" max="772" width="7.140625" style="1" customWidth="1"/>
    <col min="773" max="773" width="28.7109375" style="1" customWidth="1"/>
    <col min="774" max="774" width="26.140625" style="1" customWidth="1"/>
    <col min="775" max="775" width="9.140625" style="1"/>
    <col min="776" max="776" width="9.85546875" style="1" customWidth="1"/>
    <col min="777" max="777" width="10" style="1" customWidth="1"/>
    <col min="778" max="778" width="9.140625" style="1"/>
    <col min="779" max="779" width="8.5703125" style="1" customWidth="1"/>
    <col min="780" max="780" width="14" style="1" customWidth="1"/>
    <col min="781" max="781" width="34.140625" style="1" customWidth="1"/>
    <col min="782" max="788" width="0" style="1" hidden="1" customWidth="1"/>
    <col min="789" max="801" width="9.140625" style="1"/>
    <col min="802" max="802" width="46.42578125" style="1" customWidth="1"/>
    <col min="803" max="1025" width="9.140625" style="1"/>
    <col min="1026" max="1026" width="12.140625" style="1" customWidth="1"/>
    <col min="1027" max="1027" width="6.28515625" style="1" customWidth="1"/>
    <col min="1028" max="1028" width="7.140625" style="1" customWidth="1"/>
    <col min="1029" max="1029" width="28.7109375" style="1" customWidth="1"/>
    <col min="1030" max="1030" width="26.140625" style="1" customWidth="1"/>
    <col min="1031" max="1031" width="9.140625" style="1"/>
    <col min="1032" max="1032" width="9.85546875" style="1" customWidth="1"/>
    <col min="1033" max="1033" width="10" style="1" customWidth="1"/>
    <col min="1034" max="1034" width="9.140625" style="1"/>
    <col min="1035" max="1035" width="8.5703125" style="1" customWidth="1"/>
    <col min="1036" max="1036" width="14" style="1" customWidth="1"/>
    <col min="1037" max="1037" width="34.140625" style="1" customWidth="1"/>
    <col min="1038" max="1044" width="0" style="1" hidden="1" customWidth="1"/>
    <col min="1045" max="1057" width="9.140625" style="1"/>
    <col min="1058" max="1058" width="46.42578125" style="1" customWidth="1"/>
    <col min="1059" max="1281" width="9.140625" style="1"/>
    <col min="1282" max="1282" width="12.140625" style="1" customWidth="1"/>
    <col min="1283" max="1283" width="6.28515625" style="1" customWidth="1"/>
    <col min="1284" max="1284" width="7.140625" style="1" customWidth="1"/>
    <col min="1285" max="1285" width="28.7109375" style="1" customWidth="1"/>
    <col min="1286" max="1286" width="26.140625" style="1" customWidth="1"/>
    <col min="1287" max="1287" width="9.140625" style="1"/>
    <col min="1288" max="1288" width="9.85546875" style="1" customWidth="1"/>
    <col min="1289" max="1289" width="10" style="1" customWidth="1"/>
    <col min="1290" max="1290" width="9.140625" style="1"/>
    <col min="1291" max="1291" width="8.5703125" style="1" customWidth="1"/>
    <col min="1292" max="1292" width="14" style="1" customWidth="1"/>
    <col min="1293" max="1293" width="34.140625" style="1" customWidth="1"/>
    <col min="1294" max="1300" width="0" style="1" hidden="1" customWidth="1"/>
    <col min="1301" max="1313" width="9.140625" style="1"/>
    <col min="1314" max="1314" width="46.42578125" style="1" customWidth="1"/>
    <col min="1315" max="1537" width="9.140625" style="1"/>
    <col min="1538" max="1538" width="12.140625" style="1" customWidth="1"/>
    <col min="1539" max="1539" width="6.28515625" style="1" customWidth="1"/>
    <col min="1540" max="1540" width="7.140625" style="1" customWidth="1"/>
    <col min="1541" max="1541" width="28.7109375" style="1" customWidth="1"/>
    <col min="1542" max="1542" width="26.140625" style="1" customWidth="1"/>
    <col min="1543" max="1543" width="9.140625" style="1"/>
    <col min="1544" max="1544" width="9.85546875" style="1" customWidth="1"/>
    <col min="1545" max="1545" width="10" style="1" customWidth="1"/>
    <col min="1546" max="1546" width="9.140625" style="1"/>
    <col min="1547" max="1547" width="8.5703125" style="1" customWidth="1"/>
    <col min="1548" max="1548" width="14" style="1" customWidth="1"/>
    <col min="1549" max="1549" width="34.140625" style="1" customWidth="1"/>
    <col min="1550" max="1556" width="0" style="1" hidden="1" customWidth="1"/>
    <col min="1557" max="1569" width="9.140625" style="1"/>
    <col min="1570" max="1570" width="46.42578125" style="1" customWidth="1"/>
    <col min="1571" max="1793" width="9.140625" style="1"/>
    <col min="1794" max="1794" width="12.140625" style="1" customWidth="1"/>
    <col min="1795" max="1795" width="6.28515625" style="1" customWidth="1"/>
    <col min="1796" max="1796" width="7.140625" style="1" customWidth="1"/>
    <col min="1797" max="1797" width="28.7109375" style="1" customWidth="1"/>
    <col min="1798" max="1798" width="26.140625" style="1" customWidth="1"/>
    <col min="1799" max="1799" width="9.140625" style="1"/>
    <col min="1800" max="1800" width="9.85546875" style="1" customWidth="1"/>
    <col min="1801" max="1801" width="10" style="1" customWidth="1"/>
    <col min="1802" max="1802" width="9.140625" style="1"/>
    <col min="1803" max="1803" width="8.5703125" style="1" customWidth="1"/>
    <col min="1804" max="1804" width="14" style="1" customWidth="1"/>
    <col min="1805" max="1805" width="34.140625" style="1" customWidth="1"/>
    <col min="1806" max="1812" width="0" style="1" hidden="1" customWidth="1"/>
    <col min="1813" max="1825" width="9.140625" style="1"/>
    <col min="1826" max="1826" width="46.42578125" style="1" customWidth="1"/>
    <col min="1827" max="2049" width="9.140625" style="1"/>
    <col min="2050" max="2050" width="12.140625" style="1" customWidth="1"/>
    <col min="2051" max="2051" width="6.28515625" style="1" customWidth="1"/>
    <col min="2052" max="2052" width="7.140625" style="1" customWidth="1"/>
    <col min="2053" max="2053" width="28.7109375" style="1" customWidth="1"/>
    <col min="2054" max="2054" width="26.140625" style="1" customWidth="1"/>
    <col min="2055" max="2055" width="9.140625" style="1"/>
    <col min="2056" max="2056" width="9.85546875" style="1" customWidth="1"/>
    <col min="2057" max="2057" width="10" style="1" customWidth="1"/>
    <col min="2058" max="2058" width="9.140625" style="1"/>
    <col min="2059" max="2059" width="8.5703125" style="1" customWidth="1"/>
    <col min="2060" max="2060" width="14" style="1" customWidth="1"/>
    <col min="2061" max="2061" width="34.140625" style="1" customWidth="1"/>
    <col min="2062" max="2068" width="0" style="1" hidden="1" customWidth="1"/>
    <col min="2069" max="2081" width="9.140625" style="1"/>
    <col min="2082" max="2082" width="46.42578125" style="1" customWidth="1"/>
    <col min="2083" max="2305" width="9.140625" style="1"/>
    <col min="2306" max="2306" width="12.140625" style="1" customWidth="1"/>
    <col min="2307" max="2307" width="6.28515625" style="1" customWidth="1"/>
    <col min="2308" max="2308" width="7.140625" style="1" customWidth="1"/>
    <col min="2309" max="2309" width="28.7109375" style="1" customWidth="1"/>
    <col min="2310" max="2310" width="26.140625" style="1" customWidth="1"/>
    <col min="2311" max="2311" width="9.140625" style="1"/>
    <col min="2312" max="2312" width="9.85546875" style="1" customWidth="1"/>
    <col min="2313" max="2313" width="10" style="1" customWidth="1"/>
    <col min="2314" max="2314" width="9.140625" style="1"/>
    <col min="2315" max="2315" width="8.5703125" style="1" customWidth="1"/>
    <col min="2316" max="2316" width="14" style="1" customWidth="1"/>
    <col min="2317" max="2317" width="34.140625" style="1" customWidth="1"/>
    <col min="2318" max="2324" width="0" style="1" hidden="1" customWidth="1"/>
    <col min="2325" max="2337" width="9.140625" style="1"/>
    <col min="2338" max="2338" width="46.42578125" style="1" customWidth="1"/>
    <col min="2339" max="2561" width="9.140625" style="1"/>
    <col min="2562" max="2562" width="12.140625" style="1" customWidth="1"/>
    <col min="2563" max="2563" width="6.28515625" style="1" customWidth="1"/>
    <col min="2564" max="2564" width="7.140625" style="1" customWidth="1"/>
    <col min="2565" max="2565" width="28.7109375" style="1" customWidth="1"/>
    <col min="2566" max="2566" width="26.140625" style="1" customWidth="1"/>
    <col min="2567" max="2567" width="9.140625" style="1"/>
    <col min="2568" max="2568" width="9.85546875" style="1" customWidth="1"/>
    <col min="2569" max="2569" width="10" style="1" customWidth="1"/>
    <col min="2570" max="2570" width="9.140625" style="1"/>
    <col min="2571" max="2571" width="8.5703125" style="1" customWidth="1"/>
    <col min="2572" max="2572" width="14" style="1" customWidth="1"/>
    <col min="2573" max="2573" width="34.140625" style="1" customWidth="1"/>
    <col min="2574" max="2580" width="0" style="1" hidden="1" customWidth="1"/>
    <col min="2581" max="2593" width="9.140625" style="1"/>
    <col min="2594" max="2594" width="46.42578125" style="1" customWidth="1"/>
    <col min="2595" max="2817" width="9.140625" style="1"/>
    <col min="2818" max="2818" width="12.140625" style="1" customWidth="1"/>
    <col min="2819" max="2819" width="6.28515625" style="1" customWidth="1"/>
    <col min="2820" max="2820" width="7.140625" style="1" customWidth="1"/>
    <col min="2821" max="2821" width="28.7109375" style="1" customWidth="1"/>
    <col min="2822" max="2822" width="26.140625" style="1" customWidth="1"/>
    <col min="2823" max="2823" width="9.140625" style="1"/>
    <col min="2824" max="2824" width="9.85546875" style="1" customWidth="1"/>
    <col min="2825" max="2825" width="10" style="1" customWidth="1"/>
    <col min="2826" max="2826" width="9.140625" style="1"/>
    <col min="2827" max="2827" width="8.5703125" style="1" customWidth="1"/>
    <col min="2828" max="2828" width="14" style="1" customWidth="1"/>
    <col min="2829" max="2829" width="34.140625" style="1" customWidth="1"/>
    <col min="2830" max="2836" width="0" style="1" hidden="1" customWidth="1"/>
    <col min="2837" max="2849" width="9.140625" style="1"/>
    <col min="2850" max="2850" width="46.42578125" style="1" customWidth="1"/>
    <col min="2851" max="3073" width="9.140625" style="1"/>
    <col min="3074" max="3074" width="12.140625" style="1" customWidth="1"/>
    <col min="3075" max="3075" width="6.28515625" style="1" customWidth="1"/>
    <col min="3076" max="3076" width="7.140625" style="1" customWidth="1"/>
    <col min="3077" max="3077" width="28.7109375" style="1" customWidth="1"/>
    <col min="3078" max="3078" width="26.140625" style="1" customWidth="1"/>
    <col min="3079" max="3079" width="9.140625" style="1"/>
    <col min="3080" max="3080" width="9.85546875" style="1" customWidth="1"/>
    <col min="3081" max="3081" width="10" style="1" customWidth="1"/>
    <col min="3082" max="3082" width="9.140625" style="1"/>
    <col min="3083" max="3083" width="8.5703125" style="1" customWidth="1"/>
    <col min="3084" max="3084" width="14" style="1" customWidth="1"/>
    <col min="3085" max="3085" width="34.140625" style="1" customWidth="1"/>
    <col min="3086" max="3092" width="0" style="1" hidden="1" customWidth="1"/>
    <col min="3093" max="3105" width="9.140625" style="1"/>
    <col min="3106" max="3106" width="46.42578125" style="1" customWidth="1"/>
    <col min="3107" max="3329" width="9.140625" style="1"/>
    <col min="3330" max="3330" width="12.140625" style="1" customWidth="1"/>
    <col min="3331" max="3331" width="6.28515625" style="1" customWidth="1"/>
    <col min="3332" max="3332" width="7.140625" style="1" customWidth="1"/>
    <col min="3333" max="3333" width="28.7109375" style="1" customWidth="1"/>
    <col min="3334" max="3334" width="26.140625" style="1" customWidth="1"/>
    <col min="3335" max="3335" width="9.140625" style="1"/>
    <col min="3336" max="3336" width="9.85546875" style="1" customWidth="1"/>
    <col min="3337" max="3337" width="10" style="1" customWidth="1"/>
    <col min="3338" max="3338" width="9.140625" style="1"/>
    <col min="3339" max="3339" width="8.5703125" style="1" customWidth="1"/>
    <col min="3340" max="3340" width="14" style="1" customWidth="1"/>
    <col min="3341" max="3341" width="34.140625" style="1" customWidth="1"/>
    <col min="3342" max="3348" width="0" style="1" hidden="1" customWidth="1"/>
    <col min="3349" max="3361" width="9.140625" style="1"/>
    <col min="3362" max="3362" width="46.42578125" style="1" customWidth="1"/>
    <col min="3363" max="3585" width="9.140625" style="1"/>
    <col min="3586" max="3586" width="12.140625" style="1" customWidth="1"/>
    <col min="3587" max="3587" width="6.28515625" style="1" customWidth="1"/>
    <col min="3588" max="3588" width="7.140625" style="1" customWidth="1"/>
    <col min="3589" max="3589" width="28.7109375" style="1" customWidth="1"/>
    <col min="3590" max="3590" width="26.140625" style="1" customWidth="1"/>
    <col min="3591" max="3591" width="9.140625" style="1"/>
    <col min="3592" max="3592" width="9.85546875" style="1" customWidth="1"/>
    <col min="3593" max="3593" width="10" style="1" customWidth="1"/>
    <col min="3594" max="3594" width="9.140625" style="1"/>
    <col min="3595" max="3595" width="8.5703125" style="1" customWidth="1"/>
    <col min="3596" max="3596" width="14" style="1" customWidth="1"/>
    <col min="3597" max="3597" width="34.140625" style="1" customWidth="1"/>
    <col min="3598" max="3604" width="0" style="1" hidden="1" customWidth="1"/>
    <col min="3605" max="3617" width="9.140625" style="1"/>
    <col min="3618" max="3618" width="46.42578125" style="1" customWidth="1"/>
    <col min="3619" max="3841" width="9.140625" style="1"/>
    <col min="3842" max="3842" width="12.140625" style="1" customWidth="1"/>
    <col min="3843" max="3843" width="6.28515625" style="1" customWidth="1"/>
    <col min="3844" max="3844" width="7.140625" style="1" customWidth="1"/>
    <col min="3845" max="3845" width="28.7109375" style="1" customWidth="1"/>
    <col min="3846" max="3846" width="26.140625" style="1" customWidth="1"/>
    <col min="3847" max="3847" width="9.140625" style="1"/>
    <col min="3848" max="3848" width="9.85546875" style="1" customWidth="1"/>
    <col min="3849" max="3849" width="10" style="1" customWidth="1"/>
    <col min="3850" max="3850" width="9.140625" style="1"/>
    <col min="3851" max="3851" width="8.5703125" style="1" customWidth="1"/>
    <col min="3852" max="3852" width="14" style="1" customWidth="1"/>
    <col min="3853" max="3853" width="34.140625" style="1" customWidth="1"/>
    <col min="3854" max="3860" width="0" style="1" hidden="1" customWidth="1"/>
    <col min="3861" max="3873" width="9.140625" style="1"/>
    <col min="3874" max="3874" width="46.42578125" style="1" customWidth="1"/>
    <col min="3875" max="4097" width="9.140625" style="1"/>
    <col min="4098" max="4098" width="12.140625" style="1" customWidth="1"/>
    <col min="4099" max="4099" width="6.28515625" style="1" customWidth="1"/>
    <col min="4100" max="4100" width="7.140625" style="1" customWidth="1"/>
    <col min="4101" max="4101" width="28.7109375" style="1" customWidth="1"/>
    <col min="4102" max="4102" width="26.140625" style="1" customWidth="1"/>
    <col min="4103" max="4103" width="9.140625" style="1"/>
    <col min="4104" max="4104" width="9.85546875" style="1" customWidth="1"/>
    <col min="4105" max="4105" width="10" style="1" customWidth="1"/>
    <col min="4106" max="4106" width="9.140625" style="1"/>
    <col min="4107" max="4107" width="8.5703125" style="1" customWidth="1"/>
    <col min="4108" max="4108" width="14" style="1" customWidth="1"/>
    <col min="4109" max="4109" width="34.140625" style="1" customWidth="1"/>
    <col min="4110" max="4116" width="0" style="1" hidden="1" customWidth="1"/>
    <col min="4117" max="4129" width="9.140625" style="1"/>
    <col min="4130" max="4130" width="46.42578125" style="1" customWidth="1"/>
    <col min="4131" max="4353" width="9.140625" style="1"/>
    <col min="4354" max="4354" width="12.140625" style="1" customWidth="1"/>
    <col min="4355" max="4355" width="6.28515625" style="1" customWidth="1"/>
    <col min="4356" max="4356" width="7.140625" style="1" customWidth="1"/>
    <col min="4357" max="4357" width="28.7109375" style="1" customWidth="1"/>
    <col min="4358" max="4358" width="26.140625" style="1" customWidth="1"/>
    <col min="4359" max="4359" width="9.140625" style="1"/>
    <col min="4360" max="4360" width="9.85546875" style="1" customWidth="1"/>
    <col min="4361" max="4361" width="10" style="1" customWidth="1"/>
    <col min="4362" max="4362" width="9.140625" style="1"/>
    <col min="4363" max="4363" width="8.5703125" style="1" customWidth="1"/>
    <col min="4364" max="4364" width="14" style="1" customWidth="1"/>
    <col min="4365" max="4365" width="34.140625" style="1" customWidth="1"/>
    <col min="4366" max="4372" width="0" style="1" hidden="1" customWidth="1"/>
    <col min="4373" max="4385" width="9.140625" style="1"/>
    <col min="4386" max="4386" width="46.42578125" style="1" customWidth="1"/>
    <col min="4387" max="4609" width="9.140625" style="1"/>
    <col min="4610" max="4610" width="12.140625" style="1" customWidth="1"/>
    <col min="4611" max="4611" width="6.28515625" style="1" customWidth="1"/>
    <col min="4612" max="4612" width="7.140625" style="1" customWidth="1"/>
    <col min="4613" max="4613" width="28.7109375" style="1" customWidth="1"/>
    <col min="4614" max="4614" width="26.140625" style="1" customWidth="1"/>
    <col min="4615" max="4615" width="9.140625" style="1"/>
    <col min="4616" max="4616" width="9.85546875" style="1" customWidth="1"/>
    <col min="4617" max="4617" width="10" style="1" customWidth="1"/>
    <col min="4618" max="4618" width="9.140625" style="1"/>
    <col min="4619" max="4619" width="8.5703125" style="1" customWidth="1"/>
    <col min="4620" max="4620" width="14" style="1" customWidth="1"/>
    <col min="4621" max="4621" width="34.140625" style="1" customWidth="1"/>
    <col min="4622" max="4628" width="0" style="1" hidden="1" customWidth="1"/>
    <col min="4629" max="4641" width="9.140625" style="1"/>
    <col min="4642" max="4642" width="46.42578125" style="1" customWidth="1"/>
    <col min="4643" max="4865" width="9.140625" style="1"/>
    <col min="4866" max="4866" width="12.140625" style="1" customWidth="1"/>
    <col min="4867" max="4867" width="6.28515625" style="1" customWidth="1"/>
    <col min="4868" max="4868" width="7.140625" style="1" customWidth="1"/>
    <col min="4869" max="4869" width="28.7109375" style="1" customWidth="1"/>
    <col min="4870" max="4870" width="26.140625" style="1" customWidth="1"/>
    <col min="4871" max="4871" width="9.140625" style="1"/>
    <col min="4872" max="4872" width="9.85546875" style="1" customWidth="1"/>
    <col min="4873" max="4873" width="10" style="1" customWidth="1"/>
    <col min="4874" max="4874" width="9.140625" style="1"/>
    <col min="4875" max="4875" width="8.5703125" style="1" customWidth="1"/>
    <col min="4876" max="4876" width="14" style="1" customWidth="1"/>
    <col min="4877" max="4877" width="34.140625" style="1" customWidth="1"/>
    <col min="4878" max="4884" width="0" style="1" hidden="1" customWidth="1"/>
    <col min="4885" max="4897" width="9.140625" style="1"/>
    <col min="4898" max="4898" width="46.42578125" style="1" customWidth="1"/>
    <col min="4899" max="5121" width="9.140625" style="1"/>
    <col min="5122" max="5122" width="12.140625" style="1" customWidth="1"/>
    <col min="5123" max="5123" width="6.28515625" style="1" customWidth="1"/>
    <col min="5124" max="5124" width="7.140625" style="1" customWidth="1"/>
    <col min="5125" max="5125" width="28.7109375" style="1" customWidth="1"/>
    <col min="5126" max="5126" width="26.140625" style="1" customWidth="1"/>
    <col min="5127" max="5127" width="9.140625" style="1"/>
    <col min="5128" max="5128" width="9.85546875" style="1" customWidth="1"/>
    <col min="5129" max="5129" width="10" style="1" customWidth="1"/>
    <col min="5130" max="5130" width="9.140625" style="1"/>
    <col min="5131" max="5131" width="8.5703125" style="1" customWidth="1"/>
    <col min="5132" max="5132" width="14" style="1" customWidth="1"/>
    <col min="5133" max="5133" width="34.140625" style="1" customWidth="1"/>
    <col min="5134" max="5140" width="0" style="1" hidden="1" customWidth="1"/>
    <col min="5141" max="5153" width="9.140625" style="1"/>
    <col min="5154" max="5154" width="46.42578125" style="1" customWidth="1"/>
    <col min="5155" max="5377" width="9.140625" style="1"/>
    <col min="5378" max="5378" width="12.140625" style="1" customWidth="1"/>
    <col min="5379" max="5379" width="6.28515625" style="1" customWidth="1"/>
    <col min="5380" max="5380" width="7.140625" style="1" customWidth="1"/>
    <col min="5381" max="5381" width="28.7109375" style="1" customWidth="1"/>
    <col min="5382" max="5382" width="26.140625" style="1" customWidth="1"/>
    <col min="5383" max="5383" width="9.140625" style="1"/>
    <col min="5384" max="5384" width="9.85546875" style="1" customWidth="1"/>
    <col min="5385" max="5385" width="10" style="1" customWidth="1"/>
    <col min="5386" max="5386" width="9.140625" style="1"/>
    <col min="5387" max="5387" width="8.5703125" style="1" customWidth="1"/>
    <col min="5388" max="5388" width="14" style="1" customWidth="1"/>
    <col min="5389" max="5389" width="34.140625" style="1" customWidth="1"/>
    <col min="5390" max="5396" width="0" style="1" hidden="1" customWidth="1"/>
    <col min="5397" max="5409" width="9.140625" style="1"/>
    <col min="5410" max="5410" width="46.42578125" style="1" customWidth="1"/>
    <col min="5411" max="5633" width="9.140625" style="1"/>
    <col min="5634" max="5634" width="12.140625" style="1" customWidth="1"/>
    <col min="5635" max="5635" width="6.28515625" style="1" customWidth="1"/>
    <col min="5636" max="5636" width="7.140625" style="1" customWidth="1"/>
    <col min="5637" max="5637" width="28.7109375" style="1" customWidth="1"/>
    <col min="5638" max="5638" width="26.140625" style="1" customWidth="1"/>
    <col min="5639" max="5639" width="9.140625" style="1"/>
    <col min="5640" max="5640" width="9.85546875" style="1" customWidth="1"/>
    <col min="5641" max="5641" width="10" style="1" customWidth="1"/>
    <col min="5642" max="5642" width="9.140625" style="1"/>
    <col min="5643" max="5643" width="8.5703125" style="1" customWidth="1"/>
    <col min="5644" max="5644" width="14" style="1" customWidth="1"/>
    <col min="5645" max="5645" width="34.140625" style="1" customWidth="1"/>
    <col min="5646" max="5652" width="0" style="1" hidden="1" customWidth="1"/>
    <col min="5653" max="5665" width="9.140625" style="1"/>
    <col min="5666" max="5666" width="46.42578125" style="1" customWidth="1"/>
    <col min="5667" max="5889" width="9.140625" style="1"/>
    <col min="5890" max="5890" width="12.140625" style="1" customWidth="1"/>
    <col min="5891" max="5891" width="6.28515625" style="1" customWidth="1"/>
    <col min="5892" max="5892" width="7.140625" style="1" customWidth="1"/>
    <col min="5893" max="5893" width="28.7109375" style="1" customWidth="1"/>
    <col min="5894" max="5894" width="26.140625" style="1" customWidth="1"/>
    <col min="5895" max="5895" width="9.140625" style="1"/>
    <col min="5896" max="5896" width="9.85546875" style="1" customWidth="1"/>
    <col min="5897" max="5897" width="10" style="1" customWidth="1"/>
    <col min="5898" max="5898" width="9.140625" style="1"/>
    <col min="5899" max="5899" width="8.5703125" style="1" customWidth="1"/>
    <col min="5900" max="5900" width="14" style="1" customWidth="1"/>
    <col min="5901" max="5901" width="34.140625" style="1" customWidth="1"/>
    <col min="5902" max="5908" width="0" style="1" hidden="1" customWidth="1"/>
    <col min="5909" max="5921" width="9.140625" style="1"/>
    <col min="5922" max="5922" width="46.42578125" style="1" customWidth="1"/>
    <col min="5923" max="6145" width="9.140625" style="1"/>
    <col min="6146" max="6146" width="12.140625" style="1" customWidth="1"/>
    <col min="6147" max="6147" width="6.28515625" style="1" customWidth="1"/>
    <col min="6148" max="6148" width="7.140625" style="1" customWidth="1"/>
    <col min="6149" max="6149" width="28.7109375" style="1" customWidth="1"/>
    <col min="6150" max="6150" width="26.140625" style="1" customWidth="1"/>
    <col min="6151" max="6151" width="9.140625" style="1"/>
    <col min="6152" max="6152" width="9.85546875" style="1" customWidth="1"/>
    <col min="6153" max="6153" width="10" style="1" customWidth="1"/>
    <col min="6154" max="6154" width="9.140625" style="1"/>
    <col min="6155" max="6155" width="8.5703125" style="1" customWidth="1"/>
    <col min="6156" max="6156" width="14" style="1" customWidth="1"/>
    <col min="6157" max="6157" width="34.140625" style="1" customWidth="1"/>
    <col min="6158" max="6164" width="0" style="1" hidden="1" customWidth="1"/>
    <col min="6165" max="6177" width="9.140625" style="1"/>
    <col min="6178" max="6178" width="46.42578125" style="1" customWidth="1"/>
    <col min="6179" max="6401" width="9.140625" style="1"/>
    <col min="6402" max="6402" width="12.140625" style="1" customWidth="1"/>
    <col min="6403" max="6403" width="6.28515625" style="1" customWidth="1"/>
    <col min="6404" max="6404" width="7.140625" style="1" customWidth="1"/>
    <col min="6405" max="6405" width="28.7109375" style="1" customWidth="1"/>
    <col min="6406" max="6406" width="26.140625" style="1" customWidth="1"/>
    <col min="6407" max="6407" width="9.140625" style="1"/>
    <col min="6408" max="6408" width="9.85546875" style="1" customWidth="1"/>
    <col min="6409" max="6409" width="10" style="1" customWidth="1"/>
    <col min="6410" max="6410" width="9.140625" style="1"/>
    <col min="6411" max="6411" width="8.5703125" style="1" customWidth="1"/>
    <col min="6412" max="6412" width="14" style="1" customWidth="1"/>
    <col min="6413" max="6413" width="34.140625" style="1" customWidth="1"/>
    <col min="6414" max="6420" width="0" style="1" hidden="1" customWidth="1"/>
    <col min="6421" max="6433" width="9.140625" style="1"/>
    <col min="6434" max="6434" width="46.42578125" style="1" customWidth="1"/>
    <col min="6435" max="6657" width="9.140625" style="1"/>
    <col min="6658" max="6658" width="12.140625" style="1" customWidth="1"/>
    <col min="6659" max="6659" width="6.28515625" style="1" customWidth="1"/>
    <col min="6660" max="6660" width="7.140625" style="1" customWidth="1"/>
    <col min="6661" max="6661" width="28.7109375" style="1" customWidth="1"/>
    <col min="6662" max="6662" width="26.140625" style="1" customWidth="1"/>
    <col min="6663" max="6663" width="9.140625" style="1"/>
    <col min="6664" max="6664" width="9.85546875" style="1" customWidth="1"/>
    <col min="6665" max="6665" width="10" style="1" customWidth="1"/>
    <col min="6666" max="6666" width="9.140625" style="1"/>
    <col min="6667" max="6667" width="8.5703125" style="1" customWidth="1"/>
    <col min="6668" max="6668" width="14" style="1" customWidth="1"/>
    <col min="6669" max="6669" width="34.140625" style="1" customWidth="1"/>
    <col min="6670" max="6676" width="0" style="1" hidden="1" customWidth="1"/>
    <col min="6677" max="6689" width="9.140625" style="1"/>
    <col min="6690" max="6690" width="46.42578125" style="1" customWidth="1"/>
    <col min="6691" max="6913" width="9.140625" style="1"/>
    <col min="6914" max="6914" width="12.140625" style="1" customWidth="1"/>
    <col min="6915" max="6915" width="6.28515625" style="1" customWidth="1"/>
    <col min="6916" max="6916" width="7.140625" style="1" customWidth="1"/>
    <col min="6917" max="6917" width="28.7109375" style="1" customWidth="1"/>
    <col min="6918" max="6918" width="26.140625" style="1" customWidth="1"/>
    <col min="6919" max="6919" width="9.140625" style="1"/>
    <col min="6920" max="6920" width="9.85546875" style="1" customWidth="1"/>
    <col min="6921" max="6921" width="10" style="1" customWidth="1"/>
    <col min="6922" max="6922" width="9.140625" style="1"/>
    <col min="6923" max="6923" width="8.5703125" style="1" customWidth="1"/>
    <col min="6924" max="6924" width="14" style="1" customWidth="1"/>
    <col min="6925" max="6925" width="34.140625" style="1" customWidth="1"/>
    <col min="6926" max="6932" width="0" style="1" hidden="1" customWidth="1"/>
    <col min="6933" max="6945" width="9.140625" style="1"/>
    <col min="6946" max="6946" width="46.42578125" style="1" customWidth="1"/>
    <col min="6947" max="7169" width="9.140625" style="1"/>
    <col min="7170" max="7170" width="12.140625" style="1" customWidth="1"/>
    <col min="7171" max="7171" width="6.28515625" style="1" customWidth="1"/>
    <col min="7172" max="7172" width="7.140625" style="1" customWidth="1"/>
    <col min="7173" max="7173" width="28.7109375" style="1" customWidth="1"/>
    <col min="7174" max="7174" width="26.140625" style="1" customWidth="1"/>
    <col min="7175" max="7175" width="9.140625" style="1"/>
    <col min="7176" max="7176" width="9.85546875" style="1" customWidth="1"/>
    <col min="7177" max="7177" width="10" style="1" customWidth="1"/>
    <col min="7178" max="7178" width="9.140625" style="1"/>
    <col min="7179" max="7179" width="8.5703125" style="1" customWidth="1"/>
    <col min="7180" max="7180" width="14" style="1" customWidth="1"/>
    <col min="7181" max="7181" width="34.140625" style="1" customWidth="1"/>
    <col min="7182" max="7188" width="0" style="1" hidden="1" customWidth="1"/>
    <col min="7189" max="7201" width="9.140625" style="1"/>
    <col min="7202" max="7202" width="46.42578125" style="1" customWidth="1"/>
    <col min="7203" max="7425" width="9.140625" style="1"/>
    <col min="7426" max="7426" width="12.140625" style="1" customWidth="1"/>
    <col min="7427" max="7427" width="6.28515625" style="1" customWidth="1"/>
    <col min="7428" max="7428" width="7.140625" style="1" customWidth="1"/>
    <col min="7429" max="7429" width="28.7109375" style="1" customWidth="1"/>
    <col min="7430" max="7430" width="26.140625" style="1" customWidth="1"/>
    <col min="7431" max="7431" width="9.140625" style="1"/>
    <col min="7432" max="7432" width="9.85546875" style="1" customWidth="1"/>
    <col min="7433" max="7433" width="10" style="1" customWidth="1"/>
    <col min="7434" max="7434" width="9.140625" style="1"/>
    <col min="7435" max="7435" width="8.5703125" style="1" customWidth="1"/>
    <col min="7436" max="7436" width="14" style="1" customWidth="1"/>
    <col min="7437" max="7437" width="34.140625" style="1" customWidth="1"/>
    <col min="7438" max="7444" width="0" style="1" hidden="1" customWidth="1"/>
    <col min="7445" max="7457" width="9.140625" style="1"/>
    <col min="7458" max="7458" width="46.42578125" style="1" customWidth="1"/>
    <col min="7459" max="7681" width="9.140625" style="1"/>
    <col min="7682" max="7682" width="12.140625" style="1" customWidth="1"/>
    <col min="7683" max="7683" width="6.28515625" style="1" customWidth="1"/>
    <col min="7684" max="7684" width="7.140625" style="1" customWidth="1"/>
    <col min="7685" max="7685" width="28.7109375" style="1" customWidth="1"/>
    <col min="7686" max="7686" width="26.140625" style="1" customWidth="1"/>
    <col min="7687" max="7687" width="9.140625" style="1"/>
    <col min="7688" max="7688" width="9.85546875" style="1" customWidth="1"/>
    <col min="7689" max="7689" width="10" style="1" customWidth="1"/>
    <col min="7690" max="7690" width="9.140625" style="1"/>
    <col min="7691" max="7691" width="8.5703125" style="1" customWidth="1"/>
    <col min="7692" max="7692" width="14" style="1" customWidth="1"/>
    <col min="7693" max="7693" width="34.140625" style="1" customWidth="1"/>
    <col min="7694" max="7700" width="0" style="1" hidden="1" customWidth="1"/>
    <col min="7701" max="7713" width="9.140625" style="1"/>
    <col min="7714" max="7714" width="46.42578125" style="1" customWidth="1"/>
    <col min="7715" max="7937" width="9.140625" style="1"/>
    <col min="7938" max="7938" width="12.140625" style="1" customWidth="1"/>
    <col min="7939" max="7939" width="6.28515625" style="1" customWidth="1"/>
    <col min="7940" max="7940" width="7.140625" style="1" customWidth="1"/>
    <col min="7941" max="7941" width="28.7109375" style="1" customWidth="1"/>
    <col min="7942" max="7942" width="26.140625" style="1" customWidth="1"/>
    <col min="7943" max="7943" width="9.140625" style="1"/>
    <col min="7944" max="7944" width="9.85546875" style="1" customWidth="1"/>
    <col min="7945" max="7945" width="10" style="1" customWidth="1"/>
    <col min="7946" max="7946" width="9.140625" style="1"/>
    <col min="7947" max="7947" width="8.5703125" style="1" customWidth="1"/>
    <col min="7948" max="7948" width="14" style="1" customWidth="1"/>
    <col min="7949" max="7949" width="34.140625" style="1" customWidth="1"/>
    <col min="7950" max="7956" width="0" style="1" hidden="1" customWidth="1"/>
    <col min="7957" max="7969" width="9.140625" style="1"/>
    <col min="7970" max="7970" width="46.42578125" style="1" customWidth="1"/>
    <col min="7971" max="8193" width="9.140625" style="1"/>
    <col min="8194" max="8194" width="12.140625" style="1" customWidth="1"/>
    <col min="8195" max="8195" width="6.28515625" style="1" customWidth="1"/>
    <col min="8196" max="8196" width="7.140625" style="1" customWidth="1"/>
    <col min="8197" max="8197" width="28.7109375" style="1" customWidth="1"/>
    <col min="8198" max="8198" width="26.140625" style="1" customWidth="1"/>
    <col min="8199" max="8199" width="9.140625" style="1"/>
    <col min="8200" max="8200" width="9.85546875" style="1" customWidth="1"/>
    <col min="8201" max="8201" width="10" style="1" customWidth="1"/>
    <col min="8202" max="8202" width="9.140625" style="1"/>
    <col min="8203" max="8203" width="8.5703125" style="1" customWidth="1"/>
    <col min="8204" max="8204" width="14" style="1" customWidth="1"/>
    <col min="8205" max="8205" width="34.140625" style="1" customWidth="1"/>
    <col min="8206" max="8212" width="0" style="1" hidden="1" customWidth="1"/>
    <col min="8213" max="8225" width="9.140625" style="1"/>
    <col min="8226" max="8226" width="46.42578125" style="1" customWidth="1"/>
    <col min="8227" max="8449" width="9.140625" style="1"/>
    <col min="8450" max="8450" width="12.140625" style="1" customWidth="1"/>
    <col min="8451" max="8451" width="6.28515625" style="1" customWidth="1"/>
    <col min="8452" max="8452" width="7.140625" style="1" customWidth="1"/>
    <col min="8453" max="8453" width="28.7109375" style="1" customWidth="1"/>
    <col min="8454" max="8454" width="26.140625" style="1" customWidth="1"/>
    <col min="8455" max="8455" width="9.140625" style="1"/>
    <col min="8456" max="8456" width="9.85546875" style="1" customWidth="1"/>
    <col min="8457" max="8457" width="10" style="1" customWidth="1"/>
    <col min="8458" max="8458" width="9.140625" style="1"/>
    <col min="8459" max="8459" width="8.5703125" style="1" customWidth="1"/>
    <col min="8460" max="8460" width="14" style="1" customWidth="1"/>
    <col min="8461" max="8461" width="34.140625" style="1" customWidth="1"/>
    <col min="8462" max="8468" width="0" style="1" hidden="1" customWidth="1"/>
    <col min="8469" max="8481" width="9.140625" style="1"/>
    <col min="8482" max="8482" width="46.42578125" style="1" customWidth="1"/>
    <col min="8483" max="8705" width="9.140625" style="1"/>
    <col min="8706" max="8706" width="12.140625" style="1" customWidth="1"/>
    <col min="8707" max="8707" width="6.28515625" style="1" customWidth="1"/>
    <col min="8708" max="8708" width="7.140625" style="1" customWidth="1"/>
    <col min="8709" max="8709" width="28.7109375" style="1" customWidth="1"/>
    <col min="8710" max="8710" width="26.140625" style="1" customWidth="1"/>
    <col min="8711" max="8711" width="9.140625" style="1"/>
    <col min="8712" max="8712" width="9.85546875" style="1" customWidth="1"/>
    <col min="8713" max="8713" width="10" style="1" customWidth="1"/>
    <col min="8714" max="8714" width="9.140625" style="1"/>
    <col min="8715" max="8715" width="8.5703125" style="1" customWidth="1"/>
    <col min="8716" max="8716" width="14" style="1" customWidth="1"/>
    <col min="8717" max="8717" width="34.140625" style="1" customWidth="1"/>
    <col min="8718" max="8724" width="0" style="1" hidden="1" customWidth="1"/>
    <col min="8725" max="8737" width="9.140625" style="1"/>
    <col min="8738" max="8738" width="46.42578125" style="1" customWidth="1"/>
    <col min="8739" max="8961" width="9.140625" style="1"/>
    <col min="8962" max="8962" width="12.140625" style="1" customWidth="1"/>
    <col min="8963" max="8963" width="6.28515625" style="1" customWidth="1"/>
    <col min="8964" max="8964" width="7.140625" style="1" customWidth="1"/>
    <col min="8965" max="8965" width="28.7109375" style="1" customWidth="1"/>
    <col min="8966" max="8966" width="26.140625" style="1" customWidth="1"/>
    <col min="8967" max="8967" width="9.140625" style="1"/>
    <col min="8968" max="8968" width="9.85546875" style="1" customWidth="1"/>
    <col min="8969" max="8969" width="10" style="1" customWidth="1"/>
    <col min="8970" max="8970" width="9.140625" style="1"/>
    <col min="8971" max="8971" width="8.5703125" style="1" customWidth="1"/>
    <col min="8972" max="8972" width="14" style="1" customWidth="1"/>
    <col min="8973" max="8973" width="34.140625" style="1" customWidth="1"/>
    <col min="8974" max="8980" width="0" style="1" hidden="1" customWidth="1"/>
    <col min="8981" max="8993" width="9.140625" style="1"/>
    <col min="8994" max="8994" width="46.42578125" style="1" customWidth="1"/>
    <col min="8995" max="9217" width="9.140625" style="1"/>
    <col min="9218" max="9218" width="12.140625" style="1" customWidth="1"/>
    <col min="9219" max="9219" width="6.28515625" style="1" customWidth="1"/>
    <col min="9220" max="9220" width="7.140625" style="1" customWidth="1"/>
    <col min="9221" max="9221" width="28.7109375" style="1" customWidth="1"/>
    <col min="9222" max="9222" width="26.140625" style="1" customWidth="1"/>
    <col min="9223" max="9223" width="9.140625" style="1"/>
    <col min="9224" max="9224" width="9.85546875" style="1" customWidth="1"/>
    <col min="9225" max="9225" width="10" style="1" customWidth="1"/>
    <col min="9226" max="9226" width="9.140625" style="1"/>
    <col min="9227" max="9227" width="8.5703125" style="1" customWidth="1"/>
    <col min="9228" max="9228" width="14" style="1" customWidth="1"/>
    <col min="9229" max="9229" width="34.140625" style="1" customWidth="1"/>
    <col min="9230" max="9236" width="0" style="1" hidden="1" customWidth="1"/>
    <col min="9237" max="9249" width="9.140625" style="1"/>
    <col min="9250" max="9250" width="46.42578125" style="1" customWidth="1"/>
    <col min="9251" max="9473" width="9.140625" style="1"/>
    <col min="9474" max="9474" width="12.140625" style="1" customWidth="1"/>
    <col min="9475" max="9475" width="6.28515625" style="1" customWidth="1"/>
    <col min="9476" max="9476" width="7.140625" style="1" customWidth="1"/>
    <col min="9477" max="9477" width="28.7109375" style="1" customWidth="1"/>
    <col min="9478" max="9478" width="26.140625" style="1" customWidth="1"/>
    <col min="9479" max="9479" width="9.140625" style="1"/>
    <col min="9480" max="9480" width="9.85546875" style="1" customWidth="1"/>
    <col min="9481" max="9481" width="10" style="1" customWidth="1"/>
    <col min="9482" max="9482" width="9.140625" style="1"/>
    <col min="9483" max="9483" width="8.5703125" style="1" customWidth="1"/>
    <col min="9484" max="9484" width="14" style="1" customWidth="1"/>
    <col min="9485" max="9485" width="34.140625" style="1" customWidth="1"/>
    <col min="9486" max="9492" width="0" style="1" hidden="1" customWidth="1"/>
    <col min="9493" max="9505" width="9.140625" style="1"/>
    <col min="9506" max="9506" width="46.42578125" style="1" customWidth="1"/>
    <col min="9507" max="9729" width="9.140625" style="1"/>
    <col min="9730" max="9730" width="12.140625" style="1" customWidth="1"/>
    <col min="9731" max="9731" width="6.28515625" style="1" customWidth="1"/>
    <col min="9732" max="9732" width="7.140625" style="1" customWidth="1"/>
    <col min="9733" max="9733" width="28.7109375" style="1" customWidth="1"/>
    <col min="9734" max="9734" width="26.140625" style="1" customWidth="1"/>
    <col min="9735" max="9735" width="9.140625" style="1"/>
    <col min="9736" max="9736" width="9.85546875" style="1" customWidth="1"/>
    <col min="9737" max="9737" width="10" style="1" customWidth="1"/>
    <col min="9738" max="9738" width="9.140625" style="1"/>
    <col min="9739" max="9739" width="8.5703125" style="1" customWidth="1"/>
    <col min="9740" max="9740" width="14" style="1" customWidth="1"/>
    <col min="9741" max="9741" width="34.140625" style="1" customWidth="1"/>
    <col min="9742" max="9748" width="0" style="1" hidden="1" customWidth="1"/>
    <col min="9749" max="9761" width="9.140625" style="1"/>
    <col min="9762" max="9762" width="46.42578125" style="1" customWidth="1"/>
    <col min="9763" max="9985" width="9.140625" style="1"/>
    <col min="9986" max="9986" width="12.140625" style="1" customWidth="1"/>
    <col min="9987" max="9987" width="6.28515625" style="1" customWidth="1"/>
    <col min="9988" max="9988" width="7.140625" style="1" customWidth="1"/>
    <col min="9989" max="9989" width="28.7109375" style="1" customWidth="1"/>
    <col min="9990" max="9990" width="26.140625" style="1" customWidth="1"/>
    <col min="9991" max="9991" width="9.140625" style="1"/>
    <col min="9992" max="9992" width="9.85546875" style="1" customWidth="1"/>
    <col min="9993" max="9993" width="10" style="1" customWidth="1"/>
    <col min="9994" max="9994" width="9.140625" style="1"/>
    <col min="9995" max="9995" width="8.5703125" style="1" customWidth="1"/>
    <col min="9996" max="9996" width="14" style="1" customWidth="1"/>
    <col min="9997" max="9997" width="34.140625" style="1" customWidth="1"/>
    <col min="9998" max="10004" width="0" style="1" hidden="1" customWidth="1"/>
    <col min="10005" max="10017" width="9.140625" style="1"/>
    <col min="10018" max="10018" width="46.42578125" style="1" customWidth="1"/>
    <col min="10019" max="10241" width="9.140625" style="1"/>
    <col min="10242" max="10242" width="12.140625" style="1" customWidth="1"/>
    <col min="10243" max="10243" width="6.28515625" style="1" customWidth="1"/>
    <col min="10244" max="10244" width="7.140625" style="1" customWidth="1"/>
    <col min="10245" max="10245" width="28.7109375" style="1" customWidth="1"/>
    <col min="10246" max="10246" width="26.140625" style="1" customWidth="1"/>
    <col min="10247" max="10247" width="9.140625" style="1"/>
    <col min="10248" max="10248" width="9.85546875" style="1" customWidth="1"/>
    <col min="10249" max="10249" width="10" style="1" customWidth="1"/>
    <col min="10250" max="10250" width="9.140625" style="1"/>
    <col min="10251" max="10251" width="8.5703125" style="1" customWidth="1"/>
    <col min="10252" max="10252" width="14" style="1" customWidth="1"/>
    <col min="10253" max="10253" width="34.140625" style="1" customWidth="1"/>
    <col min="10254" max="10260" width="0" style="1" hidden="1" customWidth="1"/>
    <col min="10261" max="10273" width="9.140625" style="1"/>
    <col min="10274" max="10274" width="46.42578125" style="1" customWidth="1"/>
    <col min="10275" max="10497" width="9.140625" style="1"/>
    <col min="10498" max="10498" width="12.140625" style="1" customWidth="1"/>
    <col min="10499" max="10499" width="6.28515625" style="1" customWidth="1"/>
    <col min="10500" max="10500" width="7.140625" style="1" customWidth="1"/>
    <col min="10501" max="10501" width="28.7109375" style="1" customWidth="1"/>
    <col min="10502" max="10502" width="26.140625" style="1" customWidth="1"/>
    <col min="10503" max="10503" width="9.140625" style="1"/>
    <col min="10504" max="10504" width="9.85546875" style="1" customWidth="1"/>
    <col min="10505" max="10505" width="10" style="1" customWidth="1"/>
    <col min="10506" max="10506" width="9.140625" style="1"/>
    <col min="10507" max="10507" width="8.5703125" style="1" customWidth="1"/>
    <col min="10508" max="10508" width="14" style="1" customWidth="1"/>
    <col min="10509" max="10509" width="34.140625" style="1" customWidth="1"/>
    <col min="10510" max="10516" width="0" style="1" hidden="1" customWidth="1"/>
    <col min="10517" max="10529" width="9.140625" style="1"/>
    <col min="10530" max="10530" width="46.42578125" style="1" customWidth="1"/>
    <col min="10531" max="10753" width="9.140625" style="1"/>
    <col min="10754" max="10754" width="12.140625" style="1" customWidth="1"/>
    <col min="10755" max="10755" width="6.28515625" style="1" customWidth="1"/>
    <col min="10756" max="10756" width="7.140625" style="1" customWidth="1"/>
    <col min="10757" max="10757" width="28.7109375" style="1" customWidth="1"/>
    <col min="10758" max="10758" width="26.140625" style="1" customWidth="1"/>
    <col min="10759" max="10759" width="9.140625" style="1"/>
    <col min="10760" max="10760" width="9.85546875" style="1" customWidth="1"/>
    <col min="10761" max="10761" width="10" style="1" customWidth="1"/>
    <col min="10762" max="10762" width="9.140625" style="1"/>
    <col min="10763" max="10763" width="8.5703125" style="1" customWidth="1"/>
    <col min="10764" max="10764" width="14" style="1" customWidth="1"/>
    <col min="10765" max="10765" width="34.140625" style="1" customWidth="1"/>
    <col min="10766" max="10772" width="0" style="1" hidden="1" customWidth="1"/>
    <col min="10773" max="10785" width="9.140625" style="1"/>
    <col min="10786" max="10786" width="46.42578125" style="1" customWidth="1"/>
    <col min="10787" max="11009" width="9.140625" style="1"/>
    <col min="11010" max="11010" width="12.140625" style="1" customWidth="1"/>
    <col min="11011" max="11011" width="6.28515625" style="1" customWidth="1"/>
    <col min="11012" max="11012" width="7.140625" style="1" customWidth="1"/>
    <col min="11013" max="11013" width="28.7109375" style="1" customWidth="1"/>
    <col min="11014" max="11014" width="26.140625" style="1" customWidth="1"/>
    <col min="11015" max="11015" width="9.140625" style="1"/>
    <col min="11016" max="11016" width="9.85546875" style="1" customWidth="1"/>
    <col min="11017" max="11017" width="10" style="1" customWidth="1"/>
    <col min="11018" max="11018" width="9.140625" style="1"/>
    <col min="11019" max="11019" width="8.5703125" style="1" customWidth="1"/>
    <col min="11020" max="11020" width="14" style="1" customWidth="1"/>
    <col min="11021" max="11021" width="34.140625" style="1" customWidth="1"/>
    <col min="11022" max="11028" width="0" style="1" hidden="1" customWidth="1"/>
    <col min="11029" max="11041" width="9.140625" style="1"/>
    <col min="11042" max="11042" width="46.42578125" style="1" customWidth="1"/>
    <col min="11043" max="11265" width="9.140625" style="1"/>
    <col min="11266" max="11266" width="12.140625" style="1" customWidth="1"/>
    <col min="11267" max="11267" width="6.28515625" style="1" customWidth="1"/>
    <col min="11268" max="11268" width="7.140625" style="1" customWidth="1"/>
    <col min="11269" max="11269" width="28.7109375" style="1" customWidth="1"/>
    <col min="11270" max="11270" width="26.140625" style="1" customWidth="1"/>
    <col min="11271" max="11271" width="9.140625" style="1"/>
    <col min="11272" max="11272" width="9.85546875" style="1" customWidth="1"/>
    <col min="11273" max="11273" width="10" style="1" customWidth="1"/>
    <col min="11274" max="11274" width="9.140625" style="1"/>
    <col min="11275" max="11275" width="8.5703125" style="1" customWidth="1"/>
    <col min="11276" max="11276" width="14" style="1" customWidth="1"/>
    <col min="11277" max="11277" width="34.140625" style="1" customWidth="1"/>
    <col min="11278" max="11284" width="0" style="1" hidden="1" customWidth="1"/>
    <col min="11285" max="11297" width="9.140625" style="1"/>
    <col min="11298" max="11298" width="46.42578125" style="1" customWidth="1"/>
    <col min="11299" max="11521" width="9.140625" style="1"/>
    <col min="11522" max="11522" width="12.140625" style="1" customWidth="1"/>
    <col min="11523" max="11523" width="6.28515625" style="1" customWidth="1"/>
    <col min="11524" max="11524" width="7.140625" style="1" customWidth="1"/>
    <col min="11525" max="11525" width="28.7109375" style="1" customWidth="1"/>
    <col min="11526" max="11526" width="26.140625" style="1" customWidth="1"/>
    <col min="11527" max="11527" width="9.140625" style="1"/>
    <col min="11528" max="11528" width="9.85546875" style="1" customWidth="1"/>
    <col min="11529" max="11529" width="10" style="1" customWidth="1"/>
    <col min="11530" max="11530" width="9.140625" style="1"/>
    <col min="11531" max="11531" width="8.5703125" style="1" customWidth="1"/>
    <col min="11532" max="11532" width="14" style="1" customWidth="1"/>
    <col min="11533" max="11533" width="34.140625" style="1" customWidth="1"/>
    <col min="11534" max="11540" width="0" style="1" hidden="1" customWidth="1"/>
    <col min="11541" max="11553" width="9.140625" style="1"/>
    <col min="11554" max="11554" width="46.42578125" style="1" customWidth="1"/>
    <col min="11555" max="11777" width="9.140625" style="1"/>
    <col min="11778" max="11778" width="12.140625" style="1" customWidth="1"/>
    <col min="11779" max="11779" width="6.28515625" style="1" customWidth="1"/>
    <col min="11780" max="11780" width="7.140625" style="1" customWidth="1"/>
    <col min="11781" max="11781" width="28.7109375" style="1" customWidth="1"/>
    <col min="11782" max="11782" width="26.140625" style="1" customWidth="1"/>
    <col min="11783" max="11783" width="9.140625" style="1"/>
    <col min="11784" max="11784" width="9.85546875" style="1" customWidth="1"/>
    <col min="11785" max="11785" width="10" style="1" customWidth="1"/>
    <col min="11786" max="11786" width="9.140625" style="1"/>
    <col min="11787" max="11787" width="8.5703125" style="1" customWidth="1"/>
    <col min="11788" max="11788" width="14" style="1" customWidth="1"/>
    <col min="11789" max="11789" width="34.140625" style="1" customWidth="1"/>
    <col min="11790" max="11796" width="0" style="1" hidden="1" customWidth="1"/>
    <col min="11797" max="11809" width="9.140625" style="1"/>
    <col min="11810" max="11810" width="46.42578125" style="1" customWidth="1"/>
    <col min="11811" max="12033" width="9.140625" style="1"/>
    <col min="12034" max="12034" width="12.140625" style="1" customWidth="1"/>
    <col min="12035" max="12035" width="6.28515625" style="1" customWidth="1"/>
    <col min="12036" max="12036" width="7.140625" style="1" customWidth="1"/>
    <col min="12037" max="12037" width="28.7109375" style="1" customWidth="1"/>
    <col min="12038" max="12038" width="26.140625" style="1" customWidth="1"/>
    <col min="12039" max="12039" width="9.140625" style="1"/>
    <col min="12040" max="12040" width="9.85546875" style="1" customWidth="1"/>
    <col min="12041" max="12041" width="10" style="1" customWidth="1"/>
    <col min="12042" max="12042" width="9.140625" style="1"/>
    <col min="12043" max="12043" width="8.5703125" style="1" customWidth="1"/>
    <col min="12044" max="12044" width="14" style="1" customWidth="1"/>
    <col min="12045" max="12045" width="34.140625" style="1" customWidth="1"/>
    <col min="12046" max="12052" width="0" style="1" hidden="1" customWidth="1"/>
    <col min="12053" max="12065" width="9.140625" style="1"/>
    <col min="12066" max="12066" width="46.42578125" style="1" customWidth="1"/>
    <col min="12067" max="12289" width="9.140625" style="1"/>
    <col min="12290" max="12290" width="12.140625" style="1" customWidth="1"/>
    <col min="12291" max="12291" width="6.28515625" style="1" customWidth="1"/>
    <col min="12292" max="12292" width="7.140625" style="1" customWidth="1"/>
    <col min="12293" max="12293" width="28.7109375" style="1" customWidth="1"/>
    <col min="12294" max="12294" width="26.140625" style="1" customWidth="1"/>
    <col min="12295" max="12295" width="9.140625" style="1"/>
    <col min="12296" max="12296" width="9.85546875" style="1" customWidth="1"/>
    <col min="12297" max="12297" width="10" style="1" customWidth="1"/>
    <col min="12298" max="12298" width="9.140625" style="1"/>
    <col min="12299" max="12299" width="8.5703125" style="1" customWidth="1"/>
    <col min="12300" max="12300" width="14" style="1" customWidth="1"/>
    <col min="12301" max="12301" width="34.140625" style="1" customWidth="1"/>
    <col min="12302" max="12308" width="0" style="1" hidden="1" customWidth="1"/>
    <col min="12309" max="12321" width="9.140625" style="1"/>
    <col min="12322" max="12322" width="46.42578125" style="1" customWidth="1"/>
    <col min="12323" max="12545" width="9.140625" style="1"/>
    <col min="12546" max="12546" width="12.140625" style="1" customWidth="1"/>
    <col min="12547" max="12547" width="6.28515625" style="1" customWidth="1"/>
    <col min="12548" max="12548" width="7.140625" style="1" customWidth="1"/>
    <col min="12549" max="12549" width="28.7109375" style="1" customWidth="1"/>
    <col min="12550" max="12550" width="26.140625" style="1" customWidth="1"/>
    <col min="12551" max="12551" width="9.140625" style="1"/>
    <col min="12552" max="12552" width="9.85546875" style="1" customWidth="1"/>
    <col min="12553" max="12553" width="10" style="1" customWidth="1"/>
    <col min="12554" max="12554" width="9.140625" style="1"/>
    <col min="12555" max="12555" width="8.5703125" style="1" customWidth="1"/>
    <col min="12556" max="12556" width="14" style="1" customWidth="1"/>
    <col min="12557" max="12557" width="34.140625" style="1" customWidth="1"/>
    <col min="12558" max="12564" width="0" style="1" hidden="1" customWidth="1"/>
    <col min="12565" max="12577" width="9.140625" style="1"/>
    <col min="12578" max="12578" width="46.42578125" style="1" customWidth="1"/>
    <col min="12579" max="12801" width="9.140625" style="1"/>
    <col min="12802" max="12802" width="12.140625" style="1" customWidth="1"/>
    <col min="12803" max="12803" width="6.28515625" style="1" customWidth="1"/>
    <col min="12804" max="12804" width="7.140625" style="1" customWidth="1"/>
    <col min="12805" max="12805" width="28.7109375" style="1" customWidth="1"/>
    <col min="12806" max="12806" width="26.140625" style="1" customWidth="1"/>
    <col min="12807" max="12807" width="9.140625" style="1"/>
    <col min="12808" max="12808" width="9.85546875" style="1" customWidth="1"/>
    <col min="12809" max="12809" width="10" style="1" customWidth="1"/>
    <col min="12810" max="12810" width="9.140625" style="1"/>
    <col min="12811" max="12811" width="8.5703125" style="1" customWidth="1"/>
    <col min="12812" max="12812" width="14" style="1" customWidth="1"/>
    <col min="12813" max="12813" width="34.140625" style="1" customWidth="1"/>
    <col min="12814" max="12820" width="0" style="1" hidden="1" customWidth="1"/>
    <col min="12821" max="12833" width="9.140625" style="1"/>
    <col min="12834" max="12834" width="46.42578125" style="1" customWidth="1"/>
    <col min="12835" max="13057" width="9.140625" style="1"/>
    <col min="13058" max="13058" width="12.140625" style="1" customWidth="1"/>
    <col min="13059" max="13059" width="6.28515625" style="1" customWidth="1"/>
    <col min="13060" max="13060" width="7.140625" style="1" customWidth="1"/>
    <col min="13061" max="13061" width="28.7109375" style="1" customWidth="1"/>
    <col min="13062" max="13062" width="26.140625" style="1" customWidth="1"/>
    <col min="13063" max="13063" width="9.140625" style="1"/>
    <col min="13064" max="13064" width="9.85546875" style="1" customWidth="1"/>
    <col min="13065" max="13065" width="10" style="1" customWidth="1"/>
    <col min="13066" max="13066" width="9.140625" style="1"/>
    <col min="13067" max="13067" width="8.5703125" style="1" customWidth="1"/>
    <col min="13068" max="13068" width="14" style="1" customWidth="1"/>
    <col min="13069" max="13069" width="34.140625" style="1" customWidth="1"/>
    <col min="13070" max="13076" width="0" style="1" hidden="1" customWidth="1"/>
    <col min="13077" max="13089" width="9.140625" style="1"/>
    <col min="13090" max="13090" width="46.42578125" style="1" customWidth="1"/>
    <col min="13091" max="13313" width="9.140625" style="1"/>
    <col min="13314" max="13314" width="12.140625" style="1" customWidth="1"/>
    <col min="13315" max="13315" width="6.28515625" style="1" customWidth="1"/>
    <col min="13316" max="13316" width="7.140625" style="1" customWidth="1"/>
    <col min="13317" max="13317" width="28.7109375" style="1" customWidth="1"/>
    <col min="13318" max="13318" width="26.140625" style="1" customWidth="1"/>
    <col min="13319" max="13319" width="9.140625" style="1"/>
    <col min="13320" max="13320" width="9.85546875" style="1" customWidth="1"/>
    <col min="13321" max="13321" width="10" style="1" customWidth="1"/>
    <col min="13322" max="13322" width="9.140625" style="1"/>
    <col min="13323" max="13323" width="8.5703125" style="1" customWidth="1"/>
    <col min="13324" max="13324" width="14" style="1" customWidth="1"/>
    <col min="13325" max="13325" width="34.140625" style="1" customWidth="1"/>
    <col min="13326" max="13332" width="0" style="1" hidden="1" customWidth="1"/>
    <col min="13333" max="13345" width="9.140625" style="1"/>
    <col min="13346" max="13346" width="46.42578125" style="1" customWidth="1"/>
    <col min="13347" max="13569" width="9.140625" style="1"/>
    <col min="13570" max="13570" width="12.140625" style="1" customWidth="1"/>
    <col min="13571" max="13571" width="6.28515625" style="1" customWidth="1"/>
    <col min="13572" max="13572" width="7.140625" style="1" customWidth="1"/>
    <col min="13573" max="13573" width="28.7109375" style="1" customWidth="1"/>
    <col min="13574" max="13574" width="26.140625" style="1" customWidth="1"/>
    <col min="13575" max="13575" width="9.140625" style="1"/>
    <col min="13576" max="13576" width="9.85546875" style="1" customWidth="1"/>
    <col min="13577" max="13577" width="10" style="1" customWidth="1"/>
    <col min="13578" max="13578" width="9.140625" style="1"/>
    <col min="13579" max="13579" width="8.5703125" style="1" customWidth="1"/>
    <col min="13580" max="13580" width="14" style="1" customWidth="1"/>
    <col min="13581" max="13581" width="34.140625" style="1" customWidth="1"/>
    <col min="13582" max="13588" width="0" style="1" hidden="1" customWidth="1"/>
    <col min="13589" max="13601" width="9.140625" style="1"/>
    <col min="13602" max="13602" width="46.42578125" style="1" customWidth="1"/>
    <col min="13603" max="13825" width="9.140625" style="1"/>
    <col min="13826" max="13826" width="12.140625" style="1" customWidth="1"/>
    <col min="13827" max="13827" width="6.28515625" style="1" customWidth="1"/>
    <col min="13828" max="13828" width="7.140625" style="1" customWidth="1"/>
    <col min="13829" max="13829" width="28.7109375" style="1" customWidth="1"/>
    <col min="13830" max="13830" width="26.140625" style="1" customWidth="1"/>
    <col min="13831" max="13831" width="9.140625" style="1"/>
    <col min="13832" max="13832" width="9.85546875" style="1" customWidth="1"/>
    <col min="13833" max="13833" width="10" style="1" customWidth="1"/>
    <col min="13834" max="13834" width="9.140625" style="1"/>
    <col min="13835" max="13835" width="8.5703125" style="1" customWidth="1"/>
    <col min="13836" max="13836" width="14" style="1" customWidth="1"/>
    <col min="13837" max="13837" width="34.140625" style="1" customWidth="1"/>
    <col min="13838" max="13844" width="0" style="1" hidden="1" customWidth="1"/>
    <col min="13845" max="13857" width="9.140625" style="1"/>
    <col min="13858" max="13858" width="46.42578125" style="1" customWidth="1"/>
    <col min="13859" max="14081" width="9.140625" style="1"/>
    <col min="14082" max="14082" width="12.140625" style="1" customWidth="1"/>
    <col min="14083" max="14083" width="6.28515625" style="1" customWidth="1"/>
    <col min="14084" max="14084" width="7.140625" style="1" customWidth="1"/>
    <col min="14085" max="14085" width="28.7109375" style="1" customWidth="1"/>
    <col min="14086" max="14086" width="26.140625" style="1" customWidth="1"/>
    <col min="14087" max="14087" width="9.140625" style="1"/>
    <col min="14088" max="14088" width="9.85546875" style="1" customWidth="1"/>
    <col min="14089" max="14089" width="10" style="1" customWidth="1"/>
    <col min="14090" max="14090" width="9.140625" style="1"/>
    <col min="14091" max="14091" width="8.5703125" style="1" customWidth="1"/>
    <col min="14092" max="14092" width="14" style="1" customWidth="1"/>
    <col min="14093" max="14093" width="34.140625" style="1" customWidth="1"/>
    <col min="14094" max="14100" width="0" style="1" hidden="1" customWidth="1"/>
    <col min="14101" max="14113" width="9.140625" style="1"/>
    <col min="14114" max="14114" width="46.42578125" style="1" customWidth="1"/>
    <col min="14115" max="14337" width="9.140625" style="1"/>
    <col min="14338" max="14338" width="12.140625" style="1" customWidth="1"/>
    <col min="14339" max="14339" width="6.28515625" style="1" customWidth="1"/>
    <col min="14340" max="14340" width="7.140625" style="1" customWidth="1"/>
    <col min="14341" max="14341" width="28.7109375" style="1" customWidth="1"/>
    <col min="14342" max="14342" width="26.140625" style="1" customWidth="1"/>
    <col min="14343" max="14343" width="9.140625" style="1"/>
    <col min="14344" max="14344" width="9.85546875" style="1" customWidth="1"/>
    <col min="14345" max="14345" width="10" style="1" customWidth="1"/>
    <col min="14346" max="14346" width="9.140625" style="1"/>
    <col min="14347" max="14347" width="8.5703125" style="1" customWidth="1"/>
    <col min="14348" max="14348" width="14" style="1" customWidth="1"/>
    <col min="14349" max="14349" width="34.140625" style="1" customWidth="1"/>
    <col min="14350" max="14356" width="0" style="1" hidden="1" customWidth="1"/>
    <col min="14357" max="14369" width="9.140625" style="1"/>
    <col min="14370" max="14370" width="46.42578125" style="1" customWidth="1"/>
    <col min="14371" max="14593" width="9.140625" style="1"/>
    <col min="14594" max="14594" width="12.140625" style="1" customWidth="1"/>
    <col min="14595" max="14595" width="6.28515625" style="1" customWidth="1"/>
    <col min="14596" max="14596" width="7.140625" style="1" customWidth="1"/>
    <col min="14597" max="14597" width="28.7109375" style="1" customWidth="1"/>
    <col min="14598" max="14598" width="26.140625" style="1" customWidth="1"/>
    <col min="14599" max="14599" width="9.140625" style="1"/>
    <col min="14600" max="14600" width="9.85546875" style="1" customWidth="1"/>
    <col min="14601" max="14601" width="10" style="1" customWidth="1"/>
    <col min="14602" max="14602" width="9.140625" style="1"/>
    <col min="14603" max="14603" width="8.5703125" style="1" customWidth="1"/>
    <col min="14604" max="14604" width="14" style="1" customWidth="1"/>
    <col min="14605" max="14605" width="34.140625" style="1" customWidth="1"/>
    <col min="14606" max="14612" width="0" style="1" hidden="1" customWidth="1"/>
    <col min="14613" max="14625" width="9.140625" style="1"/>
    <col min="14626" max="14626" width="46.42578125" style="1" customWidth="1"/>
    <col min="14627" max="14849" width="9.140625" style="1"/>
    <col min="14850" max="14850" width="12.140625" style="1" customWidth="1"/>
    <col min="14851" max="14851" width="6.28515625" style="1" customWidth="1"/>
    <col min="14852" max="14852" width="7.140625" style="1" customWidth="1"/>
    <col min="14853" max="14853" width="28.7109375" style="1" customWidth="1"/>
    <col min="14854" max="14854" width="26.140625" style="1" customWidth="1"/>
    <col min="14855" max="14855" width="9.140625" style="1"/>
    <col min="14856" max="14856" width="9.85546875" style="1" customWidth="1"/>
    <col min="14857" max="14857" width="10" style="1" customWidth="1"/>
    <col min="14858" max="14858" width="9.140625" style="1"/>
    <col min="14859" max="14859" width="8.5703125" style="1" customWidth="1"/>
    <col min="14860" max="14860" width="14" style="1" customWidth="1"/>
    <col min="14861" max="14861" width="34.140625" style="1" customWidth="1"/>
    <col min="14862" max="14868" width="0" style="1" hidden="1" customWidth="1"/>
    <col min="14869" max="14881" width="9.140625" style="1"/>
    <col min="14882" max="14882" width="46.42578125" style="1" customWidth="1"/>
    <col min="14883" max="15105" width="9.140625" style="1"/>
    <col min="15106" max="15106" width="12.140625" style="1" customWidth="1"/>
    <col min="15107" max="15107" width="6.28515625" style="1" customWidth="1"/>
    <col min="15108" max="15108" width="7.140625" style="1" customWidth="1"/>
    <col min="15109" max="15109" width="28.7109375" style="1" customWidth="1"/>
    <col min="15110" max="15110" width="26.140625" style="1" customWidth="1"/>
    <col min="15111" max="15111" width="9.140625" style="1"/>
    <col min="15112" max="15112" width="9.85546875" style="1" customWidth="1"/>
    <col min="15113" max="15113" width="10" style="1" customWidth="1"/>
    <col min="15114" max="15114" width="9.140625" style="1"/>
    <col min="15115" max="15115" width="8.5703125" style="1" customWidth="1"/>
    <col min="15116" max="15116" width="14" style="1" customWidth="1"/>
    <col min="15117" max="15117" width="34.140625" style="1" customWidth="1"/>
    <col min="15118" max="15124" width="0" style="1" hidden="1" customWidth="1"/>
    <col min="15125" max="15137" width="9.140625" style="1"/>
    <col min="15138" max="15138" width="46.42578125" style="1" customWidth="1"/>
    <col min="15139" max="15361" width="9.140625" style="1"/>
    <col min="15362" max="15362" width="12.140625" style="1" customWidth="1"/>
    <col min="15363" max="15363" width="6.28515625" style="1" customWidth="1"/>
    <col min="15364" max="15364" width="7.140625" style="1" customWidth="1"/>
    <col min="15365" max="15365" width="28.7109375" style="1" customWidth="1"/>
    <col min="15366" max="15366" width="26.140625" style="1" customWidth="1"/>
    <col min="15367" max="15367" width="9.140625" style="1"/>
    <col min="15368" max="15368" width="9.85546875" style="1" customWidth="1"/>
    <col min="15369" max="15369" width="10" style="1" customWidth="1"/>
    <col min="15370" max="15370" width="9.140625" style="1"/>
    <col min="15371" max="15371" width="8.5703125" style="1" customWidth="1"/>
    <col min="15372" max="15372" width="14" style="1" customWidth="1"/>
    <col min="15373" max="15373" width="34.140625" style="1" customWidth="1"/>
    <col min="15374" max="15380" width="0" style="1" hidden="1" customWidth="1"/>
    <col min="15381" max="15393" width="9.140625" style="1"/>
    <col min="15394" max="15394" width="46.42578125" style="1" customWidth="1"/>
    <col min="15395" max="15617" width="9.140625" style="1"/>
    <col min="15618" max="15618" width="12.140625" style="1" customWidth="1"/>
    <col min="15619" max="15619" width="6.28515625" style="1" customWidth="1"/>
    <col min="15620" max="15620" width="7.140625" style="1" customWidth="1"/>
    <col min="15621" max="15621" width="28.7109375" style="1" customWidth="1"/>
    <col min="15622" max="15622" width="26.140625" style="1" customWidth="1"/>
    <col min="15623" max="15623" width="9.140625" style="1"/>
    <col min="15624" max="15624" width="9.85546875" style="1" customWidth="1"/>
    <col min="15625" max="15625" width="10" style="1" customWidth="1"/>
    <col min="15626" max="15626" width="9.140625" style="1"/>
    <col min="15627" max="15627" width="8.5703125" style="1" customWidth="1"/>
    <col min="15628" max="15628" width="14" style="1" customWidth="1"/>
    <col min="15629" max="15629" width="34.140625" style="1" customWidth="1"/>
    <col min="15630" max="15636" width="0" style="1" hidden="1" customWidth="1"/>
    <col min="15637" max="15649" width="9.140625" style="1"/>
    <col min="15650" max="15650" width="46.42578125" style="1" customWidth="1"/>
    <col min="15651" max="15873" width="9.140625" style="1"/>
    <col min="15874" max="15874" width="12.140625" style="1" customWidth="1"/>
    <col min="15875" max="15875" width="6.28515625" style="1" customWidth="1"/>
    <col min="15876" max="15876" width="7.140625" style="1" customWidth="1"/>
    <col min="15877" max="15877" width="28.7109375" style="1" customWidth="1"/>
    <col min="15878" max="15878" width="26.140625" style="1" customWidth="1"/>
    <col min="15879" max="15879" width="9.140625" style="1"/>
    <col min="15880" max="15880" width="9.85546875" style="1" customWidth="1"/>
    <col min="15881" max="15881" width="10" style="1" customWidth="1"/>
    <col min="15882" max="15882" width="9.140625" style="1"/>
    <col min="15883" max="15883" width="8.5703125" style="1" customWidth="1"/>
    <col min="15884" max="15884" width="14" style="1" customWidth="1"/>
    <col min="15885" max="15885" width="34.140625" style="1" customWidth="1"/>
    <col min="15886" max="15892" width="0" style="1" hidden="1" customWidth="1"/>
    <col min="15893" max="15905" width="9.140625" style="1"/>
    <col min="15906" max="15906" width="46.42578125" style="1" customWidth="1"/>
    <col min="15907" max="16129" width="9.140625" style="1"/>
    <col min="16130" max="16130" width="12.140625" style="1" customWidth="1"/>
    <col min="16131" max="16131" width="6.28515625" style="1" customWidth="1"/>
    <col min="16132" max="16132" width="7.140625" style="1" customWidth="1"/>
    <col min="16133" max="16133" width="28.7109375" style="1" customWidth="1"/>
    <col min="16134" max="16134" width="26.140625" style="1" customWidth="1"/>
    <col min="16135" max="16135" width="9.140625" style="1"/>
    <col min="16136" max="16136" width="9.85546875" style="1" customWidth="1"/>
    <col min="16137" max="16137" width="10" style="1" customWidth="1"/>
    <col min="16138" max="16138" width="9.140625" style="1"/>
    <col min="16139" max="16139" width="8.5703125" style="1" customWidth="1"/>
    <col min="16140" max="16140" width="14" style="1" customWidth="1"/>
    <col min="16141" max="16141" width="34.140625" style="1" customWidth="1"/>
    <col min="16142" max="16148" width="0" style="1" hidden="1" customWidth="1"/>
    <col min="16149" max="16161" width="9.140625" style="1"/>
    <col min="16162" max="16162" width="46.42578125" style="1" customWidth="1"/>
    <col min="16163" max="16384" width="9.140625" style="1"/>
  </cols>
  <sheetData>
    <row r="1" spans="1:90" ht="20.25" customHeight="1" x14ac:dyDescent="0.3">
      <c r="A1" s="199"/>
      <c r="B1" s="199"/>
      <c r="C1" s="199"/>
      <c r="D1" s="199"/>
      <c r="E1" s="199"/>
      <c r="F1" s="199"/>
      <c r="G1" s="199"/>
      <c r="H1" s="199"/>
      <c r="I1" s="611"/>
      <c r="J1" s="612"/>
      <c r="K1" s="199"/>
      <c r="L1" s="1"/>
      <c r="M1" s="399"/>
      <c r="AG1" s="401"/>
      <c r="AH1" s="318"/>
      <c r="AI1" s="318"/>
      <c r="AJ1" s="400"/>
      <c r="AK1" s="318"/>
      <c r="AL1" s="318"/>
      <c r="AM1" s="318"/>
      <c r="AN1" s="318"/>
      <c r="AO1" s="318"/>
    </row>
    <row r="2" spans="1:90" ht="12.75" customHeight="1" x14ac:dyDescent="0.25">
      <c r="A2" s="199"/>
      <c r="B2" s="199"/>
      <c r="C2" s="199"/>
      <c r="D2" s="199"/>
      <c r="E2" s="199"/>
      <c r="F2" s="199"/>
      <c r="G2" s="199"/>
      <c r="H2" s="199"/>
      <c r="I2" s="613"/>
      <c r="J2" s="199"/>
      <c r="K2" s="199"/>
      <c r="L2" s="1"/>
      <c r="M2" s="399"/>
      <c r="AG2" s="401"/>
      <c r="AH2" s="318"/>
      <c r="AI2" s="318"/>
      <c r="AJ2" s="400"/>
      <c r="AK2" s="318"/>
      <c r="AL2" s="318"/>
      <c r="AM2" s="318"/>
      <c r="AN2" s="318"/>
      <c r="AO2" s="318"/>
    </row>
    <row r="3" spans="1:90" ht="10.5" customHeight="1" x14ac:dyDescent="0.25">
      <c r="A3" s="199"/>
      <c r="B3" s="199"/>
      <c r="C3" s="199"/>
      <c r="D3" s="199"/>
      <c r="E3" s="199"/>
      <c r="F3" s="199"/>
      <c r="G3" s="199"/>
      <c r="H3" s="199"/>
      <c r="I3" s="613"/>
      <c r="J3" s="199"/>
      <c r="K3" s="199"/>
      <c r="L3" s="1"/>
      <c r="M3" s="399"/>
      <c r="AG3" s="401"/>
      <c r="AH3" s="318"/>
      <c r="AI3" s="318"/>
      <c r="AJ3" s="400"/>
      <c r="AK3" s="318"/>
      <c r="AL3" s="318"/>
      <c r="AM3" s="318"/>
      <c r="AN3" s="318"/>
      <c r="AO3" s="318"/>
    </row>
    <row r="4" spans="1:90" ht="12" customHeight="1" x14ac:dyDescent="0.25">
      <c r="A4" s="199"/>
      <c r="B4" s="201"/>
      <c r="C4" s="199"/>
      <c r="D4" s="199"/>
      <c r="E4" s="199"/>
      <c r="F4" s="199"/>
      <c r="G4" s="199"/>
      <c r="H4" s="199"/>
      <c r="I4" s="614"/>
      <c r="J4" s="199"/>
      <c r="K4" s="199"/>
      <c r="L4" s="1"/>
      <c r="M4" s="399"/>
      <c r="AG4" s="400"/>
      <c r="AH4" s="400"/>
      <c r="AI4" s="400"/>
      <c r="AJ4" s="400"/>
      <c r="AK4" s="318"/>
      <c r="AL4" s="318"/>
      <c r="AM4" s="318"/>
      <c r="AN4" s="318"/>
      <c r="AO4" s="318"/>
    </row>
    <row r="5" spans="1:90" x14ac:dyDescent="0.25">
      <c r="A5" s="199"/>
      <c r="B5" s="199"/>
      <c r="C5" s="199"/>
      <c r="D5" s="199"/>
      <c r="E5" s="199"/>
      <c r="F5" s="199"/>
      <c r="G5" s="199"/>
      <c r="H5" s="199"/>
      <c r="I5" s="199"/>
      <c r="J5" s="199"/>
      <c r="K5" s="199"/>
      <c r="L5" s="1"/>
      <c r="M5" s="399"/>
      <c r="AG5" s="400"/>
      <c r="AH5" s="318"/>
      <c r="AI5" s="318"/>
      <c r="AJ5" s="400"/>
      <c r="AK5" s="318"/>
      <c r="AL5" s="318"/>
      <c r="AM5" s="318"/>
      <c r="AN5" s="318"/>
      <c r="AO5" s="318"/>
    </row>
    <row r="6" spans="1:90" ht="15.75" x14ac:dyDescent="0.25">
      <c r="A6" s="199"/>
      <c r="B6" s="862" t="s">
        <v>2</v>
      </c>
      <c r="C6" s="862"/>
      <c r="D6" s="862"/>
      <c r="E6" s="862"/>
      <c r="F6" s="199"/>
      <c r="G6" s="199"/>
      <c r="H6" s="199"/>
      <c r="I6" s="199"/>
      <c r="J6" s="199"/>
      <c r="K6" s="199"/>
      <c r="L6" s="1"/>
      <c r="M6" s="399"/>
      <c r="AG6" s="400"/>
      <c r="AH6" s="318"/>
      <c r="AI6" s="318"/>
      <c r="AJ6" s="400"/>
      <c r="AK6" s="318"/>
      <c r="AL6" s="318"/>
      <c r="AM6" s="318"/>
      <c r="AN6" s="318"/>
      <c r="AO6" s="318"/>
    </row>
    <row r="7" spans="1:90" ht="15.75" x14ac:dyDescent="0.25">
      <c r="A7" s="199"/>
      <c r="B7" s="862" t="s">
        <v>317</v>
      </c>
      <c r="C7" s="862"/>
      <c r="D7" s="862"/>
      <c r="E7" s="862"/>
      <c r="F7" s="199"/>
      <c r="G7" s="199"/>
      <c r="H7" s="199"/>
      <c r="I7" s="199"/>
      <c r="J7" s="199"/>
      <c r="K7" s="199"/>
      <c r="L7" s="1"/>
      <c r="M7" s="399"/>
      <c r="AG7" s="400"/>
      <c r="AH7" s="318"/>
      <c r="AI7" s="318"/>
      <c r="AJ7" s="400"/>
      <c r="AK7" s="318"/>
      <c r="AL7" s="318"/>
      <c r="AM7" s="318"/>
      <c r="AN7" s="318"/>
      <c r="AO7" s="318"/>
    </row>
    <row r="8" spans="1:90" ht="15.75" customHeight="1" x14ac:dyDescent="0.25">
      <c r="A8" s="199"/>
      <c r="B8" s="530"/>
      <c r="C8" s="518"/>
      <c r="D8" s="518"/>
      <c r="E8" s="518"/>
      <c r="F8" s="199"/>
      <c r="G8" s="199"/>
      <c r="H8" s="199"/>
      <c r="I8" s="199"/>
      <c r="J8" s="199"/>
      <c r="K8" s="199"/>
      <c r="L8" s="1"/>
      <c r="M8" s="399"/>
      <c r="N8" s="318" t="s">
        <v>1365</v>
      </c>
      <c r="R8" s="318" t="s">
        <v>32</v>
      </c>
      <c r="AG8" s="400"/>
      <c r="AH8" s="318"/>
      <c r="AI8" s="318"/>
      <c r="AJ8" s="400"/>
      <c r="AK8" s="318"/>
      <c r="AL8" s="318"/>
      <c r="AM8" s="318"/>
      <c r="AN8" s="318"/>
      <c r="AO8" s="318"/>
    </row>
    <row r="9" spans="1:90" ht="19.5" x14ac:dyDescent="0.3">
      <c r="A9" s="866" t="s">
        <v>1556</v>
      </c>
      <c r="B9" s="866"/>
      <c r="C9" s="866"/>
      <c r="D9" s="866"/>
      <c r="E9" s="866"/>
      <c r="F9" s="866"/>
      <c r="G9" s="866"/>
      <c r="H9" s="866"/>
      <c r="I9" s="866"/>
      <c r="J9" s="866"/>
      <c r="K9" s="866"/>
      <c r="L9" s="1"/>
      <c r="M9" s="399"/>
      <c r="N9" s="318" t="s">
        <v>472</v>
      </c>
      <c r="P9" s="401" t="s">
        <v>503</v>
      </c>
      <c r="R9" s="318" t="s">
        <v>21</v>
      </c>
      <c r="T9" s="400" t="s">
        <v>951</v>
      </c>
      <c r="AG9" s="318"/>
      <c r="AH9" s="318"/>
      <c r="AI9" s="318"/>
      <c r="AJ9" s="400"/>
      <c r="AK9" s="318"/>
      <c r="AL9" s="318"/>
      <c r="AM9" s="318"/>
      <c r="AN9" s="318"/>
      <c r="AO9" s="318"/>
    </row>
    <row r="10" spans="1:90" ht="18.75" x14ac:dyDescent="0.3">
      <c r="A10" s="199"/>
      <c r="B10" s="863"/>
      <c r="C10" s="863"/>
      <c r="D10" s="863"/>
      <c r="E10" s="863"/>
      <c r="F10" s="863"/>
      <c r="G10" s="863"/>
      <c r="H10" s="863"/>
      <c r="I10" s="863"/>
      <c r="J10" s="863"/>
      <c r="K10" s="863"/>
      <c r="L10" s="1"/>
      <c r="M10" s="399"/>
      <c r="N10" s="318" t="s">
        <v>1022</v>
      </c>
      <c r="P10" s="400" t="s">
        <v>1071</v>
      </c>
      <c r="R10" s="318" t="s">
        <v>23</v>
      </c>
      <c r="T10" s="400" t="s">
        <v>517</v>
      </c>
      <c r="AG10" s="318"/>
      <c r="AH10" s="318"/>
      <c r="AI10" s="318"/>
      <c r="AJ10" s="400"/>
      <c r="AK10" s="318"/>
      <c r="AL10" s="318"/>
      <c r="AM10" s="318"/>
      <c r="AN10" s="318"/>
      <c r="AO10" s="318"/>
    </row>
    <row r="11" spans="1:90" x14ac:dyDescent="0.25">
      <c r="A11" s="864" t="s">
        <v>28</v>
      </c>
      <c r="B11" s="864"/>
      <c r="C11" s="864"/>
      <c r="D11" s="864"/>
      <c r="E11" s="864"/>
      <c r="F11" s="864"/>
      <c r="G11" s="864"/>
      <c r="H11" s="864"/>
      <c r="I11" s="864"/>
      <c r="J11" s="864"/>
      <c r="K11" s="864"/>
      <c r="L11" s="1"/>
      <c r="M11" s="399"/>
      <c r="N11" s="318" t="s">
        <v>1023</v>
      </c>
      <c r="P11" s="400" t="s">
        <v>1072</v>
      </c>
      <c r="R11" s="318" t="s">
        <v>22</v>
      </c>
      <c r="T11" s="400" t="s">
        <v>518</v>
      </c>
      <c r="AG11" s="318"/>
      <c r="AH11" s="318"/>
      <c r="AI11" s="318"/>
      <c r="AJ11" s="400"/>
      <c r="AK11" s="318"/>
      <c r="AL11" s="318"/>
      <c r="AM11" s="318"/>
      <c r="AN11" s="318"/>
      <c r="AO11" s="318"/>
    </row>
    <row r="12" spans="1:90" ht="33.75" customHeight="1" x14ac:dyDescent="0.25">
      <c r="A12" s="199"/>
      <c r="B12" s="1372" t="s">
        <v>1557</v>
      </c>
      <c r="C12" s="1372"/>
      <c r="D12" s="1372"/>
      <c r="E12" s="1372"/>
      <c r="F12" s="1372"/>
      <c r="G12" s="1372"/>
      <c r="H12" s="1372"/>
      <c r="I12" s="1372"/>
      <c r="J12" s="1372"/>
      <c r="K12" s="1372"/>
      <c r="L12" s="1"/>
      <c r="M12" s="399"/>
      <c r="P12" s="400" t="s">
        <v>1073</v>
      </c>
      <c r="R12" s="318" t="s">
        <v>1042</v>
      </c>
      <c r="T12" s="400" t="s">
        <v>519</v>
      </c>
      <c r="AG12" s="318"/>
      <c r="AH12" s="318"/>
      <c r="AI12" s="318"/>
      <c r="AJ12" s="400"/>
      <c r="AK12" s="318"/>
      <c r="AL12" s="318"/>
      <c r="AM12" s="318"/>
      <c r="AN12" s="318"/>
      <c r="AO12" s="318"/>
    </row>
    <row r="13" spans="1:90" s="4" customFormat="1" ht="11.25" customHeight="1" x14ac:dyDescent="0.25">
      <c r="A13" s="199"/>
      <c r="B13" s="198"/>
      <c r="C13" s="198"/>
      <c r="D13" s="198"/>
      <c r="E13" s="198"/>
      <c r="F13" s="198"/>
      <c r="G13" s="198"/>
      <c r="H13" s="198"/>
      <c r="I13" s="198"/>
      <c r="J13" s="198"/>
      <c r="K13" s="198"/>
      <c r="L13" s="109"/>
      <c r="M13" s="399"/>
      <c r="N13" s="387"/>
      <c r="O13" s="318"/>
      <c r="P13" s="318"/>
      <c r="Q13" s="318"/>
      <c r="R13" s="318"/>
      <c r="S13" s="318"/>
      <c r="T13" s="400"/>
      <c r="U13" s="399"/>
      <c r="V13" s="399"/>
      <c r="W13" s="399"/>
      <c r="X13" s="399"/>
      <c r="Y13" s="399"/>
      <c r="Z13" s="399"/>
      <c r="AA13" s="399"/>
      <c r="AB13" s="399"/>
      <c r="AC13" s="399"/>
      <c r="AD13" s="399"/>
      <c r="AE13" s="399"/>
      <c r="AF13" s="399"/>
      <c r="AG13" s="318"/>
      <c r="AH13" s="318"/>
      <c r="AI13" s="318"/>
      <c r="AJ13" s="400"/>
      <c r="AK13" s="318"/>
      <c r="AL13" s="318"/>
      <c r="AM13" s="318"/>
      <c r="AN13" s="318"/>
      <c r="AO13" s="318"/>
      <c r="AP13" s="399"/>
      <c r="AQ13" s="399"/>
      <c r="AR13" s="399"/>
      <c r="AS13" s="399"/>
      <c r="AT13" s="399"/>
      <c r="AU13" s="399"/>
      <c r="AV13" s="399"/>
      <c r="AW13" s="399"/>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399"/>
      <c r="BT13" s="399"/>
      <c r="BU13" s="399"/>
      <c r="BV13" s="399"/>
      <c r="BW13" s="399"/>
      <c r="BX13" s="399"/>
      <c r="BY13" s="399"/>
      <c r="BZ13" s="399"/>
      <c r="CA13" s="399"/>
      <c r="CB13" s="399"/>
      <c r="CC13" s="399"/>
      <c r="CD13" s="399"/>
      <c r="CE13" s="399"/>
      <c r="CF13" s="399"/>
      <c r="CG13" s="399"/>
      <c r="CH13" s="399"/>
      <c r="CI13" s="399"/>
      <c r="CJ13" s="399"/>
      <c r="CK13" s="399"/>
      <c r="CL13" s="399"/>
    </row>
    <row r="14" spans="1:90" ht="32.25" customHeight="1" x14ac:dyDescent="0.25">
      <c r="A14" s="199"/>
      <c r="B14" s="848" t="s">
        <v>1558</v>
      </c>
      <c r="C14" s="848"/>
      <c r="D14" s="848"/>
      <c r="E14" s="848"/>
      <c r="F14" s="848"/>
      <c r="G14" s="848"/>
      <c r="H14" s="848"/>
      <c r="I14" s="848"/>
      <c r="J14" s="848"/>
      <c r="K14" s="848"/>
    </row>
    <row r="15" spans="1:90" ht="76.5" customHeight="1" x14ac:dyDescent="0.25">
      <c r="A15" s="199"/>
      <c r="B15" s="848" t="s">
        <v>1559</v>
      </c>
      <c r="C15" s="848"/>
      <c r="D15" s="848"/>
      <c r="E15" s="848"/>
      <c r="F15" s="848"/>
      <c r="G15" s="848"/>
      <c r="H15" s="848"/>
      <c r="I15" s="848"/>
      <c r="J15" s="848"/>
      <c r="K15" s="848"/>
    </row>
    <row r="16" spans="1:90" x14ac:dyDescent="0.25">
      <c r="A16" s="199"/>
      <c r="B16" s="58"/>
      <c r="C16" s="199"/>
      <c r="D16" s="199"/>
      <c r="E16" s="199"/>
      <c r="F16" s="199"/>
      <c r="G16" s="199"/>
      <c r="H16" s="199"/>
      <c r="I16" s="199"/>
      <c r="J16" s="199"/>
      <c r="K16" s="199"/>
    </row>
    <row r="17" spans="1:90" ht="15.75" x14ac:dyDescent="0.25">
      <c r="A17" s="199"/>
      <c r="B17" s="198" t="s">
        <v>1336</v>
      </c>
      <c r="C17" s="198"/>
      <c r="D17" s="198"/>
      <c r="E17" s="198"/>
      <c r="F17" s="199"/>
      <c r="G17" s="199"/>
      <c r="H17" s="199"/>
      <c r="I17" s="199"/>
      <c r="J17" s="199"/>
      <c r="K17" s="199"/>
    </row>
    <row r="18" spans="1:90" x14ac:dyDescent="0.25">
      <c r="A18" s="199"/>
      <c r="B18" s="58"/>
      <c r="C18" s="199"/>
      <c r="D18" s="199"/>
      <c r="E18" s="199"/>
      <c r="F18" s="199"/>
      <c r="G18" s="199"/>
      <c r="H18" s="199"/>
      <c r="I18" s="199"/>
      <c r="J18" s="199"/>
      <c r="K18" s="199"/>
    </row>
    <row r="19" spans="1:90" ht="15.75" x14ac:dyDescent="0.25">
      <c r="A19" s="199"/>
      <c r="B19" s="842"/>
      <c r="C19" s="842"/>
      <c r="D19" s="199"/>
      <c r="E19" s="199"/>
      <c r="F19" s="199"/>
      <c r="G19" s="199"/>
      <c r="H19" s="199"/>
      <c r="I19" s="199"/>
      <c r="J19" s="199"/>
      <c r="K19" s="199"/>
    </row>
    <row r="20" spans="1:90" x14ac:dyDescent="0.25">
      <c r="A20" s="199"/>
      <c r="B20" s="843" t="s">
        <v>14</v>
      </c>
      <c r="C20" s="843"/>
      <c r="D20" s="199"/>
      <c r="E20" s="199"/>
      <c r="F20" s="199"/>
      <c r="G20" s="199"/>
      <c r="H20" s="199"/>
      <c r="I20" s="199"/>
      <c r="J20" s="199"/>
      <c r="K20" s="199"/>
    </row>
    <row r="21" spans="1:90" ht="15.75" x14ac:dyDescent="0.25">
      <c r="A21" s="199"/>
      <c r="B21" s="844"/>
      <c r="C21" s="844"/>
      <c r="D21" s="844"/>
      <c r="E21" s="373"/>
      <c r="F21" s="608"/>
      <c r="G21" s="608"/>
      <c r="H21" s="199"/>
      <c r="I21" s="845"/>
      <c r="J21" s="845"/>
      <c r="K21" s="845"/>
    </row>
    <row r="22" spans="1:90" x14ac:dyDescent="0.25">
      <c r="A22" s="199"/>
      <c r="B22" s="846" t="s">
        <v>15</v>
      </c>
      <c r="C22" s="846"/>
      <c r="D22" s="846"/>
      <c r="E22" s="847"/>
      <c r="F22" s="199"/>
      <c r="G22" s="604"/>
      <c r="H22" s="56"/>
      <c r="I22" s="847" t="s">
        <v>17</v>
      </c>
      <c r="J22" s="847"/>
      <c r="K22" s="847"/>
    </row>
    <row r="23" spans="1:90" ht="18" x14ac:dyDescent="0.25">
      <c r="A23" s="199"/>
      <c r="B23" s="199" t="s">
        <v>476</v>
      </c>
      <c r="C23" s="199"/>
      <c r="D23" s="199"/>
      <c r="E23" s="199"/>
      <c r="F23" s="199"/>
      <c r="G23" s="199"/>
      <c r="H23" s="199"/>
      <c r="I23" s="199"/>
      <c r="J23" s="199"/>
      <c r="K23" s="199"/>
    </row>
    <row r="24" spans="1:90" x14ac:dyDescent="0.25">
      <c r="A24" s="199"/>
      <c r="B24" s="169" t="s">
        <v>477</v>
      </c>
      <c r="C24" s="199"/>
      <c r="D24" s="199"/>
      <c r="E24" s="199"/>
      <c r="F24" s="199"/>
      <c r="G24" s="199"/>
      <c r="H24" s="199"/>
      <c r="I24" s="199"/>
      <c r="J24" s="199"/>
      <c r="K24" s="199"/>
    </row>
    <row r="25" spans="1:90" x14ac:dyDescent="0.25">
      <c r="A25" s="199"/>
      <c r="B25" s="199"/>
      <c r="C25" s="199"/>
      <c r="D25" s="199"/>
      <c r="E25" s="199"/>
      <c r="F25" s="199"/>
      <c r="G25" s="199"/>
      <c r="H25" s="199"/>
      <c r="I25" s="199"/>
      <c r="J25" s="199"/>
      <c r="K25" s="199"/>
    </row>
    <row r="26" spans="1:90" ht="35.25" customHeight="1" x14ac:dyDescent="0.25">
      <c r="A26" s="170"/>
      <c r="B26" s="170"/>
      <c r="C26" s="170"/>
      <c r="D26" s="170"/>
      <c r="E26" s="170"/>
      <c r="F26" s="170"/>
      <c r="G26" s="170"/>
      <c r="H26" s="799" t="s">
        <v>1560</v>
      </c>
      <c r="I26" s="799"/>
      <c r="J26" s="799"/>
      <c r="K26" s="799"/>
    </row>
    <row r="27" spans="1:90" x14ac:dyDescent="0.25">
      <c r="A27" s="170"/>
      <c r="B27" s="170"/>
      <c r="C27" s="170"/>
      <c r="D27" s="170"/>
      <c r="E27" s="170"/>
      <c r="F27" s="170"/>
      <c r="G27" s="170"/>
      <c r="H27" s="170"/>
      <c r="I27" s="170"/>
      <c r="J27" s="199"/>
      <c r="K27" s="199"/>
    </row>
    <row r="28" spans="1:90" s="171" customFormat="1" ht="18.75" customHeight="1" x14ac:dyDescent="0.25">
      <c r="A28" s="841" t="s">
        <v>58</v>
      </c>
      <c r="B28" s="841"/>
      <c r="C28" s="841"/>
      <c r="D28" s="841"/>
      <c r="E28" s="841"/>
      <c r="F28" s="841"/>
      <c r="G28" s="841"/>
      <c r="H28" s="841"/>
      <c r="I28" s="841"/>
      <c r="J28" s="841"/>
      <c r="K28" s="841"/>
      <c r="L28" s="316"/>
      <c r="M28" s="405"/>
      <c r="N28" s="405"/>
      <c r="O28" s="405"/>
      <c r="P28" s="405"/>
      <c r="Q28" s="405"/>
      <c r="R28" s="405"/>
      <c r="S28" s="405"/>
      <c r="T28" s="405"/>
      <c r="U28" s="404"/>
      <c r="V28" s="404"/>
      <c r="W28" s="404"/>
      <c r="X28" s="404"/>
      <c r="Y28" s="404"/>
      <c r="Z28" s="404"/>
      <c r="AA28" s="404"/>
      <c r="AB28" s="404"/>
      <c r="AC28" s="404"/>
      <c r="AD28" s="404"/>
      <c r="AE28" s="404"/>
      <c r="AF28" s="404"/>
      <c r="AG28" s="404"/>
      <c r="AH28" s="404"/>
      <c r="AI28" s="404"/>
      <c r="AJ28" s="404"/>
      <c r="AK28" s="404"/>
      <c r="AL28" s="399"/>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c r="BS28" s="404"/>
      <c r="BT28" s="404"/>
      <c r="BU28" s="404"/>
      <c r="BV28" s="404"/>
      <c r="BW28" s="404"/>
      <c r="BX28" s="404"/>
      <c r="BY28" s="404"/>
      <c r="BZ28" s="404"/>
      <c r="CA28" s="404"/>
      <c r="CB28" s="404"/>
      <c r="CC28" s="404"/>
      <c r="CD28" s="404"/>
      <c r="CE28" s="404"/>
      <c r="CF28" s="404"/>
      <c r="CG28" s="404"/>
      <c r="CH28" s="404"/>
      <c r="CI28" s="404"/>
      <c r="CJ28" s="404"/>
      <c r="CK28" s="404"/>
      <c r="CL28" s="404"/>
    </row>
    <row r="29" spans="1:90" ht="18.75" customHeight="1" x14ac:dyDescent="0.25">
      <c r="A29" s="841" t="s">
        <v>1561</v>
      </c>
      <c r="B29" s="841"/>
      <c r="C29" s="841"/>
      <c r="D29" s="841"/>
      <c r="E29" s="841"/>
      <c r="F29" s="841"/>
      <c r="G29" s="841"/>
      <c r="H29" s="841"/>
      <c r="I29" s="841"/>
      <c r="J29" s="841"/>
      <c r="K29" s="841"/>
    </row>
    <row r="30" spans="1:90" ht="18.75" x14ac:dyDescent="0.25">
      <c r="A30" s="605"/>
      <c r="B30" s="605"/>
      <c r="C30" s="605"/>
      <c r="D30" s="605"/>
      <c r="E30" s="605"/>
      <c r="F30" s="605"/>
      <c r="G30" s="605"/>
      <c r="H30" s="605"/>
      <c r="I30" s="605"/>
      <c r="J30" s="199"/>
      <c r="K30" s="199"/>
    </row>
    <row r="31" spans="1:90" ht="34.5" customHeight="1" x14ac:dyDescent="0.25">
      <c r="A31" s="840" t="s">
        <v>1562</v>
      </c>
      <c r="B31" s="840"/>
      <c r="C31" s="840"/>
      <c r="D31" s="840"/>
      <c r="E31" s="840"/>
      <c r="F31" s="840"/>
      <c r="G31" s="840"/>
      <c r="H31" s="606" t="s">
        <v>1361</v>
      </c>
      <c r="I31" s="606" t="s">
        <v>1362</v>
      </c>
      <c r="J31" s="840" t="s">
        <v>59</v>
      </c>
      <c r="K31" s="840"/>
    </row>
    <row r="32" spans="1:90" x14ac:dyDescent="0.25">
      <c r="A32" s="798"/>
      <c r="B32" s="798"/>
      <c r="C32" s="798"/>
      <c r="D32" s="798"/>
      <c r="E32" s="798"/>
      <c r="F32" s="798"/>
      <c r="G32" s="798"/>
      <c r="H32" s="396"/>
      <c r="I32" s="396"/>
      <c r="J32" s="796"/>
      <c r="K32" s="797"/>
    </row>
    <row r="33" spans="1:11" x14ac:dyDescent="0.25">
      <c r="A33" s="798"/>
      <c r="B33" s="798"/>
      <c r="C33" s="798"/>
      <c r="D33" s="798"/>
      <c r="E33" s="798"/>
      <c r="F33" s="798"/>
      <c r="G33" s="798"/>
      <c r="H33" s="396"/>
      <c r="I33" s="396"/>
      <c r="J33" s="796"/>
      <c r="K33" s="797"/>
    </row>
    <row r="34" spans="1:11" x14ac:dyDescent="0.25">
      <c r="A34" s="798"/>
      <c r="B34" s="798"/>
      <c r="C34" s="798"/>
      <c r="D34" s="798"/>
      <c r="E34" s="798"/>
      <c r="F34" s="798"/>
      <c r="G34" s="798"/>
      <c r="H34" s="396"/>
      <c r="I34" s="396"/>
      <c r="J34" s="796"/>
      <c r="K34" s="797"/>
    </row>
    <row r="35" spans="1:11" x14ac:dyDescent="0.25">
      <c r="A35" s="798"/>
      <c r="B35" s="798"/>
      <c r="C35" s="798"/>
      <c r="D35" s="798"/>
      <c r="E35" s="798"/>
      <c r="F35" s="798"/>
      <c r="G35" s="798"/>
      <c r="H35" s="396"/>
      <c r="I35" s="396"/>
      <c r="J35" s="796"/>
      <c r="K35" s="797"/>
    </row>
    <row r="36" spans="1:11" x14ac:dyDescent="0.25">
      <c r="A36" s="798"/>
      <c r="B36" s="798"/>
      <c r="C36" s="798"/>
      <c r="D36" s="798"/>
      <c r="E36" s="798"/>
      <c r="F36" s="798"/>
      <c r="G36" s="798"/>
      <c r="H36" s="396"/>
      <c r="I36" s="396"/>
      <c r="J36" s="796"/>
      <c r="K36" s="797"/>
    </row>
    <row r="37" spans="1:11" x14ac:dyDescent="0.25">
      <c r="A37" s="798"/>
      <c r="B37" s="798"/>
      <c r="C37" s="798"/>
      <c r="D37" s="798"/>
      <c r="E37" s="798"/>
      <c r="F37" s="798"/>
      <c r="G37" s="798"/>
      <c r="H37" s="396"/>
      <c r="I37" s="396"/>
      <c r="J37" s="796"/>
      <c r="K37" s="797"/>
    </row>
    <row r="38" spans="1:11" x14ac:dyDescent="0.25">
      <c r="A38" s="798"/>
      <c r="B38" s="798"/>
      <c r="C38" s="798"/>
      <c r="D38" s="798"/>
      <c r="E38" s="798"/>
      <c r="F38" s="798"/>
      <c r="G38" s="798"/>
      <c r="H38" s="396"/>
      <c r="I38" s="396"/>
      <c r="J38" s="796"/>
      <c r="K38" s="797"/>
    </row>
    <row r="39" spans="1:11" x14ac:dyDescent="0.25">
      <c r="A39" s="798"/>
      <c r="B39" s="798"/>
      <c r="C39" s="798"/>
      <c r="D39" s="798"/>
      <c r="E39" s="798"/>
      <c r="F39" s="798"/>
      <c r="G39" s="798"/>
      <c r="H39" s="396"/>
      <c r="I39" s="396"/>
      <c r="J39" s="796"/>
      <c r="K39" s="797"/>
    </row>
    <row r="40" spans="1:11" x14ac:dyDescent="0.25">
      <c r="A40" s="798"/>
      <c r="B40" s="798"/>
      <c r="C40" s="798"/>
      <c r="D40" s="798"/>
      <c r="E40" s="798"/>
      <c r="F40" s="798"/>
      <c r="G40" s="798"/>
      <c r="H40" s="396"/>
      <c r="I40" s="396"/>
      <c r="J40" s="796"/>
      <c r="K40" s="797"/>
    </row>
    <row r="41" spans="1:11" x14ac:dyDescent="0.25">
      <c r="A41" s="798"/>
      <c r="B41" s="798"/>
      <c r="C41" s="798"/>
      <c r="D41" s="798"/>
      <c r="E41" s="798"/>
      <c r="F41" s="798"/>
      <c r="G41" s="798"/>
      <c r="H41" s="396"/>
      <c r="I41" s="396"/>
      <c r="J41" s="796"/>
      <c r="K41" s="797"/>
    </row>
    <row r="42" spans="1:11" x14ac:dyDescent="0.25">
      <c r="A42" s="798"/>
      <c r="B42" s="798"/>
      <c r="C42" s="798"/>
      <c r="D42" s="798"/>
      <c r="E42" s="798"/>
      <c r="F42" s="798"/>
      <c r="G42" s="798"/>
      <c r="H42" s="396"/>
      <c r="I42" s="396"/>
      <c r="J42" s="796"/>
      <c r="K42" s="797"/>
    </row>
    <row r="43" spans="1:11" x14ac:dyDescent="0.25">
      <c r="A43" s="798"/>
      <c r="B43" s="798"/>
      <c r="C43" s="798"/>
      <c r="D43" s="798"/>
      <c r="E43" s="798"/>
      <c r="F43" s="798"/>
      <c r="G43" s="798"/>
      <c r="H43" s="396"/>
      <c r="I43" s="396"/>
      <c r="J43" s="796"/>
      <c r="K43" s="797"/>
    </row>
    <row r="44" spans="1:11" x14ac:dyDescent="0.25">
      <c r="A44" s="798"/>
      <c r="B44" s="798"/>
      <c r="C44" s="798"/>
      <c r="D44" s="798"/>
      <c r="E44" s="798"/>
      <c r="F44" s="798"/>
      <c r="G44" s="798"/>
      <c r="H44" s="396"/>
      <c r="I44" s="396"/>
      <c r="J44" s="796"/>
      <c r="K44" s="797"/>
    </row>
    <row r="45" spans="1:11" x14ac:dyDescent="0.25">
      <c r="A45" s="170"/>
      <c r="B45" s="170"/>
      <c r="C45" s="170"/>
      <c r="D45" s="170"/>
      <c r="E45" s="170"/>
      <c r="F45" s="170"/>
      <c r="G45" s="170"/>
      <c r="H45" s="170"/>
      <c r="I45" s="170"/>
      <c r="J45" s="199"/>
      <c r="K45" s="199"/>
    </row>
    <row r="46" spans="1:11" ht="19.5" customHeight="1" x14ac:dyDescent="0.25">
      <c r="A46" s="799" t="s">
        <v>1363</v>
      </c>
      <c r="B46" s="799"/>
      <c r="C46" s="799"/>
      <c r="D46" s="799"/>
      <c r="E46" s="799"/>
      <c r="F46" s="799"/>
      <c r="G46" s="799"/>
      <c r="H46" s="170"/>
      <c r="I46" s="170"/>
      <c r="J46" s="199"/>
      <c r="K46" s="199"/>
    </row>
    <row r="47" spans="1:11" ht="15.75" x14ac:dyDescent="0.25">
      <c r="A47" s="607"/>
      <c r="B47" s="607"/>
      <c r="C47" s="607"/>
      <c r="D47" s="607"/>
      <c r="E47" s="607"/>
      <c r="F47" s="607"/>
      <c r="G47" s="607"/>
      <c r="H47" s="170"/>
      <c r="I47" s="170"/>
      <c r="J47" s="199"/>
      <c r="K47" s="199"/>
    </row>
    <row r="48" spans="1:11" ht="15.75" x14ac:dyDescent="0.25">
      <c r="A48" s="800" t="s">
        <v>1013</v>
      </c>
      <c r="B48" s="800"/>
      <c r="C48" s="800"/>
      <c r="D48" s="800"/>
      <c r="E48" s="60"/>
      <c r="F48" s="60"/>
      <c r="G48" s="60"/>
      <c r="H48" s="170"/>
      <c r="I48" s="170"/>
      <c r="J48" s="199"/>
      <c r="K48" s="199"/>
    </row>
    <row r="49" spans="1:11" ht="15.75" x14ac:dyDescent="0.25">
      <c r="A49" s="800"/>
      <c r="B49" s="800"/>
      <c r="C49" s="800"/>
      <c r="D49" s="800"/>
      <c r="E49" s="801"/>
      <c r="F49" s="801"/>
      <c r="G49" s="609"/>
      <c r="H49" s="170"/>
      <c r="I49" s="170"/>
      <c r="J49" s="199"/>
      <c r="K49" s="199"/>
    </row>
    <row r="50" spans="1:11" ht="15.75" x14ac:dyDescent="0.25">
      <c r="A50" s="202"/>
      <c r="B50" s="170"/>
      <c r="C50" s="60"/>
      <c r="D50" s="60"/>
      <c r="E50" s="202"/>
      <c r="F50" s="60"/>
      <c r="G50" s="60"/>
      <c r="H50" s="170"/>
      <c r="I50" s="170"/>
      <c r="J50" s="199"/>
      <c r="K50" s="199"/>
    </row>
    <row r="51" spans="1:11" ht="15.75" x14ac:dyDescent="0.25">
      <c r="A51" s="202" t="s">
        <v>12</v>
      </c>
      <c r="B51" s="802"/>
      <c r="C51" s="803"/>
      <c r="D51" s="60"/>
      <c r="E51" s="60"/>
      <c r="F51" s="60"/>
      <c r="G51" s="60"/>
      <c r="H51" s="170"/>
      <c r="I51" s="170"/>
      <c r="J51" s="199"/>
      <c r="K51" s="199"/>
    </row>
    <row r="52" spans="1:11" ht="15.75" x14ac:dyDescent="0.25">
      <c r="A52" s="60"/>
      <c r="B52" s="60"/>
      <c r="C52" s="60"/>
      <c r="D52" s="60"/>
      <c r="E52" s="60"/>
      <c r="F52" s="60"/>
      <c r="G52" s="60"/>
      <c r="H52" s="170"/>
      <c r="I52" s="170"/>
      <c r="J52" s="199"/>
      <c r="K52" s="199"/>
    </row>
    <row r="53" spans="1:11" x14ac:dyDescent="0.25">
      <c r="A53" s="9"/>
      <c r="B53" s="9"/>
      <c r="C53" s="9"/>
      <c r="D53" s="9"/>
      <c r="E53" s="9"/>
      <c r="F53" s="9"/>
      <c r="G53" s="9"/>
      <c r="H53" s="9"/>
      <c r="I53" s="9"/>
    </row>
  </sheetData>
  <mergeCells count="49">
    <mergeCell ref="B51:C51"/>
    <mergeCell ref="A41:G41"/>
    <mergeCell ref="J41:K41"/>
    <mergeCell ref="A42:G42"/>
    <mergeCell ref="J42:K42"/>
    <mergeCell ref="A43:G43"/>
    <mergeCell ref="J43:K43"/>
    <mergeCell ref="A44:G44"/>
    <mergeCell ref="J44:K44"/>
    <mergeCell ref="A46:G46"/>
    <mergeCell ref="A48:D49"/>
    <mergeCell ref="E49:F49"/>
    <mergeCell ref="A38:G38"/>
    <mergeCell ref="J38:K38"/>
    <mergeCell ref="A39:G39"/>
    <mergeCell ref="J39:K39"/>
    <mergeCell ref="A40:G40"/>
    <mergeCell ref="J40:K40"/>
    <mergeCell ref="A35:G35"/>
    <mergeCell ref="J35:K35"/>
    <mergeCell ref="A36:G36"/>
    <mergeCell ref="J36:K36"/>
    <mergeCell ref="A37:G37"/>
    <mergeCell ref="J37:K37"/>
    <mergeCell ref="A32:G32"/>
    <mergeCell ref="J32:K32"/>
    <mergeCell ref="A33:G33"/>
    <mergeCell ref="J33:K33"/>
    <mergeCell ref="A34:G34"/>
    <mergeCell ref="J34:K34"/>
    <mergeCell ref="A31:G31"/>
    <mergeCell ref="J31:K31"/>
    <mergeCell ref="B14:K14"/>
    <mergeCell ref="B15:K15"/>
    <mergeCell ref="B19:C19"/>
    <mergeCell ref="B20:C20"/>
    <mergeCell ref="B21:D21"/>
    <mergeCell ref="I21:K21"/>
    <mergeCell ref="B22:E22"/>
    <mergeCell ref="I22:K22"/>
    <mergeCell ref="H26:K26"/>
    <mergeCell ref="A28:K28"/>
    <mergeCell ref="A29:K29"/>
    <mergeCell ref="B12:K12"/>
    <mergeCell ref="B6:E6"/>
    <mergeCell ref="B7:E7"/>
    <mergeCell ref="A9:K9"/>
    <mergeCell ref="B10:K10"/>
    <mergeCell ref="A11:K11"/>
  </mergeCells>
  <hyperlinks>
    <hyperlink ref="A28" location="_ftn1" display="_ftn1"/>
  </hyperlinks>
  <pageMargins left="0.7" right="0.7" top="0.75" bottom="0.75" header="0.3" footer="0.3"/>
  <pageSetup paperSize="9" scale="64" orientation="portrait" verticalDpi="0" r:id="rId1"/>
  <colBreaks count="1" manualBreakCount="1">
    <brk id="1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44"/>
  <sheetViews>
    <sheetView workbookViewId="0"/>
  </sheetViews>
  <sheetFormatPr defaultRowHeight="15" x14ac:dyDescent="0.25"/>
  <cols>
    <col min="1" max="1" width="5" style="488" customWidth="1"/>
    <col min="2" max="2" width="75.7109375" style="488" customWidth="1"/>
    <col min="3" max="3" width="41.140625" style="488" customWidth="1"/>
    <col min="4" max="256" width="9.140625" style="488"/>
    <col min="257" max="257" width="5" style="488" customWidth="1"/>
    <col min="258" max="258" width="75.7109375" style="488" customWidth="1"/>
    <col min="259" max="259" width="41.140625" style="488" customWidth="1"/>
    <col min="260" max="512" width="9.140625" style="488"/>
    <col min="513" max="513" width="5" style="488" customWidth="1"/>
    <col min="514" max="514" width="75.7109375" style="488" customWidth="1"/>
    <col min="515" max="515" width="41.140625" style="488" customWidth="1"/>
    <col min="516" max="768" width="9.140625" style="488"/>
    <col min="769" max="769" width="5" style="488" customWidth="1"/>
    <col min="770" max="770" width="75.7109375" style="488" customWidth="1"/>
    <col min="771" max="771" width="41.140625" style="488" customWidth="1"/>
    <col min="772" max="1024" width="9.140625" style="488"/>
    <col min="1025" max="1025" width="5" style="488" customWidth="1"/>
    <col min="1026" max="1026" width="75.7109375" style="488" customWidth="1"/>
    <col min="1027" max="1027" width="41.140625" style="488" customWidth="1"/>
    <col min="1028" max="1280" width="9.140625" style="488"/>
    <col min="1281" max="1281" width="5" style="488" customWidth="1"/>
    <col min="1282" max="1282" width="75.7109375" style="488" customWidth="1"/>
    <col min="1283" max="1283" width="41.140625" style="488" customWidth="1"/>
    <col min="1284" max="1536" width="9.140625" style="488"/>
    <col min="1537" max="1537" width="5" style="488" customWidth="1"/>
    <col min="1538" max="1538" width="75.7109375" style="488" customWidth="1"/>
    <col min="1539" max="1539" width="41.140625" style="488" customWidth="1"/>
    <col min="1540" max="1792" width="9.140625" style="488"/>
    <col min="1793" max="1793" width="5" style="488" customWidth="1"/>
    <col min="1794" max="1794" width="75.7109375" style="488" customWidth="1"/>
    <col min="1795" max="1795" width="41.140625" style="488" customWidth="1"/>
    <col min="1796" max="2048" width="9.140625" style="488"/>
    <col min="2049" max="2049" width="5" style="488" customWidth="1"/>
    <col min="2050" max="2050" width="75.7109375" style="488" customWidth="1"/>
    <col min="2051" max="2051" width="41.140625" style="488" customWidth="1"/>
    <col min="2052" max="2304" width="9.140625" style="488"/>
    <col min="2305" max="2305" width="5" style="488" customWidth="1"/>
    <col min="2306" max="2306" width="75.7109375" style="488" customWidth="1"/>
    <col min="2307" max="2307" width="41.140625" style="488" customWidth="1"/>
    <col min="2308" max="2560" width="9.140625" style="488"/>
    <col min="2561" max="2561" width="5" style="488" customWidth="1"/>
    <col min="2562" max="2562" width="75.7109375" style="488" customWidth="1"/>
    <col min="2563" max="2563" width="41.140625" style="488" customWidth="1"/>
    <col min="2564" max="2816" width="9.140625" style="488"/>
    <col min="2817" max="2817" width="5" style="488" customWidth="1"/>
    <col min="2818" max="2818" width="75.7109375" style="488" customWidth="1"/>
    <col min="2819" max="2819" width="41.140625" style="488" customWidth="1"/>
    <col min="2820" max="3072" width="9.140625" style="488"/>
    <col min="3073" max="3073" width="5" style="488" customWidth="1"/>
    <col min="3074" max="3074" width="75.7109375" style="488" customWidth="1"/>
    <col min="3075" max="3075" width="41.140625" style="488" customWidth="1"/>
    <col min="3076" max="3328" width="9.140625" style="488"/>
    <col min="3329" max="3329" width="5" style="488" customWidth="1"/>
    <col min="3330" max="3330" width="75.7109375" style="488" customWidth="1"/>
    <col min="3331" max="3331" width="41.140625" style="488" customWidth="1"/>
    <col min="3332" max="3584" width="9.140625" style="488"/>
    <col min="3585" max="3585" width="5" style="488" customWidth="1"/>
    <col min="3586" max="3586" width="75.7109375" style="488" customWidth="1"/>
    <col min="3587" max="3587" width="41.140625" style="488" customWidth="1"/>
    <col min="3588" max="3840" width="9.140625" style="488"/>
    <col min="3841" max="3841" width="5" style="488" customWidth="1"/>
    <col min="3842" max="3842" width="75.7109375" style="488" customWidth="1"/>
    <col min="3843" max="3843" width="41.140625" style="488" customWidth="1"/>
    <col min="3844" max="4096" width="9.140625" style="488"/>
    <col min="4097" max="4097" width="5" style="488" customWidth="1"/>
    <col min="4098" max="4098" width="75.7109375" style="488" customWidth="1"/>
    <col min="4099" max="4099" width="41.140625" style="488" customWidth="1"/>
    <col min="4100" max="4352" width="9.140625" style="488"/>
    <col min="4353" max="4353" width="5" style="488" customWidth="1"/>
    <col min="4354" max="4354" width="75.7109375" style="488" customWidth="1"/>
    <col min="4355" max="4355" width="41.140625" style="488" customWidth="1"/>
    <col min="4356" max="4608" width="9.140625" style="488"/>
    <col min="4609" max="4609" width="5" style="488" customWidth="1"/>
    <col min="4610" max="4610" width="75.7109375" style="488" customWidth="1"/>
    <col min="4611" max="4611" width="41.140625" style="488" customWidth="1"/>
    <col min="4612" max="4864" width="9.140625" style="488"/>
    <col min="4865" max="4865" width="5" style="488" customWidth="1"/>
    <col min="4866" max="4866" width="75.7109375" style="488" customWidth="1"/>
    <col min="4867" max="4867" width="41.140625" style="488" customWidth="1"/>
    <col min="4868" max="5120" width="9.140625" style="488"/>
    <col min="5121" max="5121" width="5" style="488" customWidth="1"/>
    <col min="5122" max="5122" width="75.7109375" style="488" customWidth="1"/>
    <col min="5123" max="5123" width="41.140625" style="488" customWidth="1"/>
    <col min="5124" max="5376" width="9.140625" style="488"/>
    <col min="5377" max="5377" width="5" style="488" customWidth="1"/>
    <col min="5378" max="5378" width="75.7109375" style="488" customWidth="1"/>
    <col min="5379" max="5379" width="41.140625" style="488" customWidth="1"/>
    <col min="5380" max="5632" width="9.140625" style="488"/>
    <col min="5633" max="5633" width="5" style="488" customWidth="1"/>
    <col min="5634" max="5634" width="75.7109375" style="488" customWidth="1"/>
    <col min="5635" max="5635" width="41.140625" style="488" customWidth="1"/>
    <col min="5636" max="5888" width="9.140625" style="488"/>
    <col min="5889" max="5889" width="5" style="488" customWidth="1"/>
    <col min="5890" max="5890" width="75.7109375" style="488" customWidth="1"/>
    <col min="5891" max="5891" width="41.140625" style="488" customWidth="1"/>
    <col min="5892" max="6144" width="9.140625" style="488"/>
    <col min="6145" max="6145" width="5" style="488" customWidth="1"/>
    <col min="6146" max="6146" width="75.7109375" style="488" customWidth="1"/>
    <col min="6147" max="6147" width="41.140625" style="488" customWidth="1"/>
    <col min="6148" max="6400" width="9.140625" style="488"/>
    <col min="6401" max="6401" width="5" style="488" customWidth="1"/>
    <col min="6402" max="6402" width="75.7109375" style="488" customWidth="1"/>
    <col min="6403" max="6403" width="41.140625" style="488" customWidth="1"/>
    <col min="6404" max="6656" width="9.140625" style="488"/>
    <col min="6657" max="6657" width="5" style="488" customWidth="1"/>
    <col min="6658" max="6658" width="75.7109375" style="488" customWidth="1"/>
    <col min="6659" max="6659" width="41.140625" style="488" customWidth="1"/>
    <col min="6660" max="6912" width="9.140625" style="488"/>
    <col min="6913" max="6913" width="5" style="488" customWidth="1"/>
    <col min="6914" max="6914" width="75.7109375" style="488" customWidth="1"/>
    <col min="6915" max="6915" width="41.140625" style="488" customWidth="1"/>
    <col min="6916" max="7168" width="9.140625" style="488"/>
    <col min="7169" max="7169" width="5" style="488" customWidth="1"/>
    <col min="7170" max="7170" width="75.7109375" style="488" customWidth="1"/>
    <col min="7171" max="7171" width="41.140625" style="488" customWidth="1"/>
    <col min="7172" max="7424" width="9.140625" style="488"/>
    <col min="7425" max="7425" width="5" style="488" customWidth="1"/>
    <col min="7426" max="7426" width="75.7109375" style="488" customWidth="1"/>
    <col min="7427" max="7427" width="41.140625" style="488" customWidth="1"/>
    <col min="7428" max="7680" width="9.140625" style="488"/>
    <col min="7681" max="7681" width="5" style="488" customWidth="1"/>
    <col min="7682" max="7682" width="75.7109375" style="488" customWidth="1"/>
    <col min="7683" max="7683" width="41.140625" style="488" customWidth="1"/>
    <col min="7684" max="7936" width="9.140625" style="488"/>
    <col min="7937" max="7937" width="5" style="488" customWidth="1"/>
    <col min="7938" max="7938" width="75.7109375" style="488" customWidth="1"/>
    <col min="7939" max="7939" width="41.140625" style="488" customWidth="1"/>
    <col min="7940" max="8192" width="9.140625" style="488"/>
    <col min="8193" max="8193" width="5" style="488" customWidth="1"/>
    <col min="8194" max="8194" width="75.7109375" style="488" customWidth="1"/>
    <col min="8195" max="8195" width="41.140625" style="488" customWidth="1"/>
    <col min="8196" max="8448" width="9.140625" style="488"/>
    <col min="8449" max="8449" width="5" style="488" customWidth="1"/>
    <col min="8450" max="8450" width="75.7109375" style="488" customWidth="1"/>
    <col min="8451" max="8451" width="41.140625" style="488" customWidth="1"/>
    <col min="8452" max="8704" width="9.140625" style="488"/>
    <col min="8705" max="8705" width="5" style="488" customWidth="1"/>
    <col min="8706" max="8706" width="75.7109375" style="488" customWidth="1"/>
    <col min="8707" max="8707" width="41.140625" style="488" customWidth="1"/>
    <col min="8708" max="8960" width="9.140625" style="488"/>
    <col min="8961" max="8961" width="5" style="488" customWidth="1"/>
    <col min="8962" max="8962" width="75.7109375" style="488" customWidth="1"/>
    <col min="8963" max="8963" width="41.140625" style="488" customWidth="1"/>
    <col min="8964" max="9216" width="9.140625" style="488"/>
    <col min="9217" max="9217" width="5" style="488" customWidth="1"/>
    <col min="9218" max="9218" width="75.7109375" style="488" customWidth="1"/>
    <col min="9219" max="9219" width="41.140625" style="488" customWidth="1"/>
    <col min="9220" max="9472" width="9.140625" style="488"/>
    <col min="9473" max="9473" width="5" style="488" customWidth="1"/>
    <col min="9474" max="9474" width="75.7109375" style="488" customWidth="1"/>
    <col min="9475" max="9475" width="41.140625" style="488" customWidth="1"/>
    <col min="9476" max="9728" width="9.140625" style="488"/>
    <col min="9729" max="9729" width="5" style="488" customWidth="1"/>
    <col min="9730" max="9730" width="75.7109375" style="488" customWidth="1"/>
    <col min="9731" max="9731" width="41.140625" style="488" customWidth="1"/>
    <col min="9732" max="9984" width="9.140625" style="488"/>
    <col min="9985" max="9985" width="5" style="488" customWidth="1"/>
    <col min="9986" max="9986" width="75.7109375" style="488" customWidth="1"/>
    <col min="9987" max="9987" width="41.140625" style="488" customWidth="1"/>
    <col min="9988" max="10240" width="9.140625" style="488"/>
    <col min="10241" max="10241" width="5" style="488" customWidth="1"/>
    <col min="10242" max="10242" width="75.7109375" style="488" customWidth="1"/>
    <col min="10243" max="10243" width="41.140625" style="488" customWidth="1"/>
    <col min="10244" max="10496" width="9.140625" style="488"/>
    <col min="10497" max="10497" width="5" style="488" customWidth="1"/>
    <col min="10498" max="10498" width="75.7109375" style="488" customWidth="1"/>
    <col min="10499" max="10499" width="41.140625" style="488" customWidth="1"/>
    <col min="10500" max="10752" width="9.140625" style="488"/>
    <col min="10753" max="10753" width="5" style="488" customWidth="1"/>
    <col min="10754" max="10754" width="75.7109375" style="488" customWidth="1"/>
    <col min="10755" max="10755" width="41.140625" style="488" customWidth="1"/>
    <col min="10756" max="11008" width="9.140625" style="488"/>
    <col min="11009" max="11009" width="5" style="488" customWidth="1"/>
    <col min="11010" max="11010" width="75.7109375" style="488" customWidth="1"/>
    <col min="11011" max="11011" width="41.140625" style="488" customWidth="1"/>
    <col min="11012" max="11264" width="9.140625" style="488"/>
    <col min="11265" max="11265" width="5" style="488" customWidth="1"/>
    <col min="11266" max="11266" width="75.7109375" style="488" customWidth="1"/>
    <col min="11267" max="11267" width="41.140625" style="488" customWidth="1"/>
    <col min="11268" max="11520" width="9.140625" style="488"/>
    <col min="11521" max="11521" width="5" style="488" customWidth="1"/>
    <col min="11522" max="11522" width="75.7109375" style="488" customWidth="1"/>
    <col min="11523" max="11523" width="41.140625" style="488" customWidth="1"/>
    <col min="11524" max="11776" width="9.140625" style="488"/>
    <col min="11777" max="11777" width="5" style="488" customWidth="1"/>
    <col min="11778" max="11778" width="75.7109375" style="488" customWidth="1"/>
    <col min="11779" max="11779" width="41.140625" style="488" customWidth="1"/>
    <col min="11780" max="12032" width="9.140625" style="488"/>
    <col min="12033" max="12033" width="5" style="488" customWidth="1"/>
    <col min="12034" max="12034" width="75.7109375" style="488" customWidth="1"/>
    <col min="12035" max="12035" width="41.140625" style="488" customWidth="1"/>
    <col min="12036" max="12288" width="9.140625" style="488"/>
    <col min="12289" max="12289" width="5" style="488" customWidth="1"/>
    <col min="12290" max="12290" width="75.7109375" style="488" customWidth="1"/>
    <col min="12291" max="12291" width="41.140625" style="488" customWidth="1"/>
    <col min="12292" max="12544" width="9.140625" style="488"/>
    <col min="12545" max="12545" width="5" style="488" customWidth="1"/>
    <col min="12546" max="12546" width="75.7109375" style="488" customWidth="1"/>
    <col min="12547" max="12547" width="41.140625" style="488" customWidth="1"/>
    <col min="12548" max="12800" width="9.140625" style="488"/>
    <col min="12801" max="12801" width="5" style="488" customWidth="1"/>
    <col min="12802" max="12802" width="75.7109375" style="488" customWidth="1"/>
    <col min="12803" max="12803" width="41.140625" style="488" customWidth="1"/>
    <col min="12804" max="13056" width="9.140625" style="488"/>
    <col min="13057" max="13057" width="5" style="488" customWidth="1"/>
    <col min="13058" max="13058" width="75.7109375" style="488" customWidth="1"/>
    <col min="13059" max="13059" width="41.140625" style="488" customWidth="1"/>
    <col min="13060" max="13312" width="9.140625" style="488"/>
    <col min="13313" max="13313" width="5" style="488" customWidth="1"/>
    <col min="13314" max="13314" width="75.7109375" style="488" customWidth="1"/>
    <col min="13315" max="13315" width="41.140625" style="488" customWidth="1"/>
    <col min="13316" max="13568" width="9.140625" style="488"/>
    <col min="13569" max="13569" width="5" style="488" customWidth="1"/>
    <col min="13570" max="13570" width="75.7109375" style="488" customWidth="1"/>
    <col min="13571" max="13571" width="41.140625" style="488" customWidth="1"/>
    <col min="13572" max="13824" width="9.140625" style="488"/>
    <col min="13825" max="13825" width="5" style="488" customWidth="1"/>
    <col min="13826" max="13826" width="75.7109375" style="488" customWidth="1"/>
    <col min="13827" max="13827" width="41.140625" style="488" customWidth="1"/>
    <col min="13828" max="14080" width="9.140625" style="488"/>
    <col min="14081" max="14081" width="5" style="488" customWidth="1"/>
    <col min="14082" max="14082" width="75.7109375" style="488" customWidth="1"/>
    <col min="14083" max="14083" width="41.140625" style="488" customWidth="1"/>
    <col min="14084" max="14336" width="9.140625" style="488"/>
    <col min="14337" max="14337" width="5" style="488" customWidth="1"/>
    <col min="14338" max="14338" width="75.7109375" style="488" customWidth="1"/>
    <col min="14339" max="14339" width="41.140625" style="488" customWidth="1"/>
    <col min="14340" max="14592" width="9.140625" style="488"/>
    <col min="14593" max="14593" width="5" style="488" customWidth="1"/>
    <col min="14594" max="14594" width="75.7109375" style="488" customWidth="1"/>
    <col min="14595" max="14595" width="41.140625" style="488" customWidth="1"/>
    <col min="14596" max="14848" width="9.140625" style="488"/>
    <col min="14849" max="14849" width="5" style="488" customWidth="1"/>
    <col min="14850" max="14850" width="75.7109375" style="488" customWidth="1"/>
    <col min="14851" max="14851" width="41.140625" style="488" customWidth="1"/>
    <col min="14852" max="15104" width="9.140625" style="488"/>
    <col min="15105" max="15105" width="5" style="488" customWidth="1"/>
    <col min="15106" max="15106" width="75.7109375" style="488" customWidth="1"/>
    <col min="15107" max="15107" width="41.140625" style="488" customWidth="1"/>
    <col min="15108" max="15360" width="9.140625" style="488"/>
    <col min="15361" max="15361" width="5" style="488" customWidth="1"/>
    <col min="15362" max="15362" width="75.7109375" style="488" customWidth="1"/>
    <col min="15363" max="15363" width="41.140625" style="488" customWidth="1"/>
    <col min="15364" max="15616" width="9.140625" style="488"/>
    <col min="15617" max="15617" width="5" style="488" customWidth="1"/>
    <col min="15618" max="15618" width="75.7109375" style="488" customWidth="1"/>
    <col min="15619" max="15619" width="41.140625" style="488" customWidth="1"/>
    <col min="15620" max="15872" width="9.140625" style="488"/>
    <col min="15873" max="15873" width="5" style="488" customWidth="1"/>
    <col min="15874" max="15874" width="75.7109375" style="488" customWidth="1"/>
    <col min="15875" max="15875" width="41.140625" style="488" customWidth="1"/>
    <col min="15876" max="16128" width="9.140625" style="488"/>
    <col min="16129" max="16129" width="5" style="488" customWidth="1"/>
    <col min="16130" max="16130" width="75.7109375" style="488" customWidth="1"/>
    <col min="16131" max="16131" width="41.140625" style="488" customWidth="1"/>
    <col min="16132" max="16384" width="9.140625" style="488"/>
  </cols>
  <sheetData>
    <row r="1" spans="1:3" ht="19.5" x14ac:dyDescent="0.3">
      <c r="A1" s="617"/>
      <c r="C1" s="618" t="s">
        <v>1581</v>
      </c>
    </row>
    <row r="2" spans="1:3" ht="19.5" x14ac:dyDescent="0.25">
      <c r="A2" s="617"/>
    </row>
    <row r="3" spans="1:3" ht="16.5" x14ac:dyDescent="0.25">
      <c r="A3" s="1375" t="s">
        <v>1582</v>
      </c>
      <c r="B3" s="1375"/>
      <c r="C3" s="1375"/>
    </row>
    <row r="4" spans="1:3" ht="16.5" x14ac:dyDescent="0.25">
      <c r="A4" s="1376" t="s">
        <v>1583</v>
      </c>
      <c r="B4" s="1376"/>
      <c r="C4" s="1376"/>
    </row>
    <row r="5" spans="1:3" ht="19.5" x14ac:dyDescent="0.25">
      <c r="A5" s="619"/>
    </row>
    <row r="6" spans="1:3" ht="16.5" customHeight="1" x14ac:dyDescent="0.25">
      <c r="A6" s="1377" t="s">
        <v>481</v>
      </c>
      <c r="B6" s="1377" t="s">
        <v>1570</v>
      </c>
      <c r="C6" s="1377" t="s">
        <v>1584</v>
      </c>
    </row>
    <row r="7" spans="1:3" ht="21.75" customHeight="1" x14ac:dyDescent="0.25">
      <c r="A7" s="1377"/>
      <c r="B7" s="1377"/>
      <c r="C7" s="1377"/>
    </row>
    <row r="8" spans="1:3" ht="15.75" x14ac:dyDescent="0.25">
      <c r="A8" s="1373" t="s">
        <v>1585</v>
      </c>
      <c r="B8" s="1374"/>
      <c r="C8" s="1374"/>
    </row>
    <row r="9" spans="1:3" ht="150" x14ac:dyDescent="0.25">
      <c r="A9" s="620">
        <v>1</v>
      </c>
      <c r="B9" s="621" t="s">
        <v>1586</v>
      </c>
      <c r="C9" s="622"/>
    </row>
    <row r="10" spans="1:3" ht="60" x14ac:dyDescent="0.25">
      <c r="A10" s="620">
        <v>2</v>
      </c>
      <c r="B10" s="623" t="s">
        <v>1587</v>
      </c>
      <c r="C10" s="622"/>
    </row>
    <row r="11" spans="1:3" ht="15.75" x14ac:dyDescent="0.25">
      <c r="A11" s="624" t="s">
        <v>1588</v>
      </c>
      <c r="B11" s="623" t="s">
        <v>1589</v>
      </c>
      <c r="C11" s="622"/>
    </row>
    <row r="12" spans="1:3" ht="15.75" x14ac:dyDescent="0.25">
      <c r="A12" s="624" t="s">
        <v>1590</v>
      </c>
      <c r="B12" s="623" t="s">
        <v>1591</v>
      </c>
      <c r="C12" s="622"/>
    </row>
    <row r="13" spans="1:3" ht="15.75" x14ac:dyDescent="0.25">
      <c r="A13" s="624" t="s">
        <v>1592</v>
      </c>
      <c r="B13" s="623" t="s">
        <v>1593</v>
      </c>
      <c r="C13" s="622"/>
    </row>
    <row r="14" spans="1:3" ht="15.75" x14ac:dyDescent="0.25">
      <c r="A14" s="624"/>
      <c r="B14" s="623"/>
      <c r="C14" s="622"/>
    </row>
    <row r="15" spans="1:3" ht="15.75" x14ac:dyDescent="0.25">
      <c r="A15" s="624"/>
      <c r="B15" s="623"/>
      <c r="C15" s="622"/>
    </row>
    <row r="16" spans="1:3" ht="15.75" x14ac:dyDescent="0.25">
      <c r="A16" s="624" t="s">
        <v>1594</v>
      </c>
      <c r="B16" s="623" t="s">
        <v>1595</v>
      </c>
      <c r="C16" s="622"/>
    </row>
    <row r="17" spans="1:3" ht="15.75" x14ac:dyDescent="0.25">
      <c r="A17" s="620">
        <v>3</v>
      </c>
      <c r="B17" s="623" t="s">
        <v>1596</v>
      </c>
      <c r="C17" s="622"/>
    </row>
    <row r="18" spans="1:3" ht="15.75" x14ac:dyDescent="0.25">
      <c r="A18" s="620">
        <v>4</v>
      </c>
      <c r="B18" s="625" t="s">
        <v>1597</v>
      </c>
      <c r="C18" s="622"/>
    </row>
    <row r="19" spans="1:3" ht="22.5" x14ac:dyDescent="0.3">
      <c r="A19" s="620">
        <v>5</v>
      </c>
      <c r="B19" s="626" t="s">
        <v>1598</v>
      </c>
      <c r="C19" s="622"/>
    </row>
    <row r="20" spans="1:3" ht="15.75" x14ac:dyDescent="0.25">
      <c r="A20" s="620">
        <v>6</v>
      </c>
      <c r="B20" s="625" t="s">
        <v>1599</v>
      </c>
      <c r="C20" s="622"/>
    </row>
    <row r="21" spans="1:3" ht="45" x14ac:dyDescent="0.25">
      <c r="A21" s="620">
        <v>7</v>
      </c>
      <c r="B21" s="621" t="s">
        <v>1600</v>
      </c>
      <c r="C21" s="622"/>
    </row>
    <row r="22" spans="1:3" ht="15.75" x14ac:dyDescent="0.25">
      <c r="A22" s="620">
        <v>8</v>
      </c>
      <c r="B22" s="621" t="s">
        <v>1601</v>
      </c>
      <c r="C22" s="622"/>
    </row>
    <row r="23" spans="1:3" ht="15.75" x14ac:dyDescent="0.25">
      <c r="A23" s="1373" t="s">
        <v>1602</v>
      </c>
      <c r="B23" s="1374"/>
      <c r="C23" s="1374"/>
    </row>
    <row r="24" spans="1:3" ht="15.75" x14ac:dyDescent="0.25">
      <c r="A24" s="627">
        <v>1</v>
      </c>
      <c r="B24" s="623" t="s">
        <v>1603</v>
      </c>
      <c r="C24" s="622"/>
    </row>
    <row r="25" spans="1:3" x14ac:dyDescent="0.25">
      <c r="A25" s="627">
        <v>2</v>
      </c>
      <c r="B25" s="623" t="s">
        <v>1604</v>
      </c>
      <c r="C25" s="628"/>
    </row>
    <row r="26" spans="1:3" ht="15.75" x14ac:dyDescent="0.25">
      <c r="A26" s="624" t="s">
        <v>1588</v>
      </c>
      <c r="B26" s="623" t="s">
        <v>1605</v>
      </c>
      <c r="C26" s="628"/>
    </row>
    <row r="27" spans="1:3" ht="15.75" x14ac:dyDescent="0.25">
      <c r="A27" s="624" t="s">
        <v>1590</v>
      </c>
      <c r="B27" s="623" t="s">
        <v>1606</v>
      </c>
      <c r="C27" s="628"/>
    </row>
    <row r="28" spans="1:3" ht="15.75" x14ac:dyDescent="0.25">
      <c r="A28" s="624" t="s">
        <v>1592</v>
      </c>
      <c r="B28" s="623" t="s">
        <v>1607</v>
      </c>
      <c r="C28" s="628"/>
    </row>
    <row r="29" spans="1:3" ht="15.75" x14ac:dyDescent="0.25">
      <c r="A29" s="624"/>
      <c r="B29" s="623"/>
      <c r="C29" s="628"/>
    </row>
    <row r="30" spans="1:3" ht="15.75" x14ac:dyDescent="0.25">
      <c r="A30" s="624"/>
      <c r="B30" s="623"/>
      <c r="C30" s="628"/>
    </row>
    <row r="31" spans="1:3" ht="15.75" x14ac:dyDescent="0.25">
      <c r="A31" s="624" t="s">
        <v>1594</v>
      </c>
      <c r="B31" s="623" t="s">
        <v>1608</v>
      </c>
      <c r="C31" s="622"/>
    </row>
    <row r="32" spans="1:3" ht="15.75" x14ac:dyDescent="0.25">
      <c r="A32" s="629">
        <v>3</v>
      </c>
      <c r="B32" s="623" t="s">
        <v>1609</v>
      </c>
      <c r="C32" s="622"/>
    </row>
    <row r="33" spans="1:9" ht="15.75" x14ac:dyDescent="0.25">
      <c r="A33" s="629">
        <v>4</v>
      </c>
      <c r="B33" s="623" t="s">
        <v>1610</v>
      </c>
      <c r="C33" s="622"/>
    </row>
    <row r="34" spans="1:9" ht="15.75" x14ac:dyDescent="0.25">
      <c r="A34" s="627">
        <v>5</v>
      </c>
      <c r="B34" s="623" t="s">
        <v>1611</v>
      </c>
      <c r="C34" s="622"/>
    </row>
    <row r="35" spans="1:9" ht="9.75" customHeight="1" x14ac:dyDescent="0.25"/>
    <row r="36" spans="1:9" ht="16.5" x14ac:dyDescent="0.25">
      <c r="A36" s="1379" t="s">
        <v>1612</v>
      </c>
      <c r="B36" s="1379"/>
      <c r="C36" s="1379"/>
    </row>
    <row r="37" spans="1:9" ht="17.25" x14ac:dyDescent="0.3">
      <c r="A37" s="630"/>
      <c r="B37" s="631"/>
      <c r="C37" s="631"/>
    </row>
    <row r="38" spans="1:9" ht="16.5" x14ac:dyDescent="0.25">
      <c r="A38" s="630" t="s">
        <v>165</v>
      </c>
      <c r="B38" s="630"/>
      <c r="C38" s="1380" t="s">
        <v>766</v>
      </c>
      <c r="D38" s="1380"/>
      <c r="E38" s="1380"/>
    </row>
    <row r="39" spans="1:9" ht="16.5" x14ac:dyDescent="0.25">
      <c r="A39" s="630"/>
      <c r="B39" s="630"/>
      <c r="C39" s="1380" t="s">
        <v>767</v>
      </c>
      <c r="D39" s="1380"/>
      <c r="E39" s="1380"/>
    </row>
    <row r="40" spans="1:9" ht="16.5" x14ac:dyDescent="0.25">
      <c r="A40" s="632" t="s">
        <v>1613</v>
      </c>
      <c r="B40" s="632"/>
      <c r="C40" s="1380" t="s">
        <v>766</v>
      </c>
      <c r="D40" s="1380"/>
      <c r="E40" s="1380"/>
      <c r="F40" s="632"/>
      <c r="G40" s="632"/>
      <c r="H40" s="632"/>
      <c r="I40" s="632"/>
    </row>
    <row r="41" spans="1:9" ht="16.5" x14ac:dyDescent="0.25">
      <c r="A41" s="630"/>
      <c r="B41" s="630"/>
      <c r="C41" s="1380" t="s">
        <v>767</v>
      </c>
      <c r="D41" s="1380"/>
      <c r="E41" s="1380"/>
    </row>
    <row r="42" spans="1:9" ht="16.5" x14ac:dyDescent="0.25">
      <c r="A42" s="630"/>
      <c r="B42" s="630"/>
      <c r="C42" s="630"/>
    </row>
    <row r="43" spans="1:9" ht="16.5" x14ac:dyDescent="0.25">
      <c r="A43" s="633" t="s">
        <v>169</v>
      </c>
      <c r="B43" s="633"/>
      <c r="C43" s="630"/>
    </row>
    <row r="44" spans="1:9" ht="19.5" customHeight="1" x14ac:dyDescent="0.25">
      <c r="A44" s="1378" t="s">
        <v>1614</v>
      </c>
      <c r="B44" s="1378"/>
      <c r="C44" s="1378"/>
      <c r="D44" s="634"/>
    </row>
  </sheetData>
  <mergeCells count="13">
    <mergeCell ref="A44:C44"/>
    <mergeCell ref="A23:C23"/>
    <mergeCell ref="A36:C36"/>
    <mergeCell ref="C38:E38"/>
    <mergeCell ref="C39:E39"/>
    <mergeCell ref="C40:E40"/>
    <mergeCell ref="C41:E41"/>
    <mergeCell ref="A8:C8"/>
    <mergeCell ref="A3:C3"/>
    <mergeCell ref="A4:C4"/>
    <mergeCell ref="A6:A7"/>
    <mergeCell ref="B6:B7"/>
    <mergeCell ref="C6:C7"/>
  </mergeCells>
  <pageMargins left="0.7" right="0.7" top="0.75" bottom="0.75" header="0.3" footer="0.3"/>
  <pageSetup paperSize="9" scale="72" orientation="portrait" verticalDpi="0" r:id="rId1"/>
  <colBreaks count="1" manualBreakCount="1">
    <brk id="3"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tabColor theme="7" tint="0.79998168889431442"/>
    <outlinePr summaryBelow="0" summaryRight="0"/>
    <pageSetUpPr fitToPage="1"/>
  </sheetPr>
  <dimension ref="A1:DC683"/>
  <sheetViews>
    <sheetView topLeftCell="A70" zoomScale="55" zoomScaleNormal="55" workbookViewId="0">
      <selection activeCell="A90" sqref="A90:XFD90"/>
    </sheetView>
  </sheetViews>
  <sheetFormatPr defaultRowHeight="15.75" outlineLevelRow="2" x14ac:dyDescent="0.25"/>
  <cols>
    <col min="1" max="1" width="11.140625" style="6" customWidth="1"/>
    <col min="2" max="2" width="9" style="6" customWidth="1"/>
    <col min="3" max="3" width="14.85546875" style="6" customWidth="1"/>
    <col min="4" max="4" width="13" style="6" customWidth="1"/>
    <col min="5" max="5" width="10.7109375" style="6" customWidth="1"/>
    <col min="6" max="6" width="10" style="6" customWidth="1"/>
    <col min="7" max="7" width="9.5703125" style="6" customWidth="1"/>
    <col min="8" max="8" width="11.28515625" style="6" customWidth="1"/>
    <col min="9" max="9" width="11.7109375" style="6" customWidth="1"/>
    <col min="10" max="10" width="12.85546875" style="6" customWidth="1"/>
    <col min="11" max="11" width="17.85546875" style="6" customWidth="1"/>
    <col min="12" max="12" width="12.28515625" style="6" customWidth="1"/>
    <col min="13" max="13" width="11.140625" style="6" customWidth="1"/>
    <col min="14" max="14" width="12.5703125" style="6" customWidth="1"/>
    <col min="15" max="16" width="12.85546875" style="6" customWidth="1"/>
    <col min="17" max="17" width="11.42578125" style="10" customWidth="1"/>
    <col min="18" max="18" width="9.85546875" style="10" customWidth="1"/>
    <col min="19" max="19" width="9" style="10" customWidth="1"/>
    <col min="20" max="21" width="9.140625" style="6"/>
    <col min="28" max="28" width="9.140625" style="187"/>
    <col min="29" max="85" width="9.140625" style="6"/>
    <col min="86" max="86" width="9.140625" style="241"/>
    <col min="87" max="87" width="13.85546875" style="242" customWidth="1"/>
    <col min="88" max="88" width="9.140625" style="242"/>
    <col min="89" max="89" width="19.7109375" style="242" customWidth="1"/>
    <col min="90" max="90" width="15.7109375" style="242" customWidth="1"/>
    <col min="91" max="92" width="9.140625" style="242"/>
    <col min="93" max="97" width="9.140625" style="241"/>
    <col min="98" max="16384" width="9.140625" style="6"/>
  </cols>
  <sheetData>
    <row r="1" spans="1:107" x14ac:dyDescent="0.25">
      <c r="A1" s="198"/>
      <c r="B1" s="198"/>
      <c r="C1" s="198"/>
      <c r="D1" s="198"/>
      <c r="E1" s="198"/>
      <c r="F1" s="198"/>
      <c r="G1" s="198"/>
      <c r="H1" s="198"/>
      <c r="I1" s="198"/>
      <c r="J1" s="198"/>
      <c r="K1" s="198"/>
      <c r="L1" s="198"/>
      <c r="M1" s="198"/>
      <c r="N1" s="211"/>
      <c r="O1" s="198"/>
      <c r="P1" s="211"/>
      <c r="Q1" s="209"/>
      <c r="R1" s="209"/>
      <c r="S1" s="209"/>
      <c r="BV1" s="6" t="s">
        <v>1157</v>
      </c>
      <c r="BW1" s="6">
        <f>'Анкета ИП'!H17</f>
        <v>0</v>
      </c>
      <c r="BX1" s="6">
        <f>'Анкета ИП'!H18</f>
        <v>0</v>
      </c>
      <c r="BY1" s="6">
        <f>'Анкета ИП'!H19</f>
        <v>0</v>
      </c>
      <c r="CE1" s="252"/>
      <c r="CF1" s="252"/>
      <c r="CG1" s="252"/>
      <c r="CH1" s="253"/>
      <c r="CI1" s="165" t="s">
        <v>33</v>
      </c>
      <c r="CJ1" s="253"/>
      <c r="CK1" s="237" t="s">
        <v>1189</v>
      </c>
      <c r="CL1" s="237" t="s">
        <v>1190</v>
      </c>
      <c r="CM1" s="253"/>
      <c r="CN1" s="253"/>
      <c r="CO1" s="253"/>
      <c r="CP1" s="253"/>
      <c r="CQ1" s="253"/>
      <c r="CR1" s="253"/>
      <c r="CS1" s="253"/>
      <c r="CT1" s="252"/>
      <c r="CU1" s="252"/>
      <c r="CV1" s="252"/>
      <c r="CW1" s="252"/>
      <c r="CX1" s="252"/>
      <c r="CY1" s="252"/>
      <c r="CZ1" s="252"/>
      <c r="DA1" s="252"/>
      <c r="DB1" s="252"/>
      <c r="DC1" s="252"/>
    </row>
    <row r="2" spans="1:107" x14ac:dyDescent="0.25">
      <c r="A2" s="198"/>
      <c r="B2" s="198"/>
      <c r="C2" s="198"/>
      <c r="D2" s="198"/>
      <c r="E2" s="198"/>
      <c r="F2" s="198"/>
      <c r="G2" s="198"/>
      <c r="H2" s="198"/>
      <c r="I2" s="198"/>
      <c r="J2" s="198"/>
      <c r="K2" s="198"/>
      <c r="L2" s="198"/>
      <c r="M2" s="212"/>
      <c r="N2" s="198"/>
      <c r="O2" s="198"/>
      <c r="P2" s="198"/>
      <c r="Q2" s="209"/>
      <c r="R2" s="209"/>
      <c r="S2" s="209"/>
      <c r="CE2" s="252"/>
      <c r="CF2" s="252"/>
      <c r="CG2" s="252"/>
      <c r="CH2" s="253"/>
      <c r="CI2" s="237" t="s">
        <v>1038</v>
      </c>
      <c r="CJ2" s="253"/>
      <c r="CK2" s="237" t="s">
        <v>916</v>
      </c>
      <c r="CL2" s="237" t="s">
        <v>916</v>
      </c>
      <c r="CM2" s="253"/>
      <c r="CN2" s="253"/>
      <c r="CO2" s="253"/>
      <c r="CP2" s="253"/>
      <c r="CQ2" s="253"/>
      <c r="CR2" s="253"/>
      <c r="CS2" s="253"/>
      <c r="CT2" s="252"/>
      <c r="CU2" s="252"/>
      <c r="CV2" s="252"/>
      <c r="CW2" s="252"/>
      <c r="CX2" s="252"/>
      <c r="CY2" s="252"/>
      <c r="CZ2" s="252"/>
      <c r="DA2" s="252"/>
      <c r="DB2" s="252"/>
      <c r="DC2" s="252"/>
    </row>
    <row r="3" spans="1:107" x14ac:dyDescent="0.25">
      <c r="A3" s="198"/>
      <c r="B3" s="198"/>
      <c r="C3" s="198"/>
      <c r="D3" s="198"/>
      <c r="E3" s="198"/>
      <c r="F3" s="198"/>
      <c r="G3" s="198"/>
      <c r="H3" s="198"/>
      <c r="I3" s="198"/>
      <c r="J3" s="198"/>
      <c r="K3" s="198"/>
      <c r="L3" s="198"/>
      <c r="M3" s="212"/>
      <c r="N3" s="198"/>
      <c r="O3" s="198"/>
      <c r="P3" s="198"/>
      <c r="Q3" s="209"/>
      <c r="R3" s="209"/>
      <c r="S3" s="209"/>
      <c r="CE3" s="252"/>
      <c r="CF3" s="252"/>
      <c r="CG3" s="252"/>
      <c r="CH3" s="253"/>
      <c r="CI3" s="165" t="s">
        <v>1036</v>
      </c>
      <c r="CJ3" s="253"/>
      <c r="CK3" s="237" t="s">
        <v>893</v>
      </c>
      <c r="CL3" s="237" t="s">
        <v>896</v>
      </c>
      <c r="CM3" s="253"/>
      <c r="CN3" s="253"/>
      <c r="CO3" s="253"/>
      <c r="CP3" s="253"/>
      <c r="CQ3" s="253"/>
      <c r="CR3" s="253"/>
      <c r="CS3" s="253"/>
      <c r="CT3" s="252"/>
      <c r="CU3" s="252"/>
      <c r="CV3" s="252"/>
      <c r="CW3" s="252"/>
      <c r="CX3" s="252"/>
      <c r="CY3" s="252"/>
      <c r="CZ3" s="252"/>
      <c r="DA3" s="252"/>
      <c r="DB3" s="252"/>
      <c r="DC3" s="252"/>
    </row>
    <row r="4" spans="1:107" ht="19.5" x14ac:dyDescent="0.25">
      <c r="A4" s="210" t="s">
        <v>172</v>
      </c>
      <c r="B4" s="210"/>
      <c r="C4" s="210"/>
      <c r="D4" s="1462" t="s">
        <v>951</v>
      </c>
      <c r="E4" s="1462"/>
      <c r="F4" s="1462"/>
      <c r="G4" s="1462"/>
      <c r="H4" s="1462"/>
      <c r="I4" s="1462"/>
      <c r="J4" s="1462"/>
      <c r="K4" s="1462"/>
      <c r="L4" s="210"/>
      <c r="M4" s="210"/>
      <c r="N4" s="210"/>
      <c r="O4" s="210"/>
      <c r="P4" s="210"/>
      <c r="Q4" s="210"/>
      <c r="R4" s="210"/>
      <c r="S4" s="210"/>
      <c r="CE4" s="252"/>
      <c r="CF4" s="252"/>
      <c r="CG4" s="252"/>
      <c r="CH4" s="253"/>
      <c r="CI4" s="165" t="s">
        <v>1035</v>
      </c>
      <c r="CJ4" s="253"/>
      <c r="CK4" s="237" t="s">
        <v>894</v>
      </c>
      <c r="CL4" s="237" t="s">
        <v>897</v>
      </c>
      <c r="CM4" s="253"/>
      <c r="CN4" s="253"/>
      <c r="CO4" s="289"/>
      <c r="CP4" s="253"/>
      <c r="CQ4" s="253"/>
      <c r="CR4" s="253"/>
      <c r="CS4" s="253"/>
      <c r="CT4" s="252"/>
      <c r="CU4" s="252"/>
      <c r="CV4" s="252"/>
      <c r="CW4" s="252"/>
      <c r="CX4" s="252"/>
      <c r="CY4" s="252"/>
      <c r="CZ4" s="252"/>
      <c r="DA4" s="252"/>
      <c r="DB4" s="252"/>
      <c r="DC4" s="252"/>
    </row>
    <row r="5" spans="1:107" x14ac:dyDescent="0.25">
      <c r="A5" s="198"/>
      <c r="B5" s="202"/>
      <c r="C5" s="202"/>
      <c r="D5" s="939" t="s">
        <v>917</v>
      </c>
      <c r="E5" s="939"/>
      <c r="F5" s="939"/>
      <c r="G5" s="939"/>
      <c r="H5" s="939"/>
      <c r="I5" s="939"/>
      <c r="J5" s="939"/>
      <c r="K5" s="939"/>
      <c r="L5" s="202"/>
      <c r="M5" s="202"/>
      <c r="N5" s="202"/>
      <c r="O5" s="202"/>
      <c r="P5" s="202"/>
      <c r="Q5" s="202"/>
      <c r="R5" s="202"/>
      <c r="S5" s="202"/>
      <c r="CE5" s="252"/>
      <c r="CF5" s="252"/>
      <c r="CG5" s="252"/>
      <c r="CH5" s="253"/>
      <c r="CI5" s="165" t="s">
        <v>1037</v>
      </c>
      <c r="CJ5" s="253"/>
      <c r="CK5" s="237" t="s">
        <v>895</v>
      </c>
      <c r="CL5" s="237" t="s">
        <v>898</v>
      </c>
      <c r="CM5" s="253"/>
      <c r="CN5" s="253"/>
      <c r="CO5" s="289"/>
      <c r="CP5" s="253"/>
      <c r="CQ5" s="253"/>
      <c r="CR5" s="253"/>
      <c r="CS5" s="253"/>
      <c r="CT5" s="252"/>
      <c r="CU5" s="252"/>
      <c r="CV5" s="252"/>
      <c r="CW5" s="252"/>
      <c r="CX5" s="252"/>
      <c r="CY5" s="252"/>
      <c r="CZ5" s="252"/>
      <c r="DA5" s="252"/>
      <c r="DB5" s="252"/>
      <c r="DC5" s="252"/>
    </row>
    <row r="6" spans="1:107" ht="19.5" x14ac:dyDescent="0.25">
      <c r="A6" s="210" t="s">
        <v>173</v>
      </c>
      <c r="B6" s="210"/>
      <c r="C6" s="210"/>
      <c r="D6" s="1462" t="str">
        <f>D4</f>
        <v>Выберите из списка</v>
      </c>
      <c r="E6" s="1462"/>
      <c r="F6" s="1462"/>
      <c r="G6" s="1462"/>
      <c r="H6" s="1462"/>
      <c r="I6" s="1462"/>
      <c r="J6" s="1462"/>
      <c r="K6" s="1462"/>
      <c r="L6" s="210"/>
      <c r="M6" s="210"/>
      <c r="N6" s="210"/>
      <c r="O6" s="210"/>
      <c r="P6" s="210"/>
      <c r="Q6" s="210"/>
      <c r="R6" s="210"/>
      <c r="S6" s="210"/>
      <c r="CE6" s="252"/>
      <c r="CF6" s="252"/>
      <c r="CG6" s="252"/>
      <c r="CH6" s="253"/>
      <c r="CI6" s="253"/>
      <c r="CJ6" s="253"/>
      <c r="CK6" s="237"/>
      <c r="CL6" s="237"/>
      <c r="CM6" s="253"/>
      <c r="CN6" s="253"/>
      <c r="CO6" s="289"/>
      <c r="CP6" s="253"/>
      <c r="CQ6" s="253"/>
      <c r="CR6" s="253"/>
      <c r="CS6" s="253"/>
      <c r="CT6" s="252"/>
      <c r="CU6" s="252"/>
      <c r="CV6" s="252"/>
      <c r="CW6" s="252"/>
      <c r="CX6" s="252"/>
      <c r="CY6" s="252"/>
      <c r="CZ6" s="252"/>
      <c r="DA6" s="252"/>
      <c r="DB6" s="252"/>
      <c r="DC6" s="252"/>
    </row>
    <row r="7" spans="1:107" ht="17.25" customHeight="1" x14ac:dyDescent="0.25">
      <c r="A7" s="202"/>
      <c r="B7" s="202"/>
      <c r="C7" s="202"/>
      <c r="D7" s="1443" t="str">
        <f>D5</f>
        <v>(уполномоченный коллегиальный орган Банка)</v>
      </c>
      <c r="E7" s="1443"/>
      <c r="F7" s="1443"/>
      <c r="G7" s="1443"/>
      <c r="H7" s="1443"/>
      <c r="I7" s="1443"/>
      <c r="J7" s="1443"/>
      <c r="K7" s="1443"/>
      <c r="L7" s="202"/>
      <c r="M7" s="202"/>
      <c r="N7" s="202"/>
      <c r="O7" s="202"/>
      <c r="P7" s="202"/>
      <c r="Q7" s="202"/>
      <c r="R7" s="202"/>
      <c r="S7" s="202"/>
      <c r="CE7" s="252"/>
      <c r="CF7" s="252"/>
      <c r="CG7" s="252"/>
      <c r="CH7" s="253"/>
      <c r="CI7" s="254" t="s">
        <v>503</v>
      </c>
      <c r="CJ7" s="253"/>
      <c r="CK7" s="237" t="s">
        <v>951</v>
      </c>
      <c r="CL7" s="237"/>
      <c r="CM7" s="253"/>
      <c r="CN7" s="253"/>
      <c r="CO7" s="289"/>
      <c r="CP7" s="253"/>
      <c r="CQ7" s="253"/>
      <c r="CR7" s="253"/>
      <c r="CS7" s="253"/>
      <c r="CT7" s="252"/>
      <c r="CU7" s="252"/>
      <c r="CV7" s="252"/>
      <c r="CW7" s="252"/>
      <c r="CX7" s="252"/>
      <c r="CY7" s="252"/>
      <c r="CZ7" s="252"/>
      <c r="DA7" s="252"/>
      <c r="DB7" s="252"/>
      <c r="DC7" s="252"/>
    </row>
    <row r="8" spans="1:107" ht="19.5" x14ac:dyDescent="0.25">
      <c r="A8" s="210" t="s">
        <v>80</v>
      </c>
      <c r="B8" s="210"/>
      <c r="C8" s="210"/>
      <c r="D8" s="210"/>
      <c r="E8" s="210"/>
      <c r="F8" s="210"/>
      <c r="G8" s="1462"/>
      <c r="H8" s="1462"/>
      <c r="I8" s="1462"/>
      <c r="J8" s="1462"/>
      <c r="K8" s="1462"/>
      <c r="L8" s="1462"/>
      <c r="M8" s="1462"/>
      <c r="N8" s="1462"/>
      <c r="O8" s="1463" t="s">
        <v>171</v>
      </c>
      <c r="P8" s="1463"/>
      <c r="Q8" s="1463"/>
      <c r="R8" s="1463"/>
      <c r="S8" s="1463"/>
      <c r="CE8" s="252"/>
      <c r="CF8" s="252"/>
      <c r="CG8" s="252"/>
      <c r="CH8" s="253"/>
      <c r="CI8" s="237" t="s">
        <v>260</v>
      </c>
      <c r="CJ8" s="253"/>
      <c r="CK8" s="237" t="s">
        <v>265</v>
      </c>
      <c r="CL8" s="237"/>
      <c r="CM8" s="253"/>
      <c r="CN8" s="253"/>
      <c r="CO8" s="289"/>
      <c r="CP8" s="253"/>
      <c r="CQ8" s="253"/>
      <c r="CR8" s="253"/>
      <c r="CS8" s="253"/>
      <c r="CT8" s="252"/>
      <c r="CU8" s="252"/>
      <c r="CV8" s="252"/>
      <c r="CW8" s="252"/>
      <c r="CX8" s="252"/>
      <c r="CY8" s="252"/>
      <c r="CZ8" s="252"/>
      <c r="DA8" s="252"/>
      <c r="DB8" s="252"/>
      <c r="DC8" s="252"/>
    </row>
    <row r="9" spans="1:107" x14ac:dyDescent="0.25">
      <c r="A9" s="213"/>
      <c r="B9" s="213"/>
      <c r="C9" s="213"/>
      <c r="D9" s="213"/>
      <c r="E9" s="213"/>
      <c r="F9" s="213"/>
      <c r="G9" s="213"/>
      <c r="H9" s="214"/>
      <c r="I9" s="213"/>
      <c r="J9" s="213"/>
      <c r="K9" s="213"/>
      <c r="L9" s="213"/>
      <c r="M9" s="213"/>
      <c r="N9" s="213"/>
      <c r="O9" s="213"/>
      <c r="P9" s="198"/>
      <c r="Q9" s="209"/>
      <c r="R9" s="209"/>
      <c r="S9" s="209"/>
      <c r="CE9" s="252"/>
      <c r="CF9" s="252"/>
      <c r="CG9" s="252"/>
      <c r="CH9" s="253"/>
      <c r="CI9" s="237" t="s">
        <v>261</v>
      </c>
      <c r="CJ9" s="253"/>
      <c r="CK9" s="237" t="s">
        <v>471</v>
      </c>
      <c r="CL9" s="253"/>
      <c r="CM9" s="253"/>
      <c r="CN9" s="253"/>
      <c r="CO9" s="289"/>
      <c r="CP9" s="253"/>
      <c r="CQ9" s="253"/>
      <c r="CR9" s="253"/>
      <c r="CS9" s="253"/>
      <c r="CT9" s="252"/>
      <c r="CU9" s="252"/>
      <c r="CV9" s="252"/>
      <c r="CW9" s="252"/>
      <c r="CX9" s="252"/>
      <c r="CY9" s="252"/>
      <c r="CZ9" s="252"/>
      <c r="DA9" s="252"/>
      <c r="DB9" s="252"/>
      <c r="DC9" s="252"/>
    </row>
    <row r="10" spans="1:107" x14ac:dyDescent="0.25">
      <c r="A10" s="1453" t="s">
        <v>1070</v>
      </c>
      <c r="B10" s="1453"/>
      <c r="C10" s="1453"/>
      <c r="D10" s="1453"/>
      <c r="E10" s="1453"/>
      <c r="F10" s="1453"/>
      <c r="G10" s="1453"/>
      <c r="H10" s="1453"/>
      <c r="I10" s="1453"/>
      <c r="J10" s="1453"/>
      <c r="K10" s="1464" t="s">
        <v>33</v>
      </c>
      <c r="L10" s="1464"/>
      <c r="M10" s="1464"/>
      <c r="N10" s="1464"/>
      <c r="O10" s="198"/>
      <c r="P10" s="198"/>
      <c r="Q10" s="209"/>
      <c r="R10" s="209"/>
      <c r="S10" s="209"/>
      <c r="CE10" s="252"/>
      <c r="CF10" s="252"/>
      <c r="CG10" s="252"/>
      <c r="CH10" s="253"/>
      <c r="CI10" s="237" t="s">
        <v>262</v>
      </c>
      <c r="CJ10" s="253"/>
      <c r="CK10" s="237" t="s">
        <v>470</v>
      </c>
      <c r="CL10" s="253"/>
      <c r="CM10" s="253"/>
      <c r="CN10" s="253"/>
      <c r="CO10" s="289"/>
      <c r="CP10" s="253"/>
      <c r="CQ10" s="253"/>
      <c r="CR10" s="253"/>
      <c r="CS10" s="253"/>
      <c r="CT10" s="252"/>
      <c r="CU10" s="252"/>
      <c r="CV10" s="252"/>
      <c r="CW10" s="252"/>
      <c r="CX10" s="252"/>
      <c r="CY10" s="252"/>
      <c r="CZ10" s="252"/>
      <c r="DA10" s="252"/>
      <c r="DB10" s="252"/>
      <c r="DC10" s="252"/>
    </row>
    <row r="11" spans="1:107" ht="20.25" x14ac:dyDescent="0.3">
      <c r="A11" s="1480" t="str">
        <f>BV1&amp;" "&amp;BW1&amp;" "&amp;BX1&amp;" "&amp;BY1&amp;" "</f>
        <v xml:space="preserve">Индивидуальный предприниматель 0 0 0 </v>
      </c>
      <c r="B11" s="1480"/>
      <c r="C11" s="1480"/>
      <c r="D11" s="1480"/>
      <c r="E11" s="1480"/>
      <c r="F11" s="1480"/>
      <c r="G11" s="1480"/>
      <c r="H11" s="1480"/>
      <c r="I11" s="1480"/>
      <c r="J11" s="1480"/>
      <c r="K11" s="1480"/>
      <c r="L11" s="1480"/>
      <c r="M11" s="1480"/>
      <c r="N11" s="1480"/>
      <c r="O11" s="1480"/>
      <c r="P11" s="1480"/>
      <c r="Q11" s="1480"/>
      <c r="R11" s="1480"/>
      <c r="S11" s="1480"/>
      <c r="CE11" s="252"/>
      <c r="CF11" s="252"/>
      <c r="CG11" s="252"/>
      <c r="CH11" s="253"/>
      <c r="CI11" s="237" t="s">
        <v>516</v>
      </c>
      <c r="CJ11" s="253"/>
      <c r="CK11" s="237" t="s">
        <v>1186</v>
      </c>
      <c r="CL11" s="253"/>
      <c r="CM11" s="253"/>
      <c r="CN11" s="253"/>
      <c r="CO11" s="289"/>
      <c r="CP11" s="253"/>
      <c r="CQ11" s="253"/>
      <c r="CR11" s="253"/>
      <c r="CS11" s="253"/>
      <c r="CT11" s="252"/>
      <c r="CU11" s="252"/>
      <c r="CV11" s="252"/>
      <c r="CW11" s="252"/>
      <c r="CX11" s="252"/>
      <c r="CY11" s="252"/>
      <c r="CZ11" s="252"/>
      <c r="DA11" s="252"/>
      <c r="DB11" s="252"/>
      <c r="DC11" s="252"/>
    </row>
    <row r="12" spans="1:107" x14ac:dyDescent="0.25">
      <c r="A12" s="198"/>
      <c r="B12" s="198"/>
      <c r="C12" s="1479" t="str">
        <f>IF(K10="кредитной операции","(полное наименование Заявителя)",IF(K10="факторинга","(полное наименование Кредитора)",IF(K10="банковской гарантии","(полное наименование Инструктирующей стороны)",IF(K10="открытия аккредитива без покрытия", "(полное наименование Приказодателя)",IF(K10="выберите вид активной операции","(полное наименование Заявителя)")))))</f>
        <v>(полное наименование Заявителя)</v>
      </c>
      <c r="D12" s="1479"/>
      <c r="E12" s="1479"/>
      <c r="F12" s="1479"/>
      <c r="G12" s="1479"/>
      <c r="H12" s="1479"/>
      <c r="I12" s="1479"/>
      <c r="J12" s="1479"/>
      <c r="K12" s="1479"/>
      <c r="L12" s="1479"/>
      <c r="M12" s="1479"/>
      <c r="N12" s="1479"/>
      <c r="O12" s="1479"/>
      <c r="P12" s="1479"/>
      <c r="Q12" s="209"/>
      <c r="R12" s="209"/>
      <c r="S12" s="209"/>
      <c r="CE12" s="252"/>
      <c r="CF12" s="252"/>
      <c r="CG12" s="252"/>
      <c r="CH12" s="253"/>
      <c r="CI12" s="237" t="s">
        <v>264</v>
      </c>
      <c r="CJ12" s="253"/>
      <c r="CK12" s="237" t="s">
        <v>488</v>
      </c>
      <c r="CL12" s="253"/>
      <c r="CM12" s="253"/>
      <c r="CN12" s="253"/>
      <c r="CO12" s="289"/>
      <c r="CP12" s="253"/>
      <c r="CQ12" s="253"/>
      <c r="CR12" s="253"/>
      <c r="CS12" s="253"/>
      <c r="CT12" s="252"/>
      <c r="CU12" s="252"/>
      <c r="CV12" s="252"/>
      <c r="CW12" s="252"/>
      <c r="CX12" s="252"/>
      <c r="CY12" s="252"/>
      <c r="CZ12" s="252"/>
      <c r="DA12" s="252"/>
      <c r="DB12" s="252"/>
      <c r="DC12" s="252"/>
    </row>
    <row r="13" spans="1:107" x14ac:dyDescent="0.25">
      <c r="A13" s="198"/>
      <c r="B13" s="198"/>
      <c r="C13" s="198"/>
      <c r="D13" s="198"/>
      <c r="E13" s="198"/>
      <c r="F13" s="198"/>
      <c r="G13" s="198"/>
      <c r="H13" s="198"/>
      <c r="I13" s="198"/>
      <c r="J13" s="198"/>
      <c r="K13" s="198"/>
      <c r="L13" s="198"/>
      <c r="M13" s="198"/>
      <c r="N13" s="198"/>
      <c r="O13" s="198"/>
      <c r="P13" s="198"/>
      <c r="Q13" s="209"/>
      <c r="R13" s="209"/>
      <c r="S13" s="209"/>
      <c r="CE13" s="252"/>
      <c r="CF13" s="252"/>
      <c r="CG13" s="252"/>
      <c r="CH13" s="253"/>
      <c r="CI13" s="253"/>
      <c r="CJ13" s="253"/>
      <c r="CK13" s="237" t="s">
        <v>266</v>
      </c>
      <c r="CL13" s="253"/>
      <c r="CM13" s="253"/>
      <c r="CN13" s="253"/>
      <c r="CO13" s="253"/>
      <c r="CP13" s="253"/>
      <c r="CQ13" s="253"/>
      <c r="CR13" s="253"/>
      <c r="CS13" s="253"/>
      <c r="CT13" s="252"/>
      <c r="CU13" s="252"/>
      <c r="CV13" s="252"/>
      <c r="CW13" s="252"/>
      <c r="CX13" s="252"/>
      <c r="CY13" s="252"/>
      <c r="CZ13" s="252"/>
      <c r="DA13" s="252"/>
      <c r="DB13" s="252"/>
      <c r="DC13" s="252"/>
    </row>
    <row r="14" spans="1:107" outlineLevel="1" x14ac:dyDescent="0.25">
      <c r="A14" s="1452" t="s">
        <v>81</v>
      </c>
      <c r="B14" s="1452"/>
      <c r="C14" s="1452"/>
      <c r="D14" s="1452"/>
      <c r="E14" s="1452"/>
      <c r="F14" s="1452"/>
      <c r="G14" s="1452"/>
      <c r="H14" s="1452"/>
      <c r="I14" s="1452"/>
      <c r="J14" s="1452"/>
      <c r="K14" s="1452"/>
      <c r="L14" s="1452"/>
      <c r="M14" s="1452"/>
      <c r="N14" s="1452"/>
      <c r="O14" s="1452"/>
      <c r="P14" s="1452"/>
      <c r="Q14" s="1452"/>
      <c r="R14" s="1452"/>
      <c r="S14" s="1452"/>
      <c r="CE14" s="252"/>
      <c r="CF14" s="252"/>
      <c r="CG14" s="252"/>
      <c r="CH14" s="253"/>
      <c r="CI14" s="253"/>
      <c r="CJ14" s="253"/>
      <c r="CK14" s="237" t="s">
        <v>1040</v>
      </c>
      <c r="CL14" s="253"/>
      <c r="CM14" s="253"/>
      <c r="CN14" s="253"/>
      <c r="CO14" s="253"/>
      <c r="CP14" s="253"/>
      <c r="CQ14" s="253"/>
      <c r="CR14" s="253"/>
      <c r="CS14" s="253"/>
      <c r="CT14" s="252"/>
      <c r="CU14" s="252"/>
      <c r="CV14" s="252"/>
      <c r="CW14" s="252"/>
      <c r="CX14" s="252"/>
      <c r="CY14" s="252"/>
      <c r="CZ14" s="252"/>
      <c r="DA14" s="252"/>
      <c r="DB14" s="252"/>
      <c r="DC14" s="252"/>
    </row>
    <row r="15" spans="1:107" outlineLevel="1" x14ac:dyDescent="0.25">
      <c r="A15" s="207" t="s">
        <v>481</v>
      </c>
      <c r="B15" s="1451" t="s">
        <v>482</v>
      </c>
      <c r="C15" s="1451"/>
      <c r="D15" s="1451"/>
      <c r="E15" s="1451"/>
      <c r="F15" s="1451"/>
      <c r="G15" s="1451"/>
      <c r="H15" s="1451"/>
      <c r="I15" s="1451" t="s">
        <v>483</v>
      </c>
      <c r="J15" s="1451"/>
      <c r="K15" s="1451"/>
      <c r="L15" s="1451"/>
      <c r="M15" s="1451"/>
      <c r="N15" s="1451"/>
      <c r="O15" s="1451"/>
      <c r="P15" s="1451"/>
      <c r="Q15" s="1451"/>
      <c r="R15" s="1451"/>
      <c r="S15" s="1451"/>
      <c r="CE15" s="252"/>
      <c r="CF15" s="252"/>
      <c r="CG15" s="252"/>
      <c r="CH15" s="253"/>
      <c r="CI15" s="253"/>
      <c r="CJ15" s="253"/>
      <c r="CK15" s="237" t="s">
        <v>263</v>
      </c>
      <c r="CL15" s="253"/>
      <c r="CM15" s="253"/>
      <c r="CN15" s="253"/>
      <c r="CO15" s="253"/>
      <c r="CP15" s="253"/>
      <c r="CQ15" s="253"/>
      <c r="CR15" s="253"/>
      <c r="CS15" s="253"/>
      <c r="CT15" s="252"/>
      <c r="CU15" s="252"/>
      <c r="CV15" s="252"/>
      <c r="CW15" s="252"/>
      <c r="CX15" s="252"/>
      <c r="CY15" s="252"/>
      <c r="CZ15" s="252"/>
      <c r="DA15" s="252"/>
      <c r="DB15" s="252"/>
      <c r="DC15" s="252"/>
    </row>
    <row r="16" spans="1:107" outlineLevel="2" x14ac:dyDescent="0.25">
      <c r="A16" s="1448" t="s">
        <v>1342</v>
      </c>
      <c r="B16" s="1449"/>
      <c r="C16" s="1449"/>
      <c r="D16" s="1449"/>
      <c r="E16" s="1449"/>
      <c r="F16" s="1449"/>
      <c r="G16" s="1449"/>
      <c r="H16" s="1449"/>
      <c r="I16" s="1449"/>
      <c r="J16" s="1449"/>
      <c r="K16" s="1449"/>
      <c r="L16" s="1449"/>
      <c r="M16" s="1449"/>
      <c r="N16" s="1449"/>
      <c r="O16" s="1449"/>
      <c r="P16" s="1449"/>
      <c r="Q16" s="1449"/>
      <c r="R16" s="1449"/>
      <c r="S16" s="1450"/>
      <c r="V16" s="268"/>
      <c r="W16" s="268"/>
      <c r="X16" s="268"/>
      <c r="Y16" s="268"/>
      <c r="Z16" s="268"/>
      <c r="AA16" s="268"/>
      <c r="CE16" s="252"/>
      <c r="CF16" s="252"/>
      <c r="CG16" s="252"/>
      <c r="CH16" s="253"/>
      <c r="CI16" s="253"/>
      <c r="CJ16" s="253"/>
      <c r="CK16" s="237"/>
      <c r="CL16" s="253"/>
      <c r="CM16" s="253"/>
      <c r="CN16" s="253"/>
      <c r="CO16" s="253"/>
      <c r="CP16" s="253"/>
      <c r="CQ16" s="253"/>
      <c r="CR16" s="253"/>
      <c r="CS16" s="253"/>
      <c r="CT16" s="252"/>
      <c r="CU16" s="252"/>
      <c r="CV16" s="252"/>
      <c r="CW16" s="252"/>
      <c r="CX16" s="252"/>
      <c r="CY16" s="252"/>
      <c r="CZ16" s="252"/>
      <c r="DA16" s="252"/>
      <c r="DB16" s="252"/>
      <c r="DC16" s="252"/>
    </row>
    <row r="17" spans="1:107" outlineLevel="2" x14ac:dyDescent="0.25">
      <c r="A17" s="378" t="s">
        <v>144</v>
      </c>
      <c r="B17" s="1400" t="str">
        <f>IF(F14="Осуществление_факторинга","Вид факторинга","Способ предоставления")</f>
        <v>Способ предоставления</v>
      </c>
      <c r="C17" s="1400"/>
      <c r="D17" s="1400"/>
      <c r="E17" s="1400"/>
      <c r="F17" s="1400"/>
      <c r="G17" s="1400"/>
      <c r="H17" s="1400"/>
      <c r="I17" s="1476">
        <f>'Ходатайство_нов АО'!F15</f>
        <v>0</v>
      </c>
      <c r="J17" s="1477"/>
      <c r="K17" s="1477"/>
      <c r="L17" s="1477"/>
      <c r="M17" s="1477"/>
      <c r="N17" s="1477"/>
      <c r="O17" s="1477"/>
      <c r="P17" s="1477"/>
      <c r="Q17" s="1477"/>
      <c r="R17" s="1477"/>
      <c r="S17" s="1478"/>
      <c r="V17" s="268"/>
      <c r="W17" s="268"/>
      <c r="X17" s="268"/>
      <c r="Y17" s="268"/>
      <c r="Z17" s="268"/>
      <c r="AA17" s="268"/>
      <c r="CE17" s="252"/>
      <c r="CF17" s="252"/>
      <c r="CG17" s="252"/>
      <c r="CH17" s="253"/>
      <c r="CI17" s="253"/>
      <c r="CJ17" s="253"/>
      <c r="CK17" s="237"/>
      <c r="CL17" s="253"/>
      <c r="CM17" s="253"/>
      <c r="CN17" s="253"/>
      <c r="CO17" s="253"/>
      <c r="CP17" s="253"/>
      <c r="CQ17" s="253"/>
      <c r="CR17" s="253"/>
      <c r="CS17" s="253"/>
      <c r="CT17" s="252"/>
      <c r="CU17" s="252"/>
      <c r="CV17" s="252"/>
      <c r="CW17" s="252"/>
      <c r="CX17" s="252"/>
      <c r="CY17" s="252"/>
      <c r="CZ17" s="252"/>
      <c r="DA17" s="252"/>
      <c r="DB17" s="252"/>
      <c r="DC17" s="252"/>
    </row>
    <row r="18" spans="1:107" outlineLevel="2" x14ac:dyDescent="0.25">
      <c r="A18" s="378" t="s">
        <v>145</v>
      </c>
      <c r="B18" s="1400" t="s">
        <v>1341</v>
      </c>
      <c r="C18" s="1400"/>
      <c r="D18" s="1400"/>
      <c r="E18" s="1400"/>
      <c r="F18" s="1400"/>
      <c r="G18" s="1400"/>
      <c r="H18" s="1400"/>
      <c r="I18" s="1476">
        <f>'Ходатайство_нов АО'!F16</f>
        <v>0</v>
      </c>
      <c r="J18" s="1477"/>
      <c r="K18" s="1477"/>
      <c r="L18" s="1477"/>
      <c r="M18" s="1477"/>
      <c r="N18" s="1477"/>
      <c r="O18" s="1477"/>
      <c r="P18" s="1477"/>
      <c r="Q18" s="1477"/>
      <c r="R18" s="1477"/>
      <c r="S18" s="1478"/>
      <c r="T18" s="414"/>
      <c r="V18" s="268"/>
      <c r="W18" s="268"/>
      <c r="X18" s="268"/>
      <c r="Y18" s="268"/>
      <c r="Z18" s="268"/>
      <c r="AA18" s="268"/>
      <c r="CE18" s="252"/>
      <c r="CF18" s="252"/>
      <c r="CG18" s="252"/>
      <c r="CH18" s="253"/>
      <c r="CI18" s="253"/>
      <c r="CJ18" s="253"/>
      <c r="CK18" s="237"/>
      <c r="CL18" s="253"/>
      <c r="CM18" s="253"/>
      <c r="CN18" s="253"/>
      <c r="CO18" s="253"/>
      <c r="CP18" s="253"/>
      <c r="CQ18" s="253"/>
      <c r="CR18" s="253"/>
      <c r="CS18" s="253"/>
      <c r="CT18" s="252"/>
      <c r="CU18" s="252"/>
      <c r="CV18" s="252"/>
      <c r="CW18" s="252"/>
      <c r="CX18" s="252"/>
      <c r="CY18" s="252"/>
      <c r="CZ18" s="252"/>
      <c r="DA18" s="252"/>
      <c r="DB18" s="252"/>
      <c r="DC18" s="252"/>
    </row>
    <row r="19" spans="1:107" ht="31.5" customHeight="1" outlineLevel="2" x14ac:dyDescent="0.25">
      <c r="A19" s="374" t="s">
        <v>1339</v>
      </c>
      <c r="B19" s="1400" t="s">
        <v>1402</v>
      </c>
      <c r="C19" s="1400"/>
      <c r="D19" s="1400"/>
      <c r="E19" s="1400"/>
      <c r="F19" s="1400"/>
      <c r="G19" s="1400"/>
      <c r="H19" s="1400"/>
      <c r="I19" s="1476">
        <f>'Ходатайство_нов АО'!F17</f>
        <v>0</v>
      </c>
      <c r="J19" s="1477"/>
      <c r="K19" s="1477"/>
      <c r="L19" s="1477"/>
      <c r="M19" s="1477"/>
      <c r="N19" s="1477"/>
      <c r="O19" s="1477"/>
      <c r="P19" s="1477"/>
      <c r="Q19" s="1477"/>
      <c r="R19" s="1477"/>
      <c r="S19" s="1478"/>
      <c r="V19" s="268"/>
      <c r="W19" s="268"/>
      <c r="X19" s="268"/>
      <c r="Y19" s="268"/>
      <c r="Z19" s="268"/>
      <c r="AA19" s="268"/>
      <c r="CE19" s="252"/>
      <c r="CF19" s="252"/>
      <c r="CG19" s="252"/>
      <c r="CH19" s="253"/>
      <c r="CI19" s="253"/>
      <c r="CJ19" s="253"/>
      <c r="CK19" s="237"/>
      <c r="CL19" s="253"/>
      <c r="CM19" s="253"/>
      <c r="CN19" s="253"/>
      <c r="CO19" s="253"/>
      <c r="CP19" s="253"/>
      <c r="CQ19" s="253"/>
      <c r="CR19" s="253"/>
      <c r="CS19" s="253"/>
      <c r="CT19" s="252"/>
      <c r="CU19" s="252"/>
      <c r="CV19" s="252"/>
      <c r="CW19" s="252"/>
      <c r="CX19" s="252"/>
      <c r="CY19" s="252"/>
      <c r="CZ19" s="252"/>
      <c r="DA19" s="252"/>
      <c r="DB19" s="252"/>
      <c r="DC19" s="252"/>
    </row>
    <row r="20" spans="1:107" outlineLevel="2" x14ac:dyDescent="0.25">
      <c r="A20" s="378" t="s">
        <v>146</v>
      </c>
      <c r="B20" s="1400" t="s">
        <v>83</v>
      </c>
      <c r="C20" s="1400"/>
      <c r="D20" s="1400"/>
      <c r="E20" s="1400"/>
      <c r="F20" s="1400"/>
      <c r="G20" s="1400"/>
      <c r="H20" s="1400"/>
      <c r="I20" s="1476" t="str">
        <f>'Ходатайство_нов АО'!J16</f>
        <v xml:space="preserve">Выберите валюту: </v>
      </c>
      <c r="J20" s="1477"/>
      <c r="K20" s="1477"/>
      <c r="L20" s="1477"/>
      <c r="M20" s="1477"/>
      <c r="N20" s="1477"/>
      <c r="O20" s="1477"/>
      <c r="P20" s="1477"/>
      <c r="Q20" s="1477"/>
      <c r="R20" s="1477"/>
      <c r="S20" s="1478"/>
      <c r="V20" s="268"/>
      <c r="W20" s="268"/>
      <c r="X20" s="268"/>
      <c r="Y20" s="268"/>
      <c r="Z20" s="268"/>
      <c r="AA20" s="268"/>
      <c r="CE20" s="252"/>
      <c r="CF20" s="252"/>
      <c r="CG20" s="252"/>
      <c r="CH20" s="253"/>
      <c r="CI20" s="253"/>
      <c r="CJ20" s="253"/>
      <c r="CK20" s="237"/>
      <c r="CL20" s="253"/>
      <c r="CM20" s="253"/>
      <c r="CN20" s="253"/>
      <c r="CO20" s="253"/>
      <c r="CP20" s="253"/>
      <c r="CQ20" s="253"/>
      <c r="CR20" s="253"/>
      <c r="CS20" s="253"/>
      <c r="CT20" s="252"/>
      <c r="CU20" s="252"/>
      <c r="CV20" s="252"/>
      <c r="CW20" s="252"/>
      <c r="CX20" s="252"/>
      <c r="CY20" s="252"/>
      <c r="CZ20" s="252"/>
      <c r="DA20" s="252"/>
      <c r="DB20" s="252"/>
      <c r="DC20" s="252"/>
    </row>
    <row r="21" spans="1:107" ht="15.75" customHeight="1" outlineLevel="2" x14ac:dyDescent="0.25">
      <c r="A21" s="378" t="s">
        <v>432</v>
      </c>
      <c r="B21" s="1400" t="s">
        <v>1406</v>
      </c>
      <c r="C21" s="1400"/>
      <c r="D21" s="1400"/>
      <c r="E21" s="1400"/>
      <c r="F21" s="1400"/>
      <c r="G21" s="1400"/>
      <c r="H21" s="1400"/>
      <c r="I21" s="1476">
        <f>'Ходатайство_нов АО'!F18</f>
        <v>0</v>
      </c>
      <c r="J21" s="1477"/>
      <c r="K21" s="1477"/>
      <c r="L21" s="1477"/>
      <c r="M21" s="1477"/>
      <c r="N21" s="1477"/>
      <c r="O21" s="1477"/>
      <c r="P21" s="1477"/>
      <c r="Q21" s="1477"/>
      <c r="R21" s="1477"/>
      <c r="S21" s="1478"/>
      <c r="V21" s="268"/>
      <c r="W21" s="268"/>
      <c r="X21" s="268"/>
      <c r="Y21" s="268"/>
      <c r="Z21" s="268"/>
      <c r="AA21" s="268"/>
      <c r="CE21" s="252"/>
      <c r="CF21" s="252"/>
      <c r="CG21" s="252"/>
      <c r="CH21" s="253"/>
      <c r="CI21" s="253"/>
      <c r="CJ21" s="253"/>
      <c r="CK21" s="237"/>
      <c r="CL21" s="253"/>
      <c r="CM21" s="253"/>
      <c r="CN21" s="253"/>
      <c r="CO21" s="253"/>
      <c r="CP21" s="253"/>
      <c r="CQ21" s="253"/>
      <c r="CR21" s="253"/>
      <c r="CS21" s="253"/>
      <c r="CT21" s="252"/>
      <c r="CU21" s="252"/>
      <c r="CV21" s="252"/>
      <c r="CW21" s="252"/>
      <c r="CX21" s="252"/>
      <c r="CY21" s="252"/>
      <c r="CZ21" s="252"/>
      <c r="DA21" s="252"/>
      <c r="DB21" s="252"/>
      <c r="DC21" s="252"/>
    </row>
    <row r="22" spans="1:107" ht="16.5" customHeight="1" outlineLevel="2" x14ac:dyDescent="0.25">
      <c r="A22" s="378" t="s">
        <v>433</v>
      </c>
      <c r="B22" s="1400" t="s">
        <v>1392</v>
      </c>
      <c r="C22" s="1400"/>
      <c r="D22" s="1400"/>
      <c r="E22" s="1400"/>
      <c r="F22" s="1400"/>
      <c r="G22" s="1400"/>
      <c r="H22" s="1400"/>
      <c r="I22" s="1460" t="s">
        <v>1179</v>
      </c>
      <c r="J22" s="1460"/>
      <c r="K22" s="1460"/>
      <c r="L22" s="1430">
        <f>'Ходатайство_нов АО'!F19</f>
        <v>0</v>
      </c>
      <c r="M22" s="1430"/>
      <c r="N22" s="1441" t="s">
        <v>1221</v>
      </c>
      <c r="O22" s="1441"/>
      <c r="P22" s="1441"/>
      <c r="Q22" s="1441"/>
      <c r="R22" s="1441"/>
      <c r="S22" s="1441"/>
      <c r="V22" s="268"/>
      <c r="W22" s="268"/>
      <c r="X22" s="268"/>
      <c r="Y22" s="268"/>
      <c r="Z22" s="268"/>
      <c r="AA22" s="268"/>
      <c r="CE22" s="252"/>
      <c r="CF22" s="252"/>
      <c r="CG22" s="252"/>
      <c r="CH22" s="253"/>
      <c r="CI22" s="253"/>
      <c r="CJ22" s="253"/>
      <c r="CK22" s="237"/>
      <c r="CL22" s="253"/>
      <c r="CM22" s="253"/>
      <c r="CN22" s="253"/>
      <c r="CO22" s="253"/>
      <c r="CP22" s="253"/>
      <c r="CQ22" s="253"/>
      <c r="CR22" s="253"/>
      <c r="CS22" s="253"/>
      <c r="CT22" s="252"/>
      <c r="CU22" s="252"/>
      <c r="CV22" s="252"/>
      <c r="CW22" s="252"/>
      <c r="CX22" s="252"/>
      <c r="CY22" s="252"/>
      <c r="CZ22" s="252"/>
      <c r="DA22" s="252"/>
      <c r="DB22" s="252"/>
      <c r="DC22" s="252"/>
    </row>
    <row r="23" spans="1:107" outlineLevel="2" x14ac:dyDescent="0.25">
      <c r="A23" s="378" t="s">
        <v>434</v>
      </c>
      <c r="B23" s="1400" t="s">
        <v>484</v>
      </c>
      <c r="C23" s="1400"/>
      <c r="D23" s="1400"/>
      <c r="E23" s="1400"/>
      <c r="F23" s="1400"/>
      <c r="G23" s="1400"/>
      <c r="H23" s="1400"/>
      <c r="I23" s="1454">
        <f>'Ходатайство_нов АО'!F20</f>
        <v>0</v>
      </c>
      <c r="J23" s="1454"/>
      <c r="K23" s="1454"/>
      <c r="L23" s="1454"/>
      <c r="M23" s="1454"/>
      <c r="N23" s="1454"/>
      <c r="O23" s="1454"/>
      <c r="P23" s="1454"/>
      <c r="Q23" s="1454"/>
      <c r="R23" s="1454"/>
      <c r="S23" s="1454"/>
      <c r="CE23" s="252"/>
      <c r="CF23" s="252"/>
      <c r="CG23" s="252"/>
      <c r="CH23" s="253"/>
      <c r="CI23" s="253"/>
      <c r="CJ23" s="253"/>
      <c r="CK23" s="253"/>
      <c r="CL23" s="253"/>
      <c r="CM23" s="253"/>
      <c r="CN23" s="253"/>
      <c r="CO23" s="253"/>
      <c r="CP23" s="253"/>
      <c r="CQ23" s="253"/>
      <c r="CR23" s="253"/>
      <c r="CS23" s="253"/>
      <c r="CT23" s="252"/>
      <c r="CU23" s="252"/>
      <c r="CV23" s="252"/>
      <c r="CW23" s="252"/>
      <c r="CX23" s="252"/>
      <c r="CY23" s="252"/>
      <c r="CZ23" s="252"/>
      <c r="DA23" s="252"/>
      <c r="DB23" s="252"/>
      <c r="DC23" s="252"/>
    </row>
    <row r="24" spans="1:107" ht="15.75" customHeight="1" outlineLevel="2" x14ac:dyDescent="0.25">
      <c r="A24" s="378" t="s">
        <v>435</v>
      </c>
      <c r="B24" s="1400" t="s">
        <v>487</v>
      </c>
      <c r="C24" s="1400"/>
      <c r="D24" s="1400"/>
      <c r="E24" s="1400"/>
      <c r="F24" s="1400"/>
      <c r="G24" s="1400"/>
      <c r="H24" s="1400"/>
      <c r="I24" s="1454">
        <f>'Ходатайство_нов АО'!F21</f>
        <v>0</v>
      </c>
      <c r="J24" s="1454"/>
      <c r="K24" s="1454"/>
      <c r="L24" s="1454"/>
      <c r="M24" s="1454"/>
      <c r="N24" s="1454"/>
      <c r="O24" s="1454"/>
      <c r="P24" s="1454"/>
      <c r="Q24" s="1454"/>
      <c r="R24" s="1454"/>
      <c r="S24" s="1454"/>
      <c r="CE24" s="252"/>
      <c r="CF24" s="252"/>
      <c r="CG24" s="252"/>
      <c r="CH24" s="253"/>
      <c r="CI24" s="253"/>
      <c r="CJ24" s="253"/>
      <c r="CK24" s="165" t="s">
        <v>951</v>
      </c>
      <c r="CL24" s="237" t="s">
        <v>467</v>
      </c>
      <c r="CM24" s="253"/>
      <c r="CN24" s="253"/>
      <c r="CO24" s="253"/>
      <c r="CP24" s="253"/>
      <c r="CQ24" s="253"/>
      <c r="CR24" s="253"/>
      <c r="CS24" s="253"/>
      <c r="CT24" s="252"/>
      <c r="CU24" s="252"/>
      <c r="CV24" s="252"/>
      <c r="CW24" s="252"/>
      <c r="CX24" s="252"/>
      <c r="CY24" s="252"/>
      <c r="CZ24" s="252"/>
      <c r="DA24" s="252"/>
      <c r="DB24" s="252"/>
      <c r="DC24" s="252"/>
    </row>
    <row r="25" spans="1:107" ht="15.75" customHeight="1" outlineLevel="2" x14ac:dyDescent="0.25">
      <c r="A25" s="378" t="s">
        <v>436</v>
      </c>
      <c r="B25" s="1400" t="s">
        <v>1397</v>
      </c>
      <c r="C25" s="1400"/>
      <c r="D25" s="1400"/>
      <c r="E25" s="1400"/>
      <c r="F25" s="1400"/>
      <c r="G25" s="1400"/>
      <c r="H25" s="1400"/>
      <c r="I25" s="1428">
        <f>'Ходатайство_нов АО'!F22</f>
        <v>0</v>
      </c>
      <c r="J25" s="1428"/>
      <c r="K25" s="1428"/>
      <c r="L25" s="1428"/>
      <c r="M25" s="1428"/>
      <c r="N25" s="1428"/>
      <c r="O25" s="1428"/>
      <c r="P25" s="1428"/>
      <c r="Q25" s="1428"/>
      <c r="R25" s="1428"/>
      <c r="S25" s="1428"/>
      <c r="V25" s="268"/>
      <c r="W25" s="268"/>
      <c r="X25" s="268"/>
      <c r="Y25" s="268"/>
      <c r="Z25" s="268"/>
      <c r="AA25" s="268"/>
      <c r="CE25" s="252"/>
      <c r="CF25" s="252"/>
      <c r="CG25" s="252"/>
      <c r="CH25" s="253"/>
      <c r="CI25" s="253"/>
      <c r="CJ25" s="253"/>
      <c r="CK25" s="165"/>
      <c r="CL25" s="237"/>
      <c r="CM25" s="253"/>
      <c r="CN25" s="253"/>
      <c r="CO25" s="253"/>
      <c r="CP25" s="253"/>
      <c r="CQ25" s="253"/>
      <c r="CR25" s="253"/>
      <c r="CS25" s="253"/>
      <c r="CT25" s="252"/>
      <c r="CU25" s="252"/>
      <c r="CV25" s="252"/>
      <c r="CW25" s="252"/>
      <c r="CX25" s="252"/>
      <c r="CY25" s="252"/>
      <c r="CZ25" s="252"/>
      <c r="DA25" s="252"/>
      <c r="DB25" s="252"/>
      <c r="DC25" s="252"/>
    </row>
    <row r="26" spans="1:107" ht="15.75" customHeight="1" outlineLevel="2" x14ac:dyDescent="0.25">
      <c r="A26" s="378" t="s">
        <v>437</v>
      </c>
      <c r="B26" s="1436" t="s">
        <v>1398</v>
      </c>
      <c r="C26" s="1436"/>
      <c r="D26" s="1436"/>
      <c r="E26" s="1436"/>
      <c r="F26" s="1436"/>
      <c r="G26" s="1436"/>
      <c r="H26" s="1436"/>
      <c r="I26" s="1428">
        <f>'Ходатайство_нов АО'!F23</f>
        <v>0</v>
      </c>
      <c r="J26" s="1428"/>
      <c r="K26" s="1428"/>
      <c r="L26" s="1428"/>
      <c r="M26" s="1428"/>
      <c r="N26" s="1428"/>
      <c r="O26" s="1428"/>
      <c r="P26" s="1428"/>
      <c r="Q26" s="1428"/>
      <c r="R26" s="1428"/>
      <c r="S26" s="1428"/>
      <c r="CE26" s="252"/>
      <c r="CF26" s="252"/>
      <c r="CG26" s="252"/>
      <c r="CH26" s="253"/>
      <c r="CI26" s="253"/>
      <c r="CJ26" s="253"/>
      <c r="CK26" s="165" t="s">
        <v>459</v>
      </c>
      <c r="CL26" s="237">
        <v>1</v>
      </c>
      <c r="CM26" s="253"/>
      <c r="CN26" s="253"/>
      <c r="CO26" s="253"/>
      <c r="CP26" s="253"/>
      <c r="CQ26" s="253"/>
      <c r="CR26" s="253"/>
      <c r="CS26" s="253"/>
      <c r="CT26" s="252"/>
      <c r="CU26" s="252"/>
      <c r="CV26" s="252"/>
      <c r="CW26" s="252"/>
      <c r="CX26" s="252"/>
      <c r="CY26" s="252"/>
      <c r="CZ26" s="252"/>
      <c r="DA26" s="252"/>
      <c r="DB26" s="252"/>
      <c r="DC26" s="252"/>
    </row>
    <row r="27" spans="1:107" outlineLevel="2" x14ac:dyDescent="0.25">
      <c r="A27" s="378" t="s">
        <v>438</v>
      </c>
      <c r="B27" s="923" t="s">
        <v>473</v>
      </c>
      <c r="C27" s="924"/>
      <c r="D27" s="924"/>
      <c r="E27" s="924"/>
      <c r="F27" s="924"/>
      <c r="G27" s="924"/>
      <c r="H27" s="925"/>
      <c r="I27" s="1441" t="s">
        <v>1391</v>
      </c>
      <c r="J27" s="1441"/>
      <c r="K27" s="1441"/>
      <c r="L27" s="1441"/>
      <c r="M27" s="1441"/>
      <c r="N27" s="1441"/>
      <c r="O27" s="1441"/>
      <c r="P27" s="1441"/>
      <c r="Q27" s="1441"/>
      <c r="R27" s="1441"/>
      <c r="S27" s="1441"/>
      <c r="CE27" s="252"/>
      <c r="CF27" s="252"/>
      <c r="CG27" s="252"/>
      <c r="CH27" s="253"/>
      <c r="CI27" s="253"/>
      <c r="CJ27" s="253"/>
      <c r="CK27" s="165" t="s">
        <v>461</v>
      </c>
      <c r="CL27" s="237">
        <v>3</v>
      </c>
      <c r="CM27" s="253"/>
      <c r="CN27" s="253"/>
      <c r="CO27" s="253"/>
      <c r="CP27" s="253"/>
      <c r="CQ27" s="253"/>
      <c r="CR27" s="253"/>
      <c r="CS27" s="253"/>
      <c r="CT27" s="252"/>
      <c r="CU27" s="252"/>
      <c r="CV27" s="252"/>
      <c r="CW27" s="252"/>
      <c r="CX27" s="252"/>
      <c r="CY27" s="252"/>
      <c r="CZ27" s="252"/>
      <c r="DA27" s="252"/>
      <c r="DB27" s="252"/>
      <c r="DC27" s="252"/>
    </row>
    <row r="28" spans="1:107" ht="15.75" customHeight="1" outlineLevel="2" x14ac:dyDescent="0.25">
      <c r="A28" s="378" t="s">
        <v>439</v>
      </c>
      <c r="B28" s="1400" t="s">
        <v>84</v>
      </c>
      <c r="C28" s="1400"/>
      <c r="D28" s="1400"/>
      <c r="E28" s="1400"/>
      <c r="F28" s="1400"/>
      <c r="G28" s="1400"/>
      <c r="H28" s="1400"/>
      <c r="I28" s="1455" t="s">
        <v>85</v>
      </c>
      <c r="J28" s="1455"/>
      <c r="K28" s="1455"/>
      <c r="L28" s="1455"/>
      <c r="M28" s="1455"/>
      <c r="N28" s="1455"/>
      <c r="O28" s="1455"/>
      <c r="P28" s="1455"/>
      <c r="Q28" s="1455"/>
      <c r="R28" s="1455"/>
      <c r="S28" s="1455"/>
      <c r="CE28" s="252"/>
      <c r="CF28" s="252"/>
      <c r="CG28" s="252"/>
      <c r="CH28" s="253"/>
      <c r="CI28" s="253"/>
      <c r="CJ28" s="253"/>
      <c r="CK28" s="165" t="s">
        <v>462</v>
      </c>
      <c r="CL28" s="253"/>
      <c r="CM28" s="253"/>
      <c r="CN28" s="253"/>
      <c r="CO28" s="253"/>
      <c r="CP28" s="253"/>
      <c r="CQ28" s="253"/>
      <c r="CR28" s="253"/>
      <c r="CS28" s="253"/>
      <c r="CT28" s="252"/>
      <c r="CU28" s="252"/>
      <c r="CV28" s="252"/>
      <c r="CW28" s="252"/>
      <c r="CX28" s="252"/>
      <c r="CY28" s="252"/>
      <c r="CZ28" s="252"/>
      <c r="DA28" s="252"/>
      <c r="DB28" s="252"/>
      <c r="DC28" s="252"/>
    </row>
    <row r="29" spans="1:107" ht="12" customHeight="1" outlineLevel="1" x14ac:dyDescent="0.25">
      <c r="A29" s="995"/>
      <c r="B29" s="995"/>
      <c r="C29" s="995"/>
      <c r="D29" s="995"/>
      <c r="E29" s="995"/>
      <c r="F29" s="995"/>
      <c r="G29" s="995"/>
      <c r="H29" s="995"/>
      <c r="I29" s="995"/>
      <c r="J29" s="995"/>
      <c r="K29" s="995"/>
      <c r="L29" s="995"/>
      <c r="M29" s="995"/>
      <c r="N29" s="995"/>
      <c r="O29" s="995"/>
      <c r="P29" s="995"/>
      <c r="Q29" s="995"/>
      <c r="R29" s="995"/>
      <c r="S29" s="995"/>
      <c r="V29" s="268"/>
      <c r="W29" s="268"/>
      <c r="X29" s="268"/>
      <c r="Y29" s="268"/>
      <c r="Z29" s="268"/>
      <c r="AA29" s="268"/>
      <c r="CE29" s="252"/>
      <c r="CF29" s="252"/>
      <c r="CG29" s="252"/>
      <c r="CH29" s="253"/>
      <c r="CI29" s="253"/>
      <c r="CJ29" s="253"/>
      <c r="CK29" s="165"/>
      <c r="CL29" s="253"/>
      <c r="CM29" s="253"/>
      <c r="CN29" s="253"/>
      <c r="CO29" s="253"/>
      <c r="CP29" s="253"/>
      <c r="CQ29" s="253"/>
      <c r="CR29" s="253"/>
      <c r="CS29" s="253"/>
      <c r="CT29" s="252"/>
      <c r="CU29" s="252"/>
      <c r="CV29" s="252"/>
      <c r="CW29" s="252"/>
      <c r="CX29" s="252"/>
      <c r="CY29" s="252"/>
      <c r="CZ29" s="252"/>
      <c r="DA29" s="252"/>
      <c r="DB29" s="252"/>
      <c r="DC29" s="252"/>
    </row>
    <row r="30" spans="1:107" outlineLevel="2" x14ac:dyDescent="0.25">
      <c r="A30" s="1448" t="s">
        <v>1343</v>
      </c>
      <c r="B30" s="1449"/>
      <c r="C30" s="1449"/>
      <c r="D30" s="1449"/>
      <c r="E30" s="1449"/>
      <c r="F30" s="1449"/>
      <c r="G30" s="1449"/>
      <c r="H30" s="1449"/>
      <c r="I30" s="1449"/>
      <c r="J30" s="1449"/>
      <c r="K30" s="1449"/>
      <c r="L30" s="1449"/>
      <c r="M30" s="1449"/>
      <c r="N30" s="1449"/>
      <c r="O30" s="1449"/>
      <c r="P30" s="1449"/>
      <c r="Q30" s="1449"/>
      <c r="R30" s="1449"/>
      <c r="S30" s="1450"/>
      <c r="CE30" s="252"/>
      <c r="CF30" s="252"/>
      <c r="CG30" s="252"/>
      <c r="CH30" s="253"/>
      <c r="CI30" s="253"/>
      <c r="CJ30" s="253"/>
      <c r="CK30" s="165" t="s">
        <v>463</v>
      </c>
      <c r="CL30" s="253"/>
      <c r="CM30" s="253"/>
      <c r="CN30" s="253"/>
      <c r="CO30" s="253"/>
      <c r="CP30" s="253"/>
      <c r="CQ30" s="253"/>
      <c r="CR30" s="253"/>
      <c r="CS30" s="253"/>
      <c r="CT30" s="252"/>
      <c r="CU30" s="252"/>
      <c r="CV30" s="252"/>
      <c r="CW30" s="252"/>
      <c r="CX30" s="252"/>
      <c r="CY30" s="252"/>
      <c r="CZ30" s="252"/>
      <c r="DA30" s="252"/>
      <c r="DB30" s="252"/>
      <c r="DC30" s="252"/>
    </row>
    <row r="31" spans="1:107" ht="15.75" customHeight="1" outlineLevel="2" x14ac:dyDescent="0.25">
      <c r="A31" s="378" t="s">
        <v>144</v>
      </c>
      <c r="B31" s="1400" t="s">
        <v>1344</v>
      </c>
      <c r="C31" s="1400"/>
      <c r="D31" s="1400"/>
      <c r="E31" s="1400"/>
      <c r="F31" s="1400"/>
      <c r="G31" s="1400"/>
      <c r="H31" s="1400"/>
      <c r="I31" s="1430">
        <f>'Ходатайство_нов АО'!F27</f>
        <v>0</v>
      </c>
      <c r="J31" s="1430"/>
      <c r="K31" s="1430"/>
      <c r="L31" s="1430"/>
      <c r="M31" s="1430"/>
      <c r="N31" s="1430"/>
      <c r="O31" s="1430"/>
      <c r="P31" s="1430"/>
      <c r="Q31" s="1430"/>
      <c r="R31" s="1430"/>
      <c r="S31" s="1430"/>
      <c r="V31" s="268"/>
      <c r="W31" s="268"/>
      <c r="X31" s="268"/>
      <c r="Y31" s="268"/>
      <c r="Z31" s="268"/>
      <c r="AA31" s="268"/>
      <c r="CE31" s="252"/>
      <c r="CF31" s="252"/>
      <c r="CG31" s="252"/>
      <c r="CH31" s="253"/>
      <c r="CI31" s="253"/>
      <c r="CJ31" s="253"/>
      <c r="CK31" s="165"/>
      <c r="CL31" s="253"/>
      <c r="CM31" s="253"/>
      <c r="CN31" s="253"/>
      <c r="CO31" s="253"/>
      <c r="CP31" s="253"/>
      <c r="CQ31" s="253"/>
      <c r="CR31" s="253"/>
      <c r="CS31" s="253"/>
      <c r="CT31" s="252"/>
      <c r="CU31" s="252"/>
      <c r="CV31" s="252"/>
      <c r="CW31" s="252"/>
      <c r="CX31" s="252"/>
      <c r="CY31" s="252"/>
      <c r="CZ31" s="252"/>
      <c r="DA31" s="252"/>
      <c r="DB31" s="252"/>
      <c r="DC31" s="252"/>
    </row>
    <row r="32" spans="1:107" ht="15.75" customHeight="1" outlineLevel="2" x14ac:dyDescent="0.25">
      <c r="A32" s="378" t="s">
        <v>145</v>
      </c>
      <c r="B32" s="1400" t="s">
        <v>1393</v>
      </c>
      <c r="C32" s="1400"/>
      <c r="D32" s="1400"/>
      <c r="E32" s="1400"/>
      <c r="F32" s="1400"/>
      <c r="G32" s="1400"/>
      <c r="H32" s="1400"/>
      <c r="I32" s="1430">
        <f>'Ходатайство_нов АО'!F28</f>
        <v>0</v>
      </c>
      <c r="J32" s="1430"/>
      <c r="K32" s="1430"/>
      <c r="L32" s="1430"/>
      <c r="M32" s="1430"/>
      <c r="N32" s="1430"/>
      <c r="O32" s="1430"/>
      <c r="P32" s="1430"/>
      <c r="Q32" s="1430"/>
      <c r="R32" s="1430"/>
      <c r="S32" s="1430"/>
      <c r="V32" s="268"/>
      <c r="W32" s="268"/>
      <c r="X32" s="268"/>
      <c r="Y32" s="268"/>
      <c r="Z32" s="268"/>
      <c r="AA32" s="268"/>
      <c r="CE32" s="252"/>
      <c r="CF32" s="252"/>
      <c r="CG32" s="252"/>
      <c r="CH32" s="253"/>
      <c r="CI32" s="253"/>
      <c r="CJ32" s="253"/>
      <c r="CK32" s="165"/>
      <c r="CL32" s="253"/>
      <c r="CM32" s="253"/>
      <c r="CN32" s="253"/>
      <c r="CO32" s="253"/>
      <c r="CP32" s="253"/>
      <c r="CQ32" s="253"/>
      <c r="CR32" s="253"/>
      <c r="CS32" s="253"/>
      <c r="CT32" s="252"/>
      <c r="CU32" s="252"/>
      <c r="CV32" s="252"/>
      <c r="CW32" s="252"/>
      <c r="CX32" s="252"/>
      <c r="CY32" s="252"/>
      <c r="CZ32" s="252"/>
      <c r="DA32" s="252"/>
      <c r="DB32" s="252"/>
      <c r="DC32" s="252"/>
    </row>
    <row r="33" spans="1:107" ht="15.75" customHeight="1" outlineLevel="2" x14ac:dyDescent="0.25">
      <c r="A33" s="378" t="s">
        <v>146</v>
      </c>
      <c r="B33" s="923" t="s">
        <v>83</v>
      </c>
      <c r="C33" s="924"/>
      <c r="D33" s="924"/>
      <c r="E33" s="924"/>
      <c r="F33" s="924"/>
      <c r="G33" s="924"/>
      <c r="H33" s="925"/>
      <c r="I33" s="1430" t="str">
        <f>'Ходатайство_нов АО'!J28</f>
        <v xml:space="preserve">Выберите валюту: </v>
      </c>
      <c r="J33" s="1430"/>
      <c r="K33" s="1430"/>
      <c r="L33" s="1430"/>
      <c r="M33" s="1430"/>
      <c r="N33" s="1430"/>
      <c r="O33" s="1430"/>
      <c r="P33" s="1430"/>
      <c r="Q33" s="1430"/>
      <c r="R33" s="1430"/>
      <c r="S33" s="1430"/>
      <c r="V33" s="268"/>
      <c r="W33" s="268"/>
      <c r="X33" s="268"/>
      <c r="Y33" s="268"/>
      <c r="Z33" s="268"/>
      <c r="AA33" s="268"/>
      <c r="CE33" s="252"/>
      <c r="CF33" s="252"/>
      <c r="CG33" s="252"/>
      <c r="CH33" s="253"/>
      <c r="CI33" s="253"/>
      <c r="CJ33" s="253"/>
      <c r="CK33" s="165"/>
      <c r="CL33" s="253"/>
      <c r="CM33" s="253"/>
      <c r="CN33" s="253"/>
      <c r="CO33" s="253"/>
      <c r="CP33" s="253"/>
      <c r="CQ33" s="253"/>
      <c r="CR33" s="253"/>
      <c r="CS33" s="253"/>
      <c r="CT33" s="252"/>
      <c r="CU33" s="252"/>
      <c r="CV33" s="252"/>
      <c r="CW33" s="252"/>
      <c r="CX33" s="252"/>
      <c r="CY33" s="252"/>
      <c r="CZ33" s="252"/>
      <c r="DA33" s="252"/>
      <c r="DB33" s="252"/>
      <c r="DC33" s="252"/>
    </row>
    <row r="34" spans="1:107" ht="15.75" customHeight="1" outlineLevel="2" x14ac:dyDescent="0.25">
      <c r="A34" s="378" t="s">
        <v>432</v>
      </c>
      <c r="B34" s="1400" t="s">
        <v>1394</v>
      </c>
      <c r="C34" s="1400"/>
      <c r="D34" s="1400"/>
      <c r="E34" s="1400"/>
      <c r="F34" s="1400"/>
      <c r="G34" s="1400"/>
      <c r="H34" s="1400"/>
      <c r="I34" s="1430">
        <f>'Ходатайство_нов АО'!F29</f>
        <v>0</v>
      </c>
      <c r="J34" s="1430"/>
      <c r="K34" s="1430"/>
      <c r="L34" s="1430"/>
      <c r="M34" s="1430"/>
      <c r="N34" s="1430"/>
      <c r="O34" s="1430"/>
      <c r="P34" s="1430"/>
      <c r="Q34" s="1430"/>
      <c r="R34" s="1430"/>
      <c r="S34" s="1430"/>
      <c r="V34" s="268"/>
      <c r="W34" s="268"/>
      <c r="X34" s="268"/>
      <c r="Y34" s="268"/>
      <c r="Z34" s="268"/>
      <c r="AA34" s="268"/>
      <c r="CE34" s="252"/>
      <c r="CF34" s="252"/>
      <c r="CG34" s="252"/>
      <c r="CH34" s="253"/>
      <c r="CI34" s="253"/>
      <c r="CJ34" s="253"/>
      <c r="CK34" s="165"/>
      <c r="CL34" s="253"/>
      <c r="CM34" s="253"/>
      <c r="CN34" s="253"/>
      <c r="CO34" s="253"/>
      <c r="CP34" s="253"/>
      <c r="CQ34" s="253"/>
      <c r="CR34" s="253"/>
      <c r="CS34" s="253"/>
      <c r="CT34" s="252"/>
      <c r="CU34" s="252"/>
      <c r="CV34" s="252"/>
      <c r="CW34" s="252"/>
      <c r="CX34" s="252"/>
      <c r="CY34" s="252"/>
      <c r="CZ34" s="252"/>
      <c r="DA34" s="252"/>
      <c r="DB34" s="252"/>
      <c r="DC34" s="252"/>
    </row>
    <row r="35" spans="1:107" ht="15.75" customHeight="1" outlineLevel="2" x14ac:dyDescent="0.25">
      <c r="A35" s="378" t="s">
        <v>433</v>
      </c>
      <c r="B35" s="1400" t="s">
        <v>1399</v>
      </c>
      <c r="C35" s="1400"/>
      <c r="D35" s="1400"/>
      <c r="E35" s="1400"/>
      <c r="F35" s="1400"/>
      <c r="G35" s="1400"/>
      <c r="H35" s="1400"/>
      <c r="I35" s="1454">
        <f>'Ходатайство_нов АО'!F30</f>
        <v>0</v>
      </c>
      <c r="J35" s="1454"/>
      <c r="K35" s="1454"/>
      <c r="L35" s="1454"/>
      <c r="M35" s="1454"/>
      <c r="N35" s="1454"/>
      <c r="O35" s="1454"/>
      <c r="P35" s="1454"/>
      <c r="Q35" s="1454"/>
      <c r="R35" s="1454"/>
      <c r="S35" s="1454"/>
      <c r="V35" s="268"/>
      <c r="W35" s="268"/>
      <c r="X35" s="268"/>
      <c r="Y35" s="268"/>
      <c r="Z35" s="268"/>
      <c r="AA35" s="268"/>
      <c r="CE35" s="252"/>
      <c r="CF35" s="252"/>
      <c r="CG35" s="252"/>
      <c r="CH35" s="253"/>
      <c r="CI35" s="253"/>
      <c r="CJ35" s="253"/>
      <c r="CK35" s="165"/>
      <c r="CL35" s="253"/>
      <c r="CM35" s="253"/>
      <c r="CN35" s="253"/>
      <c r="CO35" s="253"/>
      <c r="CP35" s="253"/>
      <c r="CQ35" s="253"/>
      <c r="CR35" s="253"/>
      <c r="CS35" s="253"/>
      <c r="CT35" s="252"/>
      <c r="CU35" s="252"/>
      <c r="CV35" s="252"/>
      <c r="CW35" s="252"/>
      <c r="CX35" s="252"/>
      <c r="CY35" s="252"/>
      <c r="CZ35" s="252"/>
      <c r="DA35" s="252"/>
      <c r="DB35" s="252"/>
      <c r="DC35" s="252"/>
    </row>
    <row r="36" spans="1:107" ht="15.75" customHeight="1" outlineLevel="2" x14ac:dyDescent="0.25">
      <c r="A36" s="378" t="s">
        <v>434</v>
      </c>
      <c r="B36" s="1400" t="s">
        <v>53</v>
      </c>
      <c r="C36" s="1400"/>
      <c r="D36" s="1400"/>
      <c r="E36" s="1400"/>
      <c r="F36" s="1400"/>
      <c r="G36" s="1400"/>
      <c r="H36" s="1400"/>
      <c r="I36" s="1430">
        <f>'Ходатайство_нов АО'!F31</f>
        <v>0</v>
      </c>
      <c r="J36" s="1430"/>
      <c r="K36" s="1430"/>
      <c r="L36" s="1430"/>
      <c r="M36" s="1430"/>
      <c r="N36" s="1430"/>
      <c r="O36" s="1430"/>
      <c r="P36" s="1430"/>
      <c r="Q36" s="1430"/>
      <c r="R36" s="1430"/>
      <c r="S36" s="1430"/>
      <c r="V36" s="268"/>
      <c r="W36" s="268"/>
      <c r="X36" s="268"/>
      <c r="Y36" s="268"/>
      <c r="Z36" s="268"/>
      <c r="AA36" s="268"/>
      <c r="CE36" s="252"/>
      <c r="CF36" s="252"/>
      <c r="CG36" s="252"/>
      <c r="CH36" s="253"/>
      <c r="CI36" s="253"/>
      <c r="CJ36" s="253"/>
      <c r="CK36" s="165"/>
      <c r="CL36" s="253"/>
      <c r="CM36" s="253"/>
      <c r="CN36" s="253"/>
      <c r="CO36" s="253"/>
      <c r="CP36" s="253"/>
      <c r="CQ36" s="253"/>
      <c r="CR36" s="253"/>
      <c r="CS36" s="253"/>
      <c r="CT36" s="252"/>
      <c r="CU36" s="252"/>
      <c r="CV36" s="252"/>
      <c r="CW36" s="252"/>
      <c r="CX36" s="252"/>
      <c r="CY36" s="252"/>
      <c r="CZ36" s="252"/>
      <c r="DA36" s="252"/>
      <c r="DB36" s="252"/>
      <c r="DC36" s="252"/>
    </row>
    <row r="37" spans="1:107" ht="33" customHeight="1" outlineLevel="2" x14ac:dyDescent="0.25">
      <c r="A37" s="378" t="s">
        <v>435</v>
      </c>
      <c r="B37" s="1400" t="s">
        <v>54</v>
      </c>
      <c r="C37" s="1400"/>
      <c r="D37" s="1400"/>
      <c r="E37" s="1400"/>
      <c r="F37" s="1400"/>
      <c r="G37" s="1400"/>
      <c r="H37" s="1400"/>
      <c r="I37" s="1430">
        <f>'Ходатайство_нов АО'!F32</f>
        <v>0</v>
      </c>
      <c r="J37" s="1430"/>
      <c r="K37" s="1430"/>
      <c r="L37" s="1430"/>
      <c r="M37" s="1430"/>
      <c r="N37" s="1430"/>
      <c r="O37" s="1430"/>
      <c r="P37" s="1430"/>
      <c r="Q37" s="1430"/>
      <c r="R37" s="1430"/>
      <c r="S37" s="1430"/>
      <c r="V37" s="268"/>
      <c r="W37" s="268"/>
      <c r="X37" s="268"/>
      <c r="Y37" s="268"/>
      <c r="Z37" s="268"/>
      <c r="AA37" s="268"/>
      <c r="CE37" s="252"/>
      <c r="CF37" s="252"/>
      <c r="CG37" s="252"/>
      <c r="CH37" s="253"/>
      <c r="CI37" s="253"/>
      <c r="CJ37" s="253"/>
      <c r="CK37" s="165"/>
      <c r="CL37" s="253"/>
      <c r="CM37" s="253"/>
      <c r="CN37" s="253"/>
      <c r="CO37" s="253"/>
      <c r="CP37" s="253"/>
      <c r="CQ37" s="253"/>
      <c r="CR37" s="253"/>
      <c r="CS37" s="253"/>
      <c r="CT37" s="252"/>
      <c r="CU37" s="252"/>
      <c r="CV37" s="252"/>
      <c r="CW37" s="252"/>
      <c r="CX37" s="252"/>
      <c r="CY37" s="252"/>
      <c r="CZ37" s="252"/>
      <c r="DA37" s="252"/>
      <c r="DB37" s="252"/>
      <c r="DC37" s="252"/>
    </row>
    <row r="38" spans="1:107" ht="31.5" customHeight="1" outlineLevel="2" x14ac:dyDescent="0.25">
      <c r="A38" s="378" t="s">
        <v>436</v>
      </c>
      <c r="B38" s="1400" t="s">
        <v>1400</v>
      </c>
      <c r="C38" s="1400"/>
      <c r="D38" s="1400"/>
      <c r="E38" s="1400"/>
      <c r="F38" s="1400"/>
      <c r="G38" s="1400"/>
      <c r="H38" s="1400"/>
      <c r="I38" s="1430">
        <f>'Ходатайство_нов АО'!F33</f>
        <v>0</v>
      </c>
      <c r="J38" s="1430"/>
      <c r="K38" s="1430"/>
      <c r="L38" s="1430"/>
      <c r="M38" s="1430"/>
      <c r="N38" s="1430"/>
      <c r="O38" s="1430"/>
      <c r="P38" s="1430"/>
      <c r="Q38" s="1430"/>
      <c r="R38" s="1430"/>
      <c r="S38" s="1430"/>
      <c r="V38" s="268"/>
      <c r="W38" s="268"/>
      <c r="X38" s="268"/>
      <c r="Y38" s="268"/>
      <c r="Z38" s="268"/>
      <c r="AA38" s="268"/>
      <c r="CE38" s="252"/>
      <c r="CF38" s="252"/>
      <c r="CG38" s="252"/>
      <c r="CH38" s="253"/>
      <c r="CI38" s="253"/>
      <c r="CJ38" s="253"/>
      <c r="CK38" s="165"/>
      <c r="CL38" s="253"/>
      <c r="CM38" s="253"/>
      <c r="CN38" s="253"/>
      <c r="CO38" s="253"/>
      <c r="CP38" s="253"/>
      <c r="CQ38" s="253"/>
      <c r="CR38" s="253"/>
      <c r="CS38" s="253"/>
      <c r="CT38" s="252"/>
      <c r="CU38" s="252"/>
      <c r="CV38" s="252"/>
      <c r="CW38" s="252"/>
      <c r="CX38" s="252"/>
      <c r="CY38" s="252"/>
      <c r="CZ38" s="252"/>
      <c r="DA38" s="252"/>
      <c r="DB38" s="252"/>
      <c r="DC38" s="252"/>
    </row>
    <row r="39" spans="1:107" ht="15.75" customHeight="1" outlineLevel="2" x14ac:dyDescent="0.25">
      <c r="A39" s="378" t="s">
        <v>437</v>
      </c>
      <c r="B39" s="1400" t="s">
        <v>19</v>
      </c>
      <c r="C39" s="1400"/>
      <c r="D39" s="1400"/>
      <c r="E39" s="1400"/>
      <c r="F39" s="1400"/>
      <c r="G39" s="1400"/>
      <c r="H39" s="1400"/>
      <c r="I39" s="1430">
        <f>'Ходатайство_нов АО'!F34</f>
        <v>0</v>
      </c>
      <c r="J39" s="1430"/>
      <c r="K39" s="1430"/>
      <c r="L39" s="1430"/>
      <c r="M39" s="1430"/>
      <c r="N39" s="1430"/>
      <c r="O39" s="1430"/>
      <c r="P39" s="1430"/>
      <c r="Q39" s="1430"/>
      <c r="R39" s="1430"/>
      <c r="S39" s="1430"/>
      <c r="V39" s="268"/>
      <c r="W39" s="268"/>
      <c r="X39" s="268"/>
      <c r="Y39" s="268"/>
      <c r="Z39" s="268"/>
      <c r="AA39" s="268"/>
      <c r="CE39" s="252"/>
      <c r="CF39" s="252"/>
      <c r="CG39" s="252"/>
      <c r="CH39" s="253"/>
      <c r="CI39" s="253"/>
      <c r="CJ39" s="253"/>
      <c r="CK39" s="165"/>
      <c r="CL39" s="253"/>
      <c r="CM39" s="253"/>
      <c r="CN39" s="253"/>
      <c r="CO39" s="253"/>
      <c r="CP39" s="253"/>
      <c r="CQ39" s="253"/>
      <c r="CR39" s="253"/>
      <c r="CS39" s="253"/>
      <c r="CT39" s="252"/>
      <c r="CU39" s="252"/>
      <c r="CV39" s="252"/>
      <c r="CW39" s="252"/>
      <c r="CX39" s="252"/>
      <c r="CY39" s="252"/>
      <c r="CZ39" s="252"/>
      <c r="DA39" s="252"/>
      <c r="DB39" s="252"/>
      <c r="DC39" s="252"/>
    </row>
    <row r="40" spans="1:107" ht="8.25" customHeight="1" outlineLevel="1" x14ac:dyDescent="0.25">
      <c r="A40" s="995"/>
      <c r="B40" s="995"/>
      <c r="C40" s="995"/>
      <c r="D40" s="995"/>
      <c r="E40" s="995"/>
      <c r="F40" s="995"/>
      <c r="G40" s="995"/>
      <c r="H40" s="995"/>
      <c r="I40" s="995"/>
      <c r="J40" s="995"/>
      <c r="K40" s="995"/>
      <c r="L40" s="995"/>
      <c r="M40" s="995"/>
      <c r="N40" s="995"/>
      <c r="O40" s="995"/>
      <c r="P40" s="995"/>
      <c r="Q40" s="995"/>
      <c r="R40" s="995"/>
      <c r="S40" s="995"/>
      <c r="V40" s="268"/>
      <c r="W40" s="268"/>
      <c r="X40" s="268"/>
      <c r="Y40" s="268"/>
      <c r="Z40" s="268"/>
      <c r="AA40" s="268"/>
      <c r="CE40" s="252"/>
      <c r="CF40" s="252"/>
      <c r="CG40" s="252"/>
      <c r="CH40" s="253"/>
      <c r="CI40" s="253"/>
      <c r="CJ40" s="253"/>
      <c r="CK40" s="165"/>
      <c r="CL40" s="253"/>
      <c r="CM40" s="253"/>
      <c r="CN40" s="253"/>
      <c r="CO40" s="253"/>
      <c r="CP40" s="253"/>
      <c r="CQ40" s="253"/>
      <c r="CR40" s="253"/>
      <c r="CS40" s="253"/>
      <c r="CT40" s="252"/>
      <c r="CU40" s="252"/>
      <c r="CV40" s="252"/>
      <c r="CW40" s="252"/>
      <c r="CX40" s="252"/>
      <c r="CY40" s="252"/>
      <c r="CZ40" s="252"/>
      <c r="DA40" s="252"/>
      <c r="DB40" s="252"/>
      <c r="DC40" s="252"/>
    </row>
    <row r="41" spans="1:107" ht="18" customHeight="1" outlineLevel="2" x14ac:dyDescent="0.25">
      <c r="A41" s="1618" t="s">
        <v>1401</v>
      </c>
      <c r="B41" s="1618"/>
      <c r="C41" s="1618"/>
      <c r="D41" s="1618"/>
      <c r="E41" s="1618"/>
      <c r="F41" s="1618"/>
      <c r="G41" s="1618"/>
      <c r="H41" s="1618"/>
      <c r="I41" s="1618"/>
      <c r="J41" s="1618"/>
      <c r="K41" s="1618"/>
      <c r="L41" s="1618"/>
      <c r="M41" s="1618"/>
      <c r="N41" s="1618"/>
      <c r="O41" s="1618"/>
      <c r="P41" s="1618"/>
      <c r="Q41" s="1618"/>
      <c r="R41" s="1618"/>
      <c r="S41" s="1619"/>
      <c r="V41" s="268"/>
      <c r="W41" s="268"/>
      <c r="X41" s="268"/>
      <c r="Y41" s="268"/>
      <c r="Z41" s="268"/>
      <c r="AA41" s="268"/>
      <c r="CE41" s="252"/>
      <c r="CF41" s="252"/>
      <c r="CG41" s="252"/>
      <c r="CH41" s="253"/>
      <c r="CI41" s="253"/>
      <c r="CJ41" s="253"/>
      <c r="CK41" s="165"/>
      <c r="CL41" s="253"/>
      <c r="CM41" s="253"/>
      <c r="CN41" s="253"/>
      <c r="CO41" s="253"/>
      <c r="CP41" s="253"/>
      <c r="CQ41" s="253"/>
      <c r="CR41" s="253"/>
      <c r="CS41" s="253"/>
      <c r="CT41" s="252"/>
      <c r="CU41" s="252"/>
      <c r="CV41" s="252"/>
      <c r="CW41" s="252"/>
      <c r="CX41" s="252"/>
      <c r="CY41" s="252"/>
      <c r="CZ41" s="252"/>
      <c r="DA41" s="252"/>
      <c r="DB41" s="252"/>
      <c r="DC41" s="252"/>
    </row>
    <row r="42" spans="1:107" outlineLevel="2" x14ac:dyDescent="0.25">
      <c r="A42" s="1444" t="s">
        <v>144</v>
      </c>
      <c r="B42" s="819" t="s">
        <v>1345</v>
      </c>
      <c r="C42" s="820"/>
      <c r="D42" s="820"/>
      <c r="E42" s="820"/>
      <c r="F42" s="820"/>
      <c r="G42" s="820"/>
      <c r="H42" s="821"/>
      <c r="I42" s="1384" t="str">
        <f>'Ходатайство_нов АО'!F37</f>
        <v/>
      </c>
      <c r="J42" s="1385"/>
      <c r="K42" s="1385"/>
      <c r="L42" s="1385"/>
      <c r="M42" s="1385"/>
      <c r="N42" s="1385"/>
      <c r="O42" s="1385"/>
      <c r="P42" s="1385"/>
      <c r="Q42" s="1385"/>
      <c r="R42" s="1385"/>
      <c r="S42" s="1386"/>
      <c r="T42" s="416" t="str">
        <f>I43&amp;" "&amp;N43</f>
        <v>0 0</v>
      </c>
      <c r="V42" s="268"/>
      <c r="W42" s="268"/>
      <c r="X42" s="268"/>
      <c r="Y42" s="268"/>
      <c r="Z42" s="268"/>
      <c r="AA42" s="268"/>
      <c r="CE42" s="252"/>
      <c r="CF42" s="252"/>
      <c r="CG42" s="252"/>
      <c r="CH42" s="253"/>
      <c r="CI42" s="253"/>
      <c r="CJ42" s="253"/>
      <c r="CK42" s="165"/>
      <c r="CL42" s="253"/>
      <c r="CM42" s="253"/>
      <c r="CN42" s="253"/>
      <c r="CO42" s="253"/>
      <c r="CP42" s="253"/>
      <c r="CQ42" s="253"/>
      <c r="CR42" s="253"/>
      <c r="CS42" s="253"/>
      <c r="CT42" s="252"/>
      <c r="CU42" s="252"/>
      <c r="CV42" s="252"/>
      <c r="CW42" s="252"/>
      <c r="CX42" s="252"/>
      <c r="CY42" s="252"/>
      <c r="CZ42" s="252"/>
      <c r="DA42" s="252"/>
      <c r="DB42" s="252"/>
      <c r="DC42" s="252"/>
    </row>
    <row r="43" spans="1:107" outlineLevel="2" x14ac:dyDescent="0.25">
      <c r="A43" s="1620"/>
      <c r="B43" s="822"/>
      <c r="C43" s="823"/>
      <c r="D43" s="823"/>
      <c r="E43" s="823"/>
      <c r="F43" s="823"/>
      <c r="G43" s="823"/>
      <c r="H43" s="824"/>
      <c r="I43" s="1384">
        <f>'Ходатайство_нов АО'!F38</f>
        <v>0</v>
      </c>
      <c r="J43" s="1385"/>
      <c r="K43" s="1385"/>
      <c r="L43" s="1385"/>
      <c r="M43" s="1386"/>
      <c r="N43" s="1384">
        <f>'Ходатайство_нов АО'!G38</f>
        <v>0</v>
      </c>
      <c r="O43" s="1385"/>
      <c r="P43" s="1385"/>
      <c r="Q43" s="1385"/>
      <c r="R43" s="1385"/>
      <c r="S43" s="1386"/>
      <c r="V43" s="268"/>
      <c r="W43" s="268"/>
      <c r="X43" s="268"/>
      <c r="Y43" s="268"/>
      <c r="Z43" s="268"/>
      <c r="AA43" s="268"/>
      <c r="CE43" s="252"/>
      <c r="CF43" s="252"/>
      <c r="CG43" s="252"/>
      <c r="CH43" s="253"/>
      <c r="CI43" s="253"/>
      <c r="CJ43" s="253"/>
      <c r="CK43" s="165"/>
      <c r="CL43" s="253"/>
      <c r="CM43" s="253"/>
      <c r="CN43" s="253"/>
      <c r="CO43" s="253"/>
      <c r="CP43" s="253"/>
      <c r="CQ43" s="253"/>
      <c r="CR43" s="253"/>
      <c r="CS43" s="253"/>
      <c r="CT43" s="252"/>
      <c r="CU43" s="252"/>
      <c r="CV43" s="252"/>
      <c r="CW43" s="252"/>
      <c r="CX43" s="252"/>
      <c r="CY43" s="252"/>
      <c r="CZ43" s="252"/>
      <c r="DA43" s="252"/>
      <c r="DB43" s="252"/>
      <c r="DC43" s="252"/>
    </row>
    <row r="44" spans="1:107" outlineLevel="2" x14ac:dyDescent="0.25">
      <c r="A44" s="378" t="s">
        <v>145</v>
      </c>
      <c r="B44" s="1400" t="s">
        <v>1346</v>
      </c>
      <c r="C44" s="1400"/>
      <c r="D44" s="1400"/>
      <c r="E44" s="1400"/>
      <c r="F44" s="1400"/>
      <c r="G44" s="1400"/>
      <c r="H44" s="1400"/>
      <c r="I44" s="1384">
        <f>'Ходатайство_нов АО'!F39</f>
        <v>0</v>
      </c>
      <c r="J44" s="1385"/>
      <c r="K44" s="1385"/>
      <c r="L44" s="1385"/>
      <c r="M44" s="1385"/>
      <c r="N44" s="1385"/>
      <c r="O44" s="1385"/>
      <c r="P44" s="1385"/>
      <c r="Q44" s="1385"/>
      <c r="R44" s="1385"/>
      <c r="S44" s="1386"/>
      <c r="V44" s="268"/>
      <c r="W44" s="268"/>
      <c r="X44" s="268"/>
      <c r="Y44" s="268"/>
      <c r="Z44" s="268"/>
      <c r="AA44" s="268"/>
      <c r="CE44" s="252"/>
      <c r="CF44" s="252"/>
      <c r="CG44" s="252"/>
      <c r="CH44" s="253"/>
      <c r="CI44" s="253"/>
      <c r="CJ44" s="253"/>
      <c r="CK44" s="165"/>
      <c r="CL44" s="253"/>
      <c r="CM44" s="253"/>
      <c r="CN44" s="253"/>
      <c r="CO44" s="253"/>
      <c r="CP44" s="253"/>
      <c r="CQ44" s="253"/>
      <c r="CR44" s="253"/>
      <c r="CS44" s="253"/>
      <c r="CT44" s="252"/>
      <c r="CU44" s="252"/>
      <c r="CV44" s="252"/>
      <c r="CW44" s="252"/>
      <c r="CX44" s="252"/>
      <c r="CY44" s="252"/>
      <c r="CZ44" s="252"/>
      <c r="DA44" s="252"/>
      <c r="DB44" s="252"/>
      <c r="DC44" s="252"/>
    </row>
    <row r="45" spans="1:107" outlineLevel="2" x14ac:dyDescent="0.25">
      <c r="A45" s="378" t="s">
        <v>146</v>
      </c>
      <c r="B45" s="1400" t="s">
        <v>1347</v>
      </c>
      <c r="C45" s="1400"/>
      <c r="D45" s="1400"/>
      <c r="E45" s="1400"/>
      <c r="F45" s="1400"/>
      <c r="G45" s="1400"/>
      <c r="H45" s="1400"/>
      <c r="I45" s="1384">
        <f>'Ходатайство_нов АО'!F40</f>
        <v>0</v>
      </c>
      <c r="J45" s="1385"/>
      <c r="K45" s="1385"/>
      <c r="L45" s="1385"/>
      <c r="M45" s="1385"/>
      <c r="N45" s="1385"/>
      <c r="O45" s="1385"/>
      <c r="P45" s="1385"/>
      <c r="Q45" s="1385"/>
      <c r="R45" s="1385"/>
      <c r="S45" s="1386"/>
      <c r="V45" s="268"/>
      <c r="W45" s="268"/>
      <c r="X45" s="268"/>
      <c r="Y45" s="268"/>
      <c r="Z45" s="268"/>
      <c r="AA45" s="268"/>
      <c r="CE45" s="252"/>
      <c r="CF45" s="252"/>
      <c r="CG45" s="252"/>
      <c r="CH45" s="253"/>
      <c r="CI45" s="253"/>
      <c r="CJ45" s="253"/>
      <c r="CK45" s="165"/>
      <c r="CL45" s="253"/>
      <c r="CM45" s="253"/>
      <c r="CN45" s="253"/>
      <c r="CO45" s="253"/>
      <c r="CP45" s="253"/>
      <c r="CQ45" s="253"/>
      <c r="CR45" s="253"/>
      <c r="CS45" s="253"/>
      <c r="CT45" s="252"/>
      <c r="CU45" s="252"/>
      <c r="CV45" s="252"/>
      <c r="CW45" s="252"/>
      <c r="CX45" s="252"/>
      <c r="CY45" s="252"/>
      <c r="CZ45" s="252"/>
      <c r="DA45" s="252"/>
      <c r="DB45" s="252"/>
      <c r="DC45" s="252"/>
    </row>
    <row r="46" spans="1:107" outlineLevel="2" x14ac:dyDescent="0.25">
      <c r="A46" s="378" t="s">
        <v>432</v>
      </c>
      <c r="B46" s="923" t="s">
        <v>83</v>
      </c>
      <c r="C46" s="924"/>
      <c r="D46" s="924"/>
      <c r="E46" s="924"/>
      <c r="F46" s="924"/>
      <c r="G46" s="924"/>
      <c r="H46" s="925"/>
      <c r="I46" s="1384" t="str">
        <f>'Ходатайство_нов АО'!J40</f>
        <v xml:space="preserve">Выберите валюту: </v>
      </c>
      <c r="J46" s="1385"/>
      <c r="K46" s="1385"/>
      <c r="L46" s="1385"/>
      <c r="M46" s="1385"/>
      <c r="N46" s="1385"/>
      <c r="O46" s="1385"/>
      <c r="P46" s="1385"/>
      <c r="Q46" s="1385"/>
      <c r="R46" s="1385"/>
      <c r="S46" s="1386"/>
      <c r="V46" s="268"/>
      <c r="W46" s="268"/>
      <c r="X46" s="268"/>
      <c r="Y46" s="268"/>
      <c r="Z46" s="268"/>
      <c r="AA46" s="268"/>
      <c r="CE46" s="252"/>
      <c r="CF46" s="252"/>
      <c r="CG46" s="252"/>
      <c r="CH46" s="253"/>
      <c r="CI46" s="253"/>
      <c r="CJ46" s="253"/>
      <c r="CK46" s="165"/>
      <c r="CL46" s="253"/>
      <c r="CM46" s="253"/>
      <c r="CN46" s="253"/>
      <c r="CO46" s="253"/>
      <c r="CP46" s="253"/>
      <c r="CQ46" s="253"/>
      <c r="CR46" s="253"/>
      <c r="CS46" s="253"/>
      <c r="CT46" s="252"/>
      <c r="CU46" s="252"/>
      <c r="CV46" s="252"/>
      <c r="CW46" s="252"/>
      <c r="CX46" s="252"/>
      <c r="CY46" s="252"/>
      <c r="CZ46" s="252"/>
      <c r="DA46" s="252"/>
      <c r="DB46" s="252"/>
      <c r="DC46" s="252"/>
    </row>
    <row r="47" spans="1:107" outlineLevel="2" x14ac:dyDescent="0.25">
      <c r="A47" s="378" t="s">
        <v>433</v>
      </c>
      <c r="B47" s="1400" t="s">
        <v>1348</v>
      </c>
      <c r="C47" s="1400"/>
      <c r="D47" s="1400"/>
      <c r="E47" s="1400"/>
      <c r="F47" s="1400"/>
      <c r="G47" s="1400"/>
      <c r="H47" s="1400"/>
      <c r="I47" s="1621">
        <f>'Ходатайство_нов АО'!F41</f>
        <v>0</v>
      </c>
      <c r="J47" s="1385"/>
      <c r="K47" s="1385"/>
      <c r="L47" s="1385"/>
      <c r="M47" s="1385"/>
      <c r="N47" s="1385"/>
      <c r="O47" s="1385"/>
      <c r="P47" s="1385"/>
      <c r="Q47" s="1385"/>
      <c r="R47" s="1385"/>
      <c r="S47" s="1386"/>
      <c r="V47" s="268"/>
      <c r="W47" s="268"/>
      <c r="X47" s="268"/>
      <c r="Y47" s="268"/>
      <c r="Z47" s="268"/>
      <c r="AA47" s="268"/>
      <c r="CE47" s="252"/>
      <c r="CF47" s="252"/>
      <c r="CG47" s="252"/>
      <c r="CH47" s="253"/>
      <c r="CI47" s="253"/>
      <c r="CJ47" s="253"/>
      <c r="CK47" s="165"/>
      <c r="CL47" s="253"/>
      <c r="CM47" s="253"/>
      <c r="CN47" s="253"/>
      <c r="CO47" s="253"/>
      <c r="CP47" s="253"/>
      <c r="CQ47" s="253"/>
      <c r="CR47" s="253"/>
      <c r="CS47" s="253"/>
      <c r="CT47" s="252"/>
      <c r="CU47" s="252"/>
      <c r="CV47" s="252"/>
      <c r="CW47" s="252"/>
      <c r="CX47" s="252"/>
      <c r="CY47" s="252"/>
      <c r="CZ47" s="252"/>
      <c r="DA47" s="252"/>
      <c r="DB47" s="252"/>
      <c r="DC47" s="252"/>
    </row>
    <row r="48" spans="1:107" outlineLevel="2" x14ac:dyDescent="0.25">
      <c r="A48" s="378" t="s">
        <v>434</v>
      </c>
      <c r="B48" s="1400" t="s">
        <v>1349</v>
      </c>
      <c r="C48" s="1400"/>
      <c r="D48" s="1400"/>
      <c r="E48" s="1400"/>
      <c r="F48" s="1400"/>
      <c r="G48" s="1400"/>
      <c r="H48" s="1400"/>
      <c r="I48" s="1445">
        <f>'Ходатайство_нов АО'!F42</f>
        <v>0</v>
      </c>
      <c r="J48" s="1446"/>
      <c r="K48" s="1446"/>
      <c r="L48" s="1446"/>
      <c r="M48" s="1446"/>
      <c r="N48" s="1446"/>
      <c r="O48" s="1446"/>
      <c r="P48" s="1446"/>
      <c r="Q48" s="1446"/>
      <c r="R48" s="1446"/>
      <c r="S48" s="1447"/>
      <c r="V48" s="268"/>
      <c r="W48" s="268"/>
      <c r="X48" s="268"/>
      <c r="Y48" s="268"/>
      <c r="Z48" s="268"/>
      <c r="AA48" s="268"/>
      <c r="CE48" s="252"/>
      <c r="CF48" s="252"/>
      <c r="CG48" s="252"/>
      <c r="CH48" s="253"/>
      <c r="CI48" s="253"/>
      <c r="CJ48" s="253"/>
      <c r="CK48" s="165"/>
      <c r="CL48" s="253"/>
      <c r="CM48" s="253"/>
      <c r="CN48" s="253"/>
      <c r="CO48" s="253"/>
      <c r="CP48" s="253"/>
      <c r="CQ48" s="253"/>
      <c r="CR48" s="253"/>
      <c r="CS48" s="253"/>
      <c r="CT48" s="252"/>
      <c r="CU48" s="252"/>
      <c r="CV48" s="252"/>
      <c r="CW48" s="252"/>
      <c r="CX48" s="252"/>
      <c r="CY48" s="252"/>
      <c r="CZ48" s="252"/>
      <c r="DA48" s="252"/>
      <c r="DB48" s="252"/>
      <c r="DC48" s="252"/>
    </row>
    <row r="49" spans="1:107" outlineLevel="2" x14ac:dyDescent="0.25">
      <c r="A49" s="378" t="s">
        <v>435</v>
      </c>
      <c r="B49" s="1400" t="s">
        <v>1350</v>
      </c>
      <c r="C49" s="1400"/>
      <c r="D49" s="1400"/>
      <c r="E49" s="1400"/>
      <c r="F49" s="1400"/>
      <c r="G49" s="1400"/>
      <c r="H49" s="1400"/>
      <c r="I49" s="1445">
        <f>'Ходатайство_нов АО'!F43</f>
        <v>0</v>
      </c>
      <c r="J49" s="1446"/>
      <c r="K49" s="1446"/>
      <c r="L49" s="1446"/>
      <c r="M49" s="1446"/>
      <c r="N49" s="1446"/>
      <c r="O49" s="1446"/>
      <c r="P49" s="1446"/>
      <c r="Q49" s="1446"/>
      <c r="R49" s="1446"/>
      <c r="S49" s="1447"/>
      <c r="V49" s="268"/>
      <c r="W49" s="268"/>
      <c r="X49" s="268"/>
      <c r="Y49" s="268"/>
      <c r="Z49" s="268"/>
      <c r="AA49" s="268"/>
      <c r="CE49" s="252"/>
      <c r="CF49" s="252"/>
      <c r="CG49" s="252"/>
      <c r="CH49" s="253"/>
      <c r="CI49" s="253"/>
      <c r="CJ49" s="253"/>
      <c r="CK49" s="165"/>
      <c r="CL49" s="253"/>
      <c r="CM49" s="253"/>
      <c r="CN49" s="253"/>
      <c r="CO49" s="253"/>
      <c r="CP49" s="253"/>
      <c r="CQ49" s="253"/>
      <c r="CR49" s="253"/>
      <c r="CS49" s="253"/>
      <c r="CT49" s="252"/>
      <c r="CU49" s="252"/>
      <c r="CV49" s="252"/>
      <c r="CW49" s="252"/>
      <c r="CX49" s="252"/>
      <c r="CY49" s="252"/>
      <c r="CZ49" s="252"/>
      <c r="DA49" s="252"/>
      <c r="DB49" s="252"/>
      <c r="DC49" s="252"/>
    </row>
    <row r="50" spans="1:107" outlineLevel="2" x14ac:dyDescent="0.25">
      <c r="A50" s="378" t="s">
        <v>436</v>
      </c>
      <c r="B50" s="1400" t="s">
        <v>1367</v>
      </c>
      <c r="C50" s="1400"/>
      <c r="D50" s="1400"/>
      <c r="E50" s="1400"/>
      <c r="F50" s="1400"/>
      <c r="G50" s="1400"/>
      <c r="H50" s="1400"/>
      <c r="I50" s="1445">
        <f>'Ходатайство_нов АО'!F44</f>
        <v>0</v>
      </c>
      <c r="J50" s="1446"/>
      <c r="K50" s="1446"/>
      <c r="L50" s="1446"/>
      <c r="M50" s="1446"/>
      <c r="N50" s="1446"/>
      <c r="O50" s="1446"/>
      <c r="P50" s="1446"/>
      <c r="Q50" s="1446"/>
      <c r="R50" s="1446"/>
      <c r="S50" s="1447"/>
      <c r="V50" s="268"/>
      <c r="W50" s="268"/>
      <c r="X50" s="268"/>
      <c r="Y50" s="268"/>
      <c r="Z50" s="268"/>
      <c r="AA50" s="268"/>
      <c r="CE50" s="252"/>
      <c r="CF50" s="252"/>
      <c r="CG50" s="252"/>
      <c r="CH50" s="253"/>
      <c r="CI50" s="253"/>
      <c r="CJ50" s="253"/>
      <c r="CK50" s="165"/>
      <c r="CL50" s="253"/>
      <c r="CM50" s="253"/>
      <c r="CN50" s="253"/>
      <c r="CO50" s="253"/>
      <c r="CP50" s="253"/>
      <c r="CQ50" s="253"/>
      <c r="CR50" s="253"/>
      <c r="CS50" s="253"/>
      <c r="CT50" s="252"/>
      <c r="CU50" s="252"/>
      <c r="CV50" s="252"/>
      <c r="CW50" s="252"/>
      <c r="CX50" s="252"/>
      <c r="CY50" s="252"/>
      <c r="CZ50" s="252"/>
      <c r="DA50" s="252"/>
      <c r="DB50" s="252"/>
      <c r="DC50" s="252"/>
    </row>
    <row r="51" spans="1:107" ht="99.75" customHeight="1" outlineLevel="2" x14ac:dyDescent="0.25">
      <c r="A51" s="378" t="s">
        <v>437</v>
      </c>
      <c r="B51" s="1400" t="s">
        <v>1404</v>
      </c>
      <c r="C51" s="1400"/>
      <c r="D51" s="1400"/>
      <c r="E51" s="1400"/>
      <c r="F51" s="1400"/>
      <c r="G51" s="1400"/>
      <c r="H51" s="1400"/>
      <c r="I51" s="1445">
        <f>'Ходатайство_нов АО'!F45</f>
        <v>0</v>
      </c>
      <c r="J51" s="1446"/>
      <c r="K51" s="1446"/>
      <c r="L51" s="1446"/>
      <c r="M51" s="1446"/>
      <c r="N51" s="1446"/>
      <c r="O51" s="1446"/>
      <c r="P51" s="1446"/>
      <c r="Q51" s="1446"/>
      <c r="R51" s="1446"/>
      <c r="S51" s="1447"/>
      <c r="V51" s="268"/>
      <c r="W51" s="268"/>
      <c r="X51" s="268"/>
      <c r="Y51" s="268"/>
      <c r="Z51" s="268"/>
      <c r="AA51" s="268"/>
      <c r="CE51" s="252"/>
      <c r="CF51" s="252"/>
      <c r="CG51" s="252"/>
      <c r="CH51" s="253"/>
      <c r="CI51" s="253"/>
      <c r="CJ51" s="253"/>
      <c r="CK51" s="165"/>
      <c r="CL51" s="253"/>
      <c r="CM51" s="253"/>
      <c r="CN51" s="253"/>
      <c r="CO51" s="253"/>
      <c r="CP51" s="253"/>
      <c r="CQ51" s="253"/>
      <c r="CR51" s="253"/>
      <c r="CS51" s="253"/>
      <c r="CT51" s="252"/>
      <c r="CU51" s="252"/>
      <c r="CV51" s="252"/>
      <c r="CW51" s="252"/>
      <c r="CX51" s="252"/>
      <c r="CY51" s="252"/>
      <c r="CZ51" s="252"/>
      <c r="DA51" s="252"/>
      <c r="DB51" s="252"/>
      <c r="DC51" s="252"/>
    </row>
    <row r="52" spans="1:107" ht="10.5" customHeight="1" outlineLevel="1" x14ac:dyDescent="0.25">
      <c r="A52" s="995"/>
      <c r="B52" s="995"/>
      <c r="C52" s="995"/>
      <c r="D52" s="995"/>
      <c r="E52" s="995"/>
      <c r="F52" s="995"/>
      <c r="G52" s="995"/>
      <c r="H52" s="995"/>
      <c r="I52" s="995"/>
      <c r="J52" s="995"/>
      <c r="K52" s="995"/>
      <c r="L52" s="995"/>
      <c r="M52" s="995"/>
      <c r="N52" s="995"/>
      <c r="O52" s="995"/>
      <c r="P52" s="995"/>
      <c r="Q52" s="995"/>
      <c r="R52" s="995"/>
      <c r="S52" s="995"/>
      <c r="V52" s="268"/>
      <c r="W52" s="268"/>
      <c r="X52" s="268"/>
      <c r="Y52" s="268"/>
      <c r="Z52" s="268"/>
      <c r="AA52" s="268"/>
      <c r="CE52" s="252"/>
      <c r="CF52" s="252"/>
      <c r="CG52" s="252"/>
      <c r="CH52" s="253"/>
      <c r="CI52" s="253"/>
      <c r="CJ52" s="253"/>
      <c r="CK52" s="165"/>
      <c r="CL52" s="253"/>
      <c r="CM52" s="253"/>
      <c r="CN52" s="253"/>
      <c r="CO52" s="253"/>
      <c r="CP52" s="253"/>
      <c r="CQ52" s="253"/>
      <c r="CR52" s="253"/>
      <c r="CS52" s="253"/>
      <c r="CT52" s="252"/>
      <c r="CU52" s="252"/>
      <c r="CV52" s="252"/>
      <c r="CW52" s="252"/>
      <c r="CX52" s="252"/>
      <c r="CY52" s="252"/>
      <c r="CZ52" s="252"/>
      <c r="DA52" s="252"/>
      <c r="DB52" s="252"/>
      <c r="DC52" s="252"/>
    </row>
    <row r="53" spans="1:107" ht="15.75" customHeight="1" outlineLevel="2" x14ac:dyDescent="0.25">
      <c r="A53" s="1618" t="s">
        <v>1353</v>
      </c>
      <c r="B53" s="1618"/>
      <c r="C53" s="1618"/>
      <c r="D53" s="1618"/>
      <c r="E53" s="1618"/>
      <c r="F53" s="1618"/>
      <c r="G53" s="1618"/>
      <c r="H53" s="1618"/>
      <c r="I53" s="1618"/>
      <c r="J53" s="1618"/>
      <c r="K53" s="1618"/>
      <c r="L53" s="1618"/>
      <c r="M53" s="1618"/>
      <c r="N53" s="1618"/>
      <c r="O53" s="1618"/>
      <c r="P53" s="1618"/>
      <c r="Q53" s="1618"/>
      <c r="R53" s="1618"/>
      <c r="S53" s="1619"/>
      <c r="V53" s="268"/>
      <c r="W53" s="268"/>
      <c r="X53" s="268"/>
      <c r="Y53" s="268"/>
      <c r="Z53" s="268"/>
      <c r="AA53" s="268"/>
      <c r="CE53" s="252"/>
      <c r="CF53" s="252"/>
      <c r="CG53" s="252"/>
      <c r="CH53" s="253"/>
      <c r="CI53" s="253"/>
      <c r="CJ53" s="253"/>
      <c r="CK53" s="165"/>
      <c r="CL53" s="253"/>
      <c r="CM53" s="253"/>
      <c r="CN53" s="253"/>
      <c r="CO53" s="253"/>
      <c r="CP53" s="253"/>
      <c r="CQ53" s="253"/>
      <c r="CR53" s="253"/>
      <c r="CS53" s="253"/>
      <c r="CT53" s="252"/>
      <c r="CU53" s="252"/>
      <c r="CV53" s="252"/>
      <c r="CW53" s="252"/>
      <c r="CX53" s="252"/>
      <c r="CY53" s="252"/>
      <c r="CZ53" s="252"/>
      <c r="DA53" s="252"/>
      <c r="DB53" s="252"/>
      <c r="DC53" s="252"/>
    </row>
    <row r="54" spans="1:107" ht="15.75" customHeight="1" outlineLevel="2" x14ac:dyDescent="0.25">
      <c r="A54" s="1444" t="s">
        <v>144</v>
      </c>
      <c r="B54" s="923" t="s">
        <v>1354</v>
      </c>
      <c r="C54" s="924"/>
      <c r="D54" s="924"/>
      <c r="E54" s="924"/>
      <c r="F54" s="924"/>
      <c r="G54" s="924"/>
      <c r="H54" s="925"/>
      <c r="I54" s="1384"/>
      <c r="J54" s="1385"/>
      <c r="K54" s="1385"/>
      <c r="L54" s="1385"/>
      <c r="M54" s="1385"/>
      <c r="N54" s="1385"/>
      <c r="O54" s="1385"/>
      <c r="P54" s="1385"/>
      <c r="Q54" s="1385"/>
      <c r="R54" s="1385"/>
      <c r="S54" s="1386"/>
      <c r="V54" s="268"/>
      <c r="W54" s="268"/>
      <c r="X54" s="268"/>
      <c r="Y54" s="268"/>
      <c r="Z54" s="268"/>
      <c r="AA54" s="268"/>
      <c r="CE54" s="252"/>
      <c r="CF54" s="252"/>
      <c r="CG54" s="252"/>
      <c r="CH54" s="253"/>
      <c r="CI54" s="253"/>
      <c r="CJ54" s="253"/>
      <c r="CK54" s="165"/>
      <c r="CL54" s="253"/>
      <c r="CM54" s="253"/>
      <c r="CN54" s="253"/>
      <c r="CO54" s="253"/>
      <c r="CP54" s="253"/>
      <c r="CQ54" s="253"/>
      <c r="CR54" s="253"/>
      <c r="CS54" s="253"/>
      <c r="CT54" s="252"/>
      <c r="CU54" s="252"/>
      <c r="CV54" s="252"/>
      <c r="CW54" s="252"/>
      <c r="CX54" s="252"/>
      <c r="CY54" s="252"/>
      <c r="CZ54" s="252"/>
      <c r="DA54" s="252"/>
      <c r="DB54" s="252"/>
      <c r="DC54" s="252"/>
    </row>
    <row r="55" spans="1:107" ht="15.75" customHeight="1" outlineLevel="2" x14ac:dyDescent="0.25">
      <c r="A55" s="1620"/>
      <c r="B55" s="923" t="s">
        <v>86</v>
      </c>
      <c r="C55" s="924"/>
      <c r="D55" s="924"/>
      <c r="E55" s="924"/>
      <c r="F55" s="924"/>
      <c r="G55" s="924"/>
      <c r="H55" s="925"/>
      <c r="I55" s="1384"/>
      <c r="J55" s="1385"/>
      <c r="K55" s="1385"/>
      <c r="L55" s="1385"/>
      <c r="M55" s="1385"/>
      <c r="N55" s="1385"/>
      <c r="O55" s="1385"/>
      <c r="P55" s="1385"/>
      <c r="Q55" s="1385"/>
      <c r="R55" s="1385"/>
      <c r="S55" s="1386"/>
      <c r="V55" s="268"/>
      <c r="W55" s="268"/>
      <c r="X55" s="268"/>
      <c r="Y55" s="268"/>
      <c r="Z55" s="268"/>
      <c r="AA55" s="268"/>
      <c r="CE55" s="252"/>
      <c r="CF55" s="252"/>
      <c r="CG55" s="252"/>
      <c r="CH55" s="253"/>
      <c r="CI55" s="253"/>
      <c r="CJ55" s="253"/>
      <c r="CK55" s="165"/>
      <c r="CL55" s="253"/>
      <c r="CM55" s="253"/>
      <c r="CN55" s="253"/>
      <c r="CO55" s="253"/>
      <c r="CP55" s="253"/>
      <c r="CQ55" s="253"/>
      <c r="CR55" s="253"/>
      <c r="CS55" s="253"/>
      <c r="CT55" s="252"/>
      <c r="CU55" s="252"/>
      <c r="CV55" s="252"/>
      <c r="CW55" s="252"/>
      <c r="CX55" s="252"/>
      <c r="CY55" s="252"/>
      <c r="CZ55" s="252"/>
      <c r="DA55" s="252"/>
      <c r="DB55" s="252"/>
      <c r="DC55" s="252"/>
    </row>
    <row r="56" spans="1:107" ht="15.75" customHeight="1" outlineLevel="2" x14ac:dyDescent="0.25">
      <c r="A56" s="378" t="s">
        <v>145</v>
      </c>
      <c r="B56" s="923" t="s">
        <v>1369</v>
      </c>
      <c r="C56" s="924"/>
      <c r="D56" s="924"/>
      <c r="E56" s="924"/>
      <c r="F56" s="924"/>
      <c r="G56" s="924"/>
      <c r="H56" s="925"/>
      <c r="I56" s="1384"/>
      <c r="J56" s="1385"/>
      <c r="K56" s="1385"/>
      <c r="L56" s="1385"/>
      <c r="M56" s="1385"/>
      <c r="N56" s="1385"/>
      <c r="O56" s="1385"/>
      <c r="P56" s="1385"/>
      <c r="Q56" s="1385"/>
      <c r="R56" s="1385"/>
      <c r="S56" s="1386"/>
      <c r="V56" s="268"/>
      <c r="W56" s="268"/>
      <c r="X56" s="268"/>
      <c r="Y56" s="268"/>
      <c r="Z56" s="268"/>
      <c r="AA56" s="268"/>
      <c r="CE56" s="252"/>
      <c r="CF56" s="252"/>
      <c r="CG56" s="252"/>
      <c r="CH56" s="253"/>
      <c r="CI56" s="253"/>
      <c r="CJ56" s="253"/>
      <c r="CK56" s="165"/>
      <c r="CL56" s="253"/>
      <c r="CM56" s="253"/>
      <c r="CN56" s="253"/>
      <c r="CO56" s="253"/>
      <c r="CP56" s="253"/>
      <c r="CQ56" s="253"/>
      <c r="CR56" s="253"/>
      <c r="CS56" s="253"/>
      <c r="CT56" s="252"/>
      <c r="CU56" s="252"/>
      <c r="CV56" s="252"/>
      <c r="CW56" s="252"/>
      <c r="CX56" s="252"/>
      <c r="CY56" s="252"/>
      <c r="CZ56" s="252"/>
      <c r="DA56" s="252"/>
      <c r="DB56" s="252"/>
      <c r="DC56" s="252"/>
    </row>
    <row r="57" spans="1:107" ht="15.75" customHeight="1" outlineLevel="2" x14ac:dyDescent="0.25">
      <c r="A57" s="378" t="s">
        <v>146</v>
      </c>
      <c r="B57" s="923" t="s">
        <v>1370</v>
      </c>
      <c r="C57" s="924"/>
      <c r="D57" s="924"/>
      <c r="E57" s="924"/>
      <c r="F57" s="924"/>
      <c r="G57" s="924"/>
      <c r="H57" s="925"/>
      <c r="I57" s="1384"/>
      <c r="J57" s="1385"/>
      <c r="K57" s="1385"/>
      <c r="L57" s="1385"/>
      <c r="M57" s="1385"/>
      <c r="N57" s="1385"/>
      <c r="O57" s="1385"/>
      <c r="P57" s="1385"/>
      <c r="Q57" s="1385"/>
      <c r="R57" s="1385"/>
      <c r="S57" s="1386"/>
      <c r="V57" s="268"/>
      <c r="W57" s="268"/>
      <c r="X57" s="268"/>
      <c r="Y57" s="268"/>
      <c r="Z57" s="268"/>
      <c r="AA57" s="268"/>
      <c r="CE57" s="252"/>
      <c r="CF57" s="252"/>
      <c r="CG57" s="252"/>
      <c r="CH57" s="253"/>
      <c r="CI57" s="253"/>
      <c r="CJ57" s="253"/>
      <c r="CK57" s="165"/>
      <c r="CL57" s="253"/>
      <c r="CM57" s="253"/>
      <c r="CN57" s="253"/>
      <c r="CO57" s="253"/>
      <c r="CP57" s="253"/>
      <c r="CQ57" s="253"/>
      <c r="CR57" s="253"/>
      <c r="CS57" s="253"/>
      <c r="CT57" s="252"/>
      <c r="CU57" s="252"/>
      <c r="CV57" s="252"/>
      <c r="CW57" s="252"/>
      <c r="CX57" s="252"/>
      <c r="CY57" s="252"/>
      <c r="CZ57" s="252"/>
      <c r="DA57" s="252"/>
      <c r="DB57" s="252"/>
      <c r="DC57" s="252"/>
    </row>
    <row r="58" spans="1:107" ht="15.75" customHeight="1" outlineLevel="2" x14ac:dyDescent="0.25">
      <c r="A58" s="378" t="s">
        <v>432</v>
      </c>
      <c r="B58" s="923" t="s">
        <v>1355</v>
      </c>
      <c r="C58" s="924"/>
      <c r="D58" s="924"/>
      <c r="E58" s="924"/>
      <c r="F58" s="924"/>
      <c r="G58" s="924"/>
      <c r="H58" s="925"/>
      <c r="I58" s="1384"/>
      <c r="J58" s="1385"/>
      <c r="K58" s="1385"/>
      <c r="L58" s="1385"/>
      <c r="M58" s="1385"/>
      <c r="N58" s="1385"/>
      <c r="O58" s="1385"/>
      <c r="P58" s="1385"/>
      <c r="Q58" s="1385"/>
      <c r="R58" s="1385"/>
      <c r="S58" s="1386"/>
      <c r="V58" s="268"/>
      <c r="W58" s="268"/>
      <c r="X58" s="268"/>
      <c r="Y58" s="268"/>
      <c r="Z58" s="268"/>
      <c r="AA58" s="268"/>
      <c r="CE58" s="252"/>
      <c r="CF58" s="252"/>
      <c r="CG58" s="252"/>
      <c r="CH58" s="253"/>
      <c r="CI58" s="253"/>
      <c r="CJ58" s="253"/>
      <c r="CK58" s="165"/>
      <c r="CL58" s="253"/>
      <c r="CM58" s="253"/>
      <c r="CN58" s="253"/>
      <c r="CO58" s="253"/>
      <c r="CP58" s="253"/>
      <c r="CQ58" s="253"/>
      <c r="CR58" s="253"/>
      <c r="CS58" s="253"/>
      <c r="CT58" s="252"/>
      <c r="CU58" s="252"/>
      <c r="CV58" s="252"/>
      <c r="CW58" s="252"/>
      <c r="CX58" s="252"/>
      <c r="CY58" s="252"/>
      <c r="CZ58" s="252"/>
      <c r="DA58" s="252"/>
      <c r="DB58" s="252"/>
      <c r="DC58" s="252"/>
    </row>
    <row r="59" spans="1:107" ht="15.75" customHeight="1" outlineLevel="2" x14ac:dyDescent="0.25">
      <c r="A59" s="378" t="s">
        <v>433</v>
      </c>
      <c r="B59" s="923" t="s">
        <v>83</v>
      </c>
      <c r="C59" s="924"/>
      <c r="D59" s="924"/>
      <c r="E59" s="924"/>
      <c r="F59" s="924"/>
      <c r="G59" s="924"/>
      <c r="H59" s="925"/>
      <c r="I59" s="1384"/>
      <c r="J59" s="1385"/>
      <c r="K59" s="1385"/>
      <c r="L59" s="1385"/>
      <c r="M59" s="1385"/>
      <c r="N59" s="1385"/>
      <c r="O59" s="1385"/>
      <c r="P59" s="1385"/>
      <c r="Q59" s="1385"/>
      <c r="R59" s="1385"/>
      <c r="S59" s="1386"/>
      <c r="V59" s="268"/>
      <c r="W59" s="268"/>
      <c r="X59" s="268"/>
      <c r="Y59" s="268"/>
      <c r="Z59" s="268"/>
      <c r="AA59" s="268"/>
      <c r="CE59" s="252"/>
      <c r="CF59" s="252"/>
      <c r="CG59" s="252"/>
      <c r="CH59" s="253"/>
      <c r="CI59" s="253"/>
      <c r="CJ59" s="253"/>
      <c r="CK59" s="165"/>
      <c r="CL59" s="253"/>
      <c r="CM59" s="253"/>
      <c r="CN59" s="253"/>
      <c r="CO59" s="253"/>
      <c r="CP59" s="253"/>
      <c r="CQ59" s="253"/>
      <c r="CR59" s="253"/>
      <c r="CS59" s="253"/>
      <c r="CT59" s="252"/>
      <c r="CU59" s="252"/>
      <c r="CV59" s="252"/>
      <c r="CW59" s="252"/>
      <c r="CX59" s="252"/>
      <c r="CY59" s="252"/>
      <c r="CZ59" s="252"/>
      <c r="DA59" s="252"/>
      <c r="DB59" s="252"/>
      <c r="DC59" s="252"/>
    </row>
    <row r="60" spans="1:107" ht="15.75" customHeight="1" outlineLevel="2" x14ac:dyDescent="0.25">
      <c r="A60" s="378" t="s">
        <v>434</v>
      </c>
      <c r="B60" s="923" t="s">
        <v>1356</v>
      </c>
      <c r="C60" s="924"/>
      <c r="D60" s="924"/>
      <c r="E60" s="924"/>
      <c r="F60" s="924"/>
      <c r="G60" s="924"/>
      <c r="H60" s="925"/>
      <c r="I60" s="1384"/>
      <c r="J60" s="1385"/>
      <c r="K60" s="1385"/>
      <c r="L60" s="1385"/>
      <c r="M60" s="1385"/>
      <c r="N60" s="1385"/>
      <c r="O60" s="1385"/>
      <c r="P60" s="1385"/>
      <c r="Q60" s="1385"/>
      <c r="R60" s="1385"/>
      <c r="S60" s="1386"/>
      <c r="V60" s="268"/>
      <c r="W60" s="268"/>
      <c r="X60" s="268"/>
      <c r="Y60" s="268"/>
      <c r="Z60" s="268"/>
      <c r="AA60" s="268"/>
      <c r="CE60" s="252"/>
      <c r="CF60" s="252"/>
      <c r="CG60" s="252"/>
      <c r="CH60" s="253"/>
      <c r="CI60" s="253"/>
      <c r="CJ60" s="253"/>
      <c r="CK60" s="165"/>
      <c r="CL60" s="253"/>
      <c r="CM60" s="253"/>
      <c r="CN60" s="253"/>
      <c r="CO60" s="253"/>
      <c r="CP60" s="253"/>
      <c r="CQ60" s="253"/>
      <c r="CR60" s="253"/>
      <c r="CS60" s="253"/>
      <c r="CT60" s="252"/>
      <c r="CU60" s="252"/>
      <c r="CV60" s="252"/>
      <c r="CW60" s="252"/>
      <c r="CX60" s="252"/>
      <c r="CY60" s="252"/>
      <c r="CZ60" s="252"/>
      <c r="DA60" s="252"/>
      <c r="DB60" s="252"/>
      <c r="DC60" s="252"/>
    </row>
    <row r="61" spans="1:107" ht="15.75" customHeight="1" outlineLevel="2" x14ac:dyDescent="0.25">
      <c r="A61" s="378" t="s">
        <v>435</v>
      </c>
      <c r="B61" s="923" t="s">
        <v>1349</v>
      </c>
      <c r="C61" s="924"/>
      <c r="D61" s="924"/>
      <c r="E61" s="924"/>
      <c r="F61" s="924"/>
      <c r="G61" s="924"/>
      <c r="H61" s="925"/>
      <c r="I61" s="1384"/>
      <c r="J61" s="1385"/>
      <c r="K61" s="1385"/>
      <c r="L61" s="1385"/>
      <c r="M61" s="1385"/>
      <c r="N61" s="1385"/>
      <c r="O61" s="1385"/>
      <c r="P61" s="1385"/>
      <c r="Q61" s="1385"/>
      <c r="R61" s="1385"/>
      <c r="S61" s="1386"/>
      <c r="V61" s="268"/>
      <c r="W61" s="268"/>
      <c r="X61" s="268"/>
      <c r="Y61" s="268"/>
      <c r="Z61" s="268"/>
      <c r="AA61" s="268"/>
      <c r="CE61" s="252"/>
      <c r="CF61" s="252"/>
      <c r="CG61" s="252"/>
      <c r="CH61" s="253"/>
      <c r="CI61" s="253"/>
      <c r="CJ61" s="253"/>
      <c r="CK61" s="165"/>
      <c r="CL61" s="253"/>
      <c r="CM61" s="253"/>
      <c r="CN61" s="253"/>
      <c r="CO61" s="253"/>
      <c r="CP61" s="253"/>
      <c r="CQ61" s="253"/>
      <c r="CR61" s="253"/>
      <c r="CS61" s="253"/>
      <c r="CT61" s="252"/>
      <c r="CU61" s="252"/>
      <c r="CV61" s="252"/>
      <c r="CW61" s="252"/>
      <c r="CX61" s="252"/>
      <c r="CY61" s="252"/>
      <c r="CZ61" s="252"/>
      <c r="DA61" s="252"/>
      <c r="DB61" s="252"/>
      <c r="DC61" s="252"/>
    </row>
    <row r="62" spans="1:107" ht="15.75" customHeight="1" outlineLevel="2" x14ac:dyDescent="0.25">
      <c r="A62" s="378" t="s">
        <v>436</v>
      </c>
      <c r="B62" s="923" t="s">
        <v>1358</v>
      </c>
      <c r="C62" s="924"/>
      <c r="D62" s="924"/>
      <c r="E62" s="924"/>
      <c r="F62" s="924"/>
      <c r="G62" s="924"/>
      <c r="H62" s="925"/>
      <c r="I62" s="1384"/>
      <c r="J62" s="1385"/>
      <c r="K62" s="1385"/>
      <c r="L62" s="1385"/>
      <c r="M62" s="1385"/>
      <c r="N62" s="1385"/>
      <c r="O62" s="1385"/>
      <c r="P62" s="1385"/>
      <c r="Q62" s="1385"/>
      <c r="R62" s="1385"/>
      <c r="S62" s="1386"/>
      <c r="V62" s="268"/>
      <c r="W62" s="268"/>
      <c r="X62" s="268"/>
      <c r="Y62" s="268"/>
      <c r="Z62" s="268"/>
      <c r="AA62" s="268"/>
      <c r="CE62" s="252"/>
      <c r="CF62" s="252"/>
      <c r="CG62" s="252"/>
      <c r="CH62" s="253"/>
      <c r="CI62" s="253"/>
      <c r="CJ62" s="253"/>
      <c r="CK62" s="165"/>
      <c r="CL62" s="253"/>
      <c r="CM62" s="253"/>
      <c r="CN62" s="253"/>
      <c r="CO62" s="253"/>
      <c r="CP62" s="253"/>
      <c r="CQ62" s="253"/>
      <c r="CR62" s="253"/>
      <c r="CS62" s="253"/>
      <c r="CT62" s="252"/>
      <c r="CU62" s="252"/>
      <c r="CV62" s="252"/>
      <c r="CW62" s="252"/>
      <c r="CX62" s="252"/>
      <c r="CY62" s="252"/>
      <c r="CZ62" s="252"/>
      <c r="DA62" s="252"/>
      <c r="DB62" s="252"/>
      <c r="DC62" s="252"/>
    </row>
    <row r="63" spans="1:107" ht="68.25" customHeight="1" outlineLevel="2" x14ac:dyDescent="0.25">
      <c r="A63" s="378" t="s">
        <v>437</v>
      </c>
      <c r="B63" s="1400" t="s">
        <v>89</v>
      </c>
      <c r="C63" s="1400"/>
      <c r="D63" s="1400"/>
      <c r="E63" s="1400"/>
      <c r="F63" s="1400"/>
      <c r="G63" s="1400"/>
      <c r="H63" s="1400"/>
      <c r="I63" s="1384"/>
      <c r="J63" s="1385"/>
      <c r="K63" s="1385"/>
      <c r="L63" s="1385"/>
      <c r="M63" s="1385"/>
      <c r="N63" s="1385"/>
      <c r="O63" s="1385"/>
      <c r="P63" s="1385"/>
      <c r="Q63" s="1385"/>
      <c r="R63" s="1385"/>
      <c r="S63" s="1386"/>
      <c r="V63" s="268"/>
      <c r="W63" s="268"/>
      <c r="X63" s="268"/>
      <c r="Y63" s="268"/>
      <c r="Z63" s="268"/>
      <c r="AA63" s="268"/>
      <c r="CE63" s="252"/>
      <c r="CF63" s="252"/>
      <c r="CG63" s="252"/>
      <c r="CH63" s="253"/>
      <c r="CI63" s="253"/>
      <c r="CJ63" s="253"/>
      <c r="CK63" s="165"/>
      <c r="CL63" s="253"/>
      <c r="CM63" s="253"/>
      <c r="CN63" s="253"/>
      <c r="CO63" s="253"/>
      <c r="CP63" s="253"/>
      <c r="CQ63" s="253"/>
      <c r="CR63" s="253"/>
      <c r="CS63" s="253"/>
      <c r="CT63" s="252"/>
      <c r="CU63" s="252"/>
      <c r="CV63" s="252"/>
      <c r="CW63" s="252"/>
      <c r="CX63" s="252"/>
      <c r="CY63" s="252"/>
      <c r="CZ63" s="252"/>
      <c r="DA63" s="252"/>
      <c r="DB63" s="252"/>
      <c r="DC63" s="252"/>
    </row>
    <row r="64" spans="1:107" ht="48.75" customHeight="1" outlineLevel="2" x14ac:dyDescent="0.25">
      <c r="A64" s="378" t="s">
        <v>438</v>
      </c>
      <c r="B64" s="923" t="s">
        <v>1368</v>
      </c>
      <c r="C64" s="924"/>
      <c r="D64" s="924"/>
      <c r="E64" s="924"/>
      <c r="F64" s="924"/>
      <c r="G64" s="924"/>
      <c r="H64" s="925"/>
      <c r="I64" s="1384"/>
      <c r="J64" s="1385"/>
      <c r="K64" s="1385"/>
      <c r="L64" s="1385"/>
      <c r="M64" s="1385"/>
      <c r="N64" s="1385"/>
      <c r="O64" s="1385"/>
      <c r="P64" s="1385"/>
      <c r="Q64" s="1385"/>
      <c r="R64" s="1385"/>
      <c r="S64" s="1386"/>
      <c r="V64" s="268"/>
      <c r="W64" s="268"/>
      <c r="X64" s="268"/>
      <c r="Y64" s="268"/>
      <c r="Z64" s="268"/>
      <c r="AA64" s="268"/>
      <c r="CE64" s="252"/>
      <c r="CF64" s="252"/>
      <c r="CG64" s="252"/>
      <c r="CH64" s="253"/>
      <c r="CI64" s="253"/>
      <c r="CJ64" s="253"/>
      <c r="CK64" s="165"/>
      <c r="CL64" s="253"/>
      <c r="CM64" s="253"/>
      <c r="CN64" s="253"/>
      <c r="CO64" s="253"/>
      <c r="CP64" s="253"/>
      <c r="CQ64" s="253"/>
      <c r="CR64" s="253"/>
      <c r="CS64" s="253"/>
      <c r="CT64" s="252"/>
      <c r="CU64" s="252"/>
      <c r="CV64" s="252"/>
      <c r="CW64" s="252"/>
      <c r="CX64" s="252"/>
      <c r="CY64" s="252"/>
      <c r="CZ64" s="252"/>
      <c r="DA64" s="252"/>
      <c r="DB64" s="252"/>
      <c r="DC64" s="252"/>
    </row>
    <row r="65" spans="1:107" ht="10.5" customHeight="1" outlineLevel="1" x14ac:dyDescent="0.25">
      <c r="A65" s="1442"/>
      <c r="B65" s="1443"/>
      <c r="C65" s="1443"/>
      <c r="D65" s="1443"/>
      <c r="E65" s="1443"/>
      <c r="F65" s="1443"/>
      <c r="G65" s="1443"/>
      <c r="H65" s="1443"/>
      <c r="I65" s="1443"/>
      <c r="J65" s="1443"/>
      <c r="K65" s="1443"/>
      <c r="L65" s="1443"/>
      <c r="M65" s="1443"/>
      <c r="N65" s="1443"/>
      <c r="O65" s="1443"/>
      <c r="P65" s="1443"/>
      <c r="Q65" s="1443"/>
      <c r="R65" s="1443"/>
      <c r="S65" s="1444"/>
      <c r="V65" s="268"/>
      <c r="W65" s="268"/>
      <c r="X65" s="268"/>
      <c r="Y65" s="268"/>
      <c r="Z65" s="268"/>
      <c r="AA65" s="268"/>
      <c r="CE65" s="252"/>
      <c r="CF65" s="252"/>
      <c r="CG65" s="252"/>
      <c r="CH65" s="253"/>
      <c r="CI65" s="253"/>
      <c r="CJ65" s="253"/>
      <c r="CK65" s="165"/>
      <c r="CL65" s="253"/>
      <c r="CM65" s="253"/>
      <c r="CN65" s="253"/>
      <c r="CO65" s="253"/>
      <c r="CP65" s="253"/>
      <c r="CQ65" s="253"/>
      <c r="CR65" s="253"/>
      <c r="CS65" s="253"/>
      <c r="CT65" s="252"/>
      <c r="CU65" s="252"/>
      <c r="CV65" s="252"/>
      <c r="CW65" s="252"/>
      <c r="CX65" s="252"/>
      <c r="CY65" s="252"/>
      <c r="CZ65" s="252"/>
      <c r="DA65" s="252"/>
      <c r="DB65" s="252"/>
      <c r="DC65" s="252"/>
    </row>
    <row r="66" spans="1:107" ht="33.75" customHeight="1" outlineLevel="1" x14ac:dyDescent="0.25">
      <c r="A66" s="1622"/>
      <c r="B66" s="972" t="s">
        <v>479</v>
      </c>
      <c r="C66" s="973"/>
      <c r="D66" s="973"/>
      <c r="E66" s="973"/>
      <c r="F66" s="973"/>
      <c r="G66" s="973"/>
      <c r="H66" s="974"/>
      <c r="I66" s="1430" t="s">
        <v>132</v>
      </c>
      <c r="J66" s="1430"/>
      <c r="K66" s="263" t="s">
        <v>1176</v>
      </c>
      <c r="L66" s="1384" t="s">
        <v>133</v>
      </c>
      <c r="M66" s="1386"/>
      <c r="N66" s="1430" t="s">
        <v>890</v>
      </c>
      <c r="O66" s="1430"/>
      <c r="P66" s="1430" t="s">
        <v>1172</v>
      </c>
      <c r="Q66" s="1430"/>
      <c r="R66" s="1430"/>
      <c r="S66" s="1430"/>
      <c r="CE66" s="252"/>
      <c r="CF66" s="252"/>
      <c r="CG66" s="252"/>
      <c r="CH66" s="253"/>
      <c r="CI66" s="253"/>
      <c r="CJ66" s="253"/>
      <c r="CK66" s="165" t="s">
        <v>466</v>
      </c>
      <c r="CL66" s="253"/>
      <c r="CM66" s="253"/>
      <c r="CN66" s="253"/>
      <c r="CO66" s="253"/>
      <c r="CP66" s="253"/>
      <c r="CQ66" s="253"/>
      <c r="CR66" s="253"/>
      <c r="CS66" s="253"/>
      <c r="CT66" s="252"/>
      <c r="CU66" s="252"/>
      <c r="CV66" s="252"/>
      <c r="CW66" s="252"/>
      <c r="CX66" s="252"/>
      <c r="CY66" s="252"/>
      <c r="CZ66" s="252"/>
      <c r="DA66" s="252"/>
      <c r="DB66" s="252"/>
      <c r="DC66" s="252"/>
    </row>
    <row r="67" spans="1:107" outlineLevel="1" x14ac:dyDescent="0.25">
      <c r="A67" s="1623"/>
      <c r="B67" s="978"/>
      <c r="C67" s="979"/>
      <c r="D67" s="979"/>
      <c r="E67" s="979"/>
      <c r="F67" s="979"/>
      <c r="G67" s="979"/>
      <c r="H67" s="980"/>
      <c r="I67" s="1430" t="str">
        <f>'Ходатайство_нов АО'!F49</f>
        <v>Выберите из списка</v>
      </c>
      <c r="J67" s="1430"/>
      <c r="K67" s="164"/>
      <c r="L67" s="1384">
        <f>'Ходатайство_нов АО'!G49</f>
        <v>0</v>
      </c>
      <c r="M67" s="1386"/>
      <c r="N67" s="1471">
        <f>'Ходатайство_нов АО'!J49</f>
        <v>0</v>
      </c>
      <c r="O67" s="1471"/>
      <c r="P67" s="1430"/>
      <c r="Q67" s="1430"/>
      <c r="R67" s="1430"/>
      <c r="S67" s="1430"/>
      <c r="CE67" s="252"/>
      <c r="CF67" s="252"/>
      <c r="CG67" s="252"/>
      <c r="CH67" s="253"/>
      <c r="CI67" s="253"/>
      <c r="CJ67" s="253"/>
      <c r="CK67" s="253"/>
      <c r="CL67" s="253"/>
      <c r="CM67" s="253"/>
      <c r="CN67" s="253"/>
      <c r="CO67" s="253"/>
      <c r="CP67" s="253"/>
      <c r="CQ67" s="253"/>
      <c r="CR67" s="253"/>
      <c r="CS67" s="253"/>
      <c r="CT67" s="252"/>
      <c r="CU67" s="252"/>
      <c r="CV67" s="252"/>
      <c r="CW67" s="252"/>
      <c r="CX67" s="252"/>
      <c r="CY67" s="252"/>
      <c r="CZ67" s="252"/>
      <c r="DA67" s="252"/>
      <c r="DB67" s="252"/>
      <c r="DC67" s="252"/>
    </row>
    <row r="68" spans="1:107" ht="15.75" customHeight="1" outlineLevel="1" x14ac:dyDescent="0.25">
      <c r="A68" s="1623"/>
      <c r="B68" s="978"/>
      <c r="C68" s="979"/>
      <c r="D68" s="979"/>
      <c r="E68" s="979"/>
      <c r="F68" s="979"/>
      <c r="G68" s="979"/>
      <c r="H68" s="980"/>
      <c r="I68" s="1430" t="str">
        <f>'Ходатайство_нов АО'!F50</f>
        <v>Выберите из списка</v>
      </c>
      <c r="J68" s="1430"/>
      <c r="K68" s="164"/>
      <c r="L68" s="1384">
        <f>'Ходатайство_нов АО'!G50</f>
        <v>0</v>
      </c>
      <c r="M68" s="1386"/>
      <c r="N68" s="1471">
        <f>'Ходатайство_нов АО'!J50</f>
        <v>0</v>
      </c>
      <c r="O68" s="1471"/>
      <c r="P68" s="1430"/>
      <c r="Q68" s="1430"/>
      <c r="R68" s="1430"/>
      <c r="S68" s="1430"/>
      <c r="CE68" s="252"/>
      <c r="CF68" s="252"/>
      <c r="CG68" s="252"/>
      <c r="CH68" s="253"/>
      <c r="CI68" s="253"/>
      <c r="CJ68" s="253"/>
      <c r="CK68" s="253"/>
      <c r="CL68" s="253"/>
      <c r="CM68" s="253"/>
      <c r="CN68" s="253"/>
      <c r="CO68" s="253"/>
      <c r="CP68" s="253"/>
      <c r="CQ68" s="253"/>
      <c r="CR68" s="253"/>
      <c r="CS68" s="253"/>
      <c r="CT68" s="252"/>
      <c r="CU68" s="252"/>
      <c r="CV68" s="252"/>
      <c r="CW68" s="252"/>
      <c r="CX68" s="252"/>
      <c r="CY68" s="252"/>
      <c r="CZ68" s="252"/>
      <c r="DA68" s="252"/>
      <c r="DB68" s="252"/>
      <c r="DC68" s="252"/>
    </row>
    <row r="69" spans="1:107" ht="15.75" customHeight="1" outlineLevel="1" x14ac:dyDescent="0.25">
      <c r="A69" s="1623"/>
      <c r="B69" s="978"/>
      <c r="C69" s="979"/>
      <c r="D69" s="979"/>
      <c r="E69" s="979"/>
      <c r="F69" s="979"/>
      <c r="G69" s="979"/>
      <c r="H69" s="980"/>
      <c r="I69" s="1430" t="str">
        <f>'Ходатайство_нов АО'!F51</f>
        <v>Выберите из списка</v>
      </c>
      <c r="J69" s="1430"/>
      <c r="K69" s="164"/>
      <c r="L69" s="1384">
        <f>'Ходатайство_нов АО'!G51</f>
        <v>0</v>
      </c>
      <c r="M69" s="1386"/>
      <c r="N69" s="1471">
        <f>'Ходатайство_нов АО'!J51</f>
        <v>0</v>
      </c>
      <c r="O69" s="1471"/>
      <c r="P69" s="1430"/>
      <c r="Q69" s="1430"/>
      <c r="R69" s="1430"/>
      <c r="S69" s="1430"/>
      <c r="CE69" s="252"/>
      <c r="CF69" s="252"/>
      <c r="CG69" s="252"/>
      <c r="CH69" s="253"/>
      <c r="CI69" s="253"/>
      <c r="CJ69" s="253"/>
      <c r="CK69" s="253"/>
      <c r="CL69" s="253"/>
      <c r="CM69" s="253"/>
      <c r="CN69" s="253"/>
      <c r="CO69" s="253"/>
      <c r="CP69" s="253"/>
      <c r="CQ69" s="253"/>
      <c r="CR69" s="253"/>
      <c r="CS69" s="253"/>
      <c r="CT69" s="252"/>
      <c r="CU69" s="252"/>
      <c r="CV69" s="252"/>
      <c r="CW69" s="252"/>
      <c r="CX69" s="252"/>
      <c r="CY69" s="252"/>
      <c r="CZ69" s="252"/>
      <c r="DA69" s="252"/>
      <c r="DB69" s="252"/>
      <c r="DC69" s="252"/>
    </row>
    <row r="70" spans="1:107" ht="15.75" customHeight="1" outlineLevel="2" x14ac:dyDescent="0.25">
      <c r="A70" s="1623"/>
      <c r="B70" s="978"/>
      <c r="C70" s="979"/>
      <c r="D70" s="979"/>
      <c r="E70" s="979"/>
      <c r="F70" s="979"/>
      <c r="G70" s="979"/>
      <c r="H70" s="980"/>
      <c r="I70" s="1430" t="str">
        <f>'Ходатайство_нов АО'!F52</f>
        <v>Выберите из списка</v>
      </c>
      <c r="J70" s="1430"/>
      <c r="K70" s="164"/>
      <c r="L70" s="1384">
        <f>'Ходатайство_нов АО'!G52</f>
        <v>0</v>
      </c>
      <c r="M70" s="1386"/>
      <c r="N70" s="1471">
        <f>'Ходатайство_нов АО'!J52</f>
        <v>0</v>
      </c>
      <c r="O70" s="1471"/>
      <c r="P70" s="1430"/>
      <c r="Q70" s="1430"/>
      <c r="R70" s="1430"/>
      <c r="S70" s="1430"/>
      <c r="V70" s="268"/>
      <c r="W70" s="268"/>
      <c r="X70" s="268"/>
      <c r="Y70" s="268"/>
      <c r="Z70" s="268"/>
      <c r="AA70" s="268"/>
      <c r="CE70" s="252"/>
      <c r="CF70" s="252"/>
      <c r="CG70" s="252"/>
      <c r="CH70" s="253"/>
      <c r="CI70" s="253"/>
      <c r="CJ70" s="253"/>
      <c r="CK70" s="253"/>
      <c r="CL70" s="253"/>
      <c r="CM70" s="253"/>
      <c r="CN70" s="253"/>
      <c r="CO70" s="253"/>
      <c r="CP70" s="253"/>
      <c r="CQ70" s="253"/>
      <c r="CR70" s="253"/>
      <c r="CS70" s="253"/>
      <c r="CT70" s="252"/>
      <c r="CU70" s="252"/>
      <c r="CV70" s="252"/>
      <c r="CW70" s="252"/>
      <c r="CX70" s="252"/>
      <c r="CY70" s="252"/>
      <c r="CZ70" s="252"/>
      <c r="DA70" s="252"/>
      <c r="DB70" s="252"/>
      <c r="DC70" s="252"/>
    </row>
    <row r="71" spans="1:107" ht="15.75" customHeight="1" outlineLevel="2" x14ac:dyDescent="0.25">
      <c r="A71" s="1623"/>
      <c r="B71" s="978"/>
      <c r="C71" s="979"/>
      <c r="D71" s="979"/>
      <c r="E71" s="979"/>
      <c r="F71" s="979"/>
      <c r="G71" s="979"/>
      <c r="H71" s="980"/>
      <c r="I71" s="1430" t="str">
        <f>'Ходатайство_нов АО'!F53</f>
        <v>Выберите из списка</v>
      </c>
      <c r="J71" s="1430"/>
      <c r="K71" s="164"/>
      <c r="L71" s="1384">
        <f>'Ходатайство_нов АО'!G53</f>
        <v>0</v>
      </c>
      <c r="M71" s="1386"/>
      <c r="N71" s="1471">
        <f>'Ходатайство_нов АО'!J53</f>
        <v>0</v>
      </c>
      <c r="O71" s="1471"/>
      <c r="P71" s="1430"/>
      <c r="Q71" s="1430"/>
      <c r="R71" s="1430"/>
      <c r="S71" s="1430"/>
      <c r="V71" s="268"/>
      <c r="W71" s="268"/>
      <c r="X71" s="268"/>
      <c r="Y71" s="268"/>
      <c r="Z71" s="268"/>
      <c r="AA71" s="268"/>
      <c r="CE71" s="252"/>
      <c r="CF71" s="252"/>
      <c r="CG71" s="252"/>
      <c r="CH71" s="253"/>
      <c r="CI71" s="253"/>
      <c r="CJ71" s="253"/>
      <c r="CK71" s="253"/>
      <c r="CL71" s="253"/>
      <c r="CM71" s="253"/>
      <c r="CN71" s="253"/>
      <c r="CO71" s="253"/>
      <c r="CP71" s="253"/>
      <c r="CQ71" s="253"/>
      <c r="CR71" s="253"/>
      <c r="CS71" s="253"/>
      <c r="CT71" s="252"/>
      <c r="CU71" s="252"/>
      <c r="CV71" s="252"/>
      <c r="CW71" s="252"/>
      <c r="CX71" s="252"/>
      <c r="CY71" s="252"/>
      <c r="CZ71" s="252"/>
      <c r="DA71" s="252"/>
      <c r="DB71" s="252"/>
      <c r="DC71" s="252"/>
    </row>
    <row r="72" spans="1:107" ht="15.75" customHeight="1" outlineLevel="2" x14ac:dyDescent="0.25">
      <c r="A72" s="1623"/>
      <c r="B72" s="978"/>
      <c r="C72" s="979"/>
      <c r="D72" s="979"/>
      <c r="E72" s="979"/>
      <c r="F72" s="979"/>
      <c r="G72" s="979"/>
      <c r="H72" s="980"/>
      <c r="I72" s="1430" t="str">
        <f>'Ходатайство_нов АО'!F54</f>
        <v>Выберите из списка</v>
      </c>
      <c r="J72" s="1430"/>
      <c r="K72" s="164"/>
      <c r="L72" s="1384">
        <f>'Ходатайство_нов АО'!G54</f>
        <v>0</v>
      </c>
      <c r="M72" s="1386"/>
      <c r="N72" s="1471">
        <f>'Ходатайство_нов АО'!J54</f>
        <v>0</v>
      </c>
      <c r="O72" s="1471"/>
      <c r="P72" s="1430"/>
      <c r="Q72" s="1430"/>
      <c r="R72" s="1430"/>
      <c r="S72" s="1430"/>
      <c r="V72" s="268"/>
      <c r="W72" s="268"/>
      <c r="X72" s="268"/>
      <c r="Y72" s="268"/>
      <c r="Z72" s="268"/>
      <c r="AA72" s="268"/>
      <c r="CE72" s="252"/>
      <c r="CF72" s="252"/>
      <c r="CG72" s="252"/>
      <c r="CH72" s="253"/>
      <c r="CI72" s="253"/>
      <c r="CJ72" s="253"/>
      <c r="CK72" s="253"/>
      <c r="CL72" s="253"/>
      <c r="CM72" s="253"/>
      <c r="CN72" s="253"/>
      <c r="CO72" s="253"/>
      <c r="CP72" s="253"/>
      <c r="CQ72" s="253"/>
      <c r="CR72" s="253"/>
      <c r="CS72" s="253"/>
      <c r="CT72" s="252"/>
      <c r="CU72" s="252"/>
      <c r="CV72" s="252"/>
      <c r="CW72" s="252"/>
      <c r="CX72" s="252"/>
      <c r="CY72" s="252"/>
      <c r="CZ72" s="252"/>
      <c r="DA72" s="252"/>
      <c r="DB72" s="252"/>
      <c r="DC72" s="252"/>
    </row>
    <row r="73" spans="1:107" ht="15.75" customHeight="1" outlineLevel="2" x14ac:dyDescent="0.25">
      <c r="A73" s="1624"/>
      <c r="B73" s="975"/>
      <c r="C73" s="976"/>
      <c r="D73" s="976"/>
      <c r="E73" s="976"/>
      <c r="F73" s="976"/>
      <c r="G73" s="976"/>
      <c r="H73" s="977"/>
      <c r="I73" s="1430" t="str">
        <f>'Ходатайство_нов АО'!F55</f>
        <v>Выберите из списка</v>
      </c>
      <c r="J73" s="1430"/>
      <c r="K73" s="164"/>
      <c r="L73" s="1384">
        <f>'Ходатайство_нов АО'!G55</f>
        <v>0</v>
      </c>
      <c r="M73" s="1386"/>
      <c r="N73" s="1471">
        <f>'Ходатайство_нов АО'!J55</f>
        <v>0</v>
      </c>
      <c r="O73" s="1471"/>
      <c r="P73" s="1430"/>
      <c r="Q73" s="1430"/>
      <c r="R73" s="1430"/>
      <c r="S73" s="1430"/>
      <c r="V73" s="268"/>
      <c r="W73" s="268"/>
      <c r="X73" s="268"/>
      <c r="Y73" s="268"/>
      <c r="Z73" s="268"/>
      <c r="AA73" s="268"/>
      <c r="CE73" s="252"/>
      <c r="CF73" s="252"/>
      <c r="CG73" s="252"/>
      <c r="CH73" s="253"/>
      <c r="CI73" s="253"/>
      <c r="CJ73" s="253"/>
      <c r="CK73" s="253"/>
      <c r="CL73" s="253"/>
      <c r="CM73" s="253"/>
      <c r="CN73" s="253"/>
      <c r="CO73" s="253"/>
      <c r="CP73" s="253"/>
      <c r="CQ73" s="253"/>
      <c r="CR73" s="253"/>
      <c r="CS73" s="253"/>
      <c r="CT73" s="252"/>
      <c r="CU73" s="252"/>
      <c r="CV73" s="252"/>
      <c r="CW73" s="252"/>
      <c r="CX73" s="252"/>
      <c r="CY73" s="252"/>
      <c r="CZ73" s="252"/>
      <c r="DA73" s="252"/>
      <c r="DB73" s="252"/>
      <c r="DC73" s="252"/>
    </row>
    <row r="74" spans="1:107" outlineLevel="1" x14ac:dyDescent="0.25">
      <c r="A74" s="372"/>
      <c r="B74" s="923" t="s">
        <v>1338</v>
      </c>
      <c r="C74" s="924"/>
      <c r="D74" s="924"/>
      <c r="E74" s="924"/>
      <c r="F74" s="924"/>
      <c r="G74" s="924"/>
      <c r="H74" s="925"/>
      <c r="I74" s="1434"/>
      <c r="J74" s="1434"/>
      <c r="K74" s="1434"/>
      <c r="L74" s="1434"/>
      <c r="M74" s="1434"/>
      <c r="N74" s="1434"/>
      <c r="O74" s="1434"/>
      <c r="P74" s="1434"/>
      <c r="Q74" s="1434"/>
      <c r="R74" s="1434"/>
      <c r="S74" s="1434"/>
      <c r="V74" s="268"/>
      <c r="W74" s="268"/>
      <c r="X74" s="268"/>
      <c r="Y74" s="268"/>
      <c r="Z74" s="268"/>
      <c r="AA74" s="268"/>
      <c r="CE74" s="252"/>
      <c r="CF74" s="252"/>
      <c r="CG74" s="252"/>
      <c r="CH74" s="253"/>
      <c r="CI74" s="253"/>
      <c r="CJ74" s="253"/>
      <c r="CK74" s="253"/>
      <c r="CL74" s="253"/>
      <c r="CM74" s="253"/>
      <c r="CN74" s="253"/>
      <c r="CO74" s="253"/>
      <c r="CP74" s="253"/>
      <c r="CQ74" s="253"/>
      <c r="CR74" s="253"/>
      <c r="CS74" s="253"/>
      <c r="CT74" s="252"/>
      <c r="CU74" s="252"/>
      <c r="CV74" s="252"/>
      <c r="CW74" s="252"/>
      <c r="CX74" s="252"/>
      <c r="CY74" s="252"/>
      <c r="CZ74" s="252"/>
      <c r="DA74" s="252"/>
      <c r="DB74" s="252"/>
      <c r="DC74" s="252"/>
    </row>
    <row r="75" spans="1:107" outlineLevel="1" x14ac:dyDescent="0.25">
      <c r="A75" s="208"/>
      <c r="B75" s="1400" t="s">
        <v>1389</v>
      </c>
      <c r="C75" s="1400"/>
      <c r="D75" s="1400"/>
      <c r="E75" s="1400"/>
      <c r="F75" s="1400"/>
      <c r="G75" s="1400"/>
      <c r="H75" s="1400"/>
      <c r="I75" s="1434" t="s">
        <v>1171</v>
      </c>
      <c r="J75" s="1434"/>
      <c r="K75" s="1434"/>
      <c r="L75" s="1434"/>
      <c r="M75" s="1434"/>
      <c r="N75" s="1434"/>
      <c r="O75" s="1434"/>
      <c r="P75" s="1434"/>
      <c r="Q75" s="1434"/>
      <c r="R75" s="1434"/>
      <c r="S75" s="1434"/>
      <c r="CE75" s="252"/>
      <c r="CF75" s="252"/>
      <c r="CG75" s="252"/>
      <c r="CH75" s="253"/>
      <c r="CI75" s="253"/>
      <c r="CJ75" s="253"/>
      <c r="CK75" s="253"/>
      <c r="CL75" s="253"/>
      <c r="CM75" s="253"/>
      <c r="CN75" s="253"/>
      <c r="CO75" s="253"/>
      <c r="CP75" s="253"/>
      <c r="CQ75" s="253"/>
      <c r="CR75" s="253"/>
      <c r="CS75" s="253"/>
      <c r="CT75" s="252"/>
      <c r="CU75" s="252"/>
      <c r="CV75" s="252"/>
      <c r="CW75" s="252"/>
      <c r="CX75" s="252"/>
      <c r="CY75" s="252"/>
      <c r="CZ75" s="252"/>
      <c r="DA75" s="252"/>
      <c r="DB75" s="252"/>
      <c r="DC75" s="252"/>
    </row>
    <row r="76" spans="1:107" ht="12.75" customHeight="1" x14ac:dyDescent="0.25">
      <c r="A76" s="175"/>
      <c r="B76" s="108"/>
      <c r="C76" s="108"/>
      <c r="D76" s="108"/>
      <c r="E76" s="108"/>
      <c r="F76" s="108"/>
      <c r="G76" s="108"/>
      <c r="H76" s="108"/>
      <c r="I76" s="108"/>
      <c r="J76" s="108"/>
      <c r="K76" s="108"/>
      <c r="L76" s="108"/>
      <c r="M76" s="108"/>
      <c r="N76" s="108"/>
      <c r="O76" s="108"/>
      <c r="P76" s="108"/>
      <c r="Q76" s="108"/>
      <c r="R76" s="108"/>
      <c r="S76" s="266"/>
      <c r="CE76" s="252"/>
      <c r="CF76" s="252"/>
      <c r="CG76" s="252"/>
      <c r="CH76" s="253"/>
      <c r="CI76" s="253"/>
      <c r="CJ76" s="253"/>
      <c r="CK76" s="253"/>
      <c r="CL76" s="253"/>
      <c r="CM76" s="253"/>
      <c r="CN76" s="253"/>
      <c r="CO76" s="253"/>
      <c r="CP76" s="253"/>
      <c r="CQ76" s="253"/>
      <c r="CR76" s="253"/>
      <c r="CS76" s="253"/>
      <c r="CT76" s="252"/>
      <c r="CU76" s="252"/>
      <c r="CV76" s="252"/>
      <c r="CW76" s="252"/>
      <c r="CX76" s="252"/>
      <c r="CY76" s="252"/>
      <c r="CZ76" s="252"/>
      <c r="DA76" s="252"/>
      <c r="DB76" s="252"/>
      <c r="DC76" s="252"/>
    </row>
    <row r="77" spans="1:107" s="110" customFormat="1" ht="15.75" customHeight="1" outlineLevel="1" x14ac:dyDescent="0.25">
      <c r="A77" s="267"/>
      <c r="B77" s="111"/>
      <c r="C77" s="1397" t="s">
        <v>1041</v>
      </c>
      <c r="D77" s="1397"/>
      <c r="E77" s="1397"/>
      <c r="F77" s="1397"/>
      <c r="G77" s="1397"/>
      <c r="H77" s="1397"/>
      <c r="I77" s="1397"/>
      <c r="J77" s="1397"/>
      <c r="K77" s="1598" t="s">
        <v>33</v>
      </c>
      <c r="L77" s="1598"/>
      <c r="M77" s="1598"/>
      <c r="N77" s="1598"/>
      <c r="O77" s="111"/>
      <c r="P77" s="111"/>
      <c r="Q77" s="111"/>
      <c r="R77" s="111"/>
      <c r="S77" s="265"/>
      <c r="AB77" s="187"/>
      <c r="CE77" s="252"/>
      <c r="CF77" s="252"/>
      <c r="CG77" s="252"/>
      <c r="CH77" s="253"/>
      <c r="CI77" s="253"/>
      <c r="CJ77" s="253"/>
      <c r="CK77" s="253"/>
      <c r="CL77" s="253"/>
      <c r="CM77" s="253"/>
      <c r="CN77" s="253"/>
      <c r="CO77" s="253"/>
      <c r="CP77" s="253"/>
      <c r="CQ77" s="253"/>
      <c r="CR77" s="253"/>
      <c r="CS77" s="253"/>
      <c r="CT77" s="252"/>
      <c r="CU77" s="252"/>
      <c r="CV77" s="252"/>
      <c r="CW77" s="252"/>
      <c r="CX77" s="252"/>
      <c r="CY77" s="252"/>
      <c r="CZ77" s="252"/>
      <c r="DA77" s="252"/>
      <c r="DB77" s="252"/>
      <c r="DC77" s="252"/>
    </row>
    <row r="78" spans="1:107" ht="15.75" customHeight="1" outlineLevel="1" x14ac:dyDescent="0.25">
      <c r="A78" s="207" t="s">
        <v>481</v>
      </c>
      <c r="B78" s="1451" t="s">
        <v>482</v>
      </c>
      <c r="C78" s="1451"/>
      <c r="D78" s="1451"/>
      <c r="E78" s="1451"/>
      <c r="F78" s="1451"/>
      <c r="G78" s="1451"/>
      <c r="H78" s="1451"/>
      <c r="I78" s="1487" t="s">
        <v>1021</v>
      </c>
      <c r="J78" s="1487"/>
      <c r="K78" s="1487"/>
      <c r="L78" s="1487"/>
      <c r="M78" s="1487"/>
      <c r="N78" s="1487" t="s">
        <v>61</v>
      </c>
      <c r="O78" s="1487"/>
      <c r="P78" s="1487"/>
      <c r="Q78" s="1487"/>
      <c r="R78" s="1487"/>
      <c r="S78" s="1487"/>
      <c r="CE78" s="252"/>
      <c r="CF78" s="252"/>
      <c r="CG78" s="252"/>
      <c r="CH78" s="253"/>
      <c r="CI78" s="253"/>
      <c r="CJ78" s="253"/>
      <c r="CK78" s="253"/>
      <c r="CL78" s="253"/>
      <c r="CM78" s="253"/>
      <c r="CN78" s="253"/>
      <c r="CO78" s="253"/>
      <c r="CP78" s="253"/>
      <c r="CQ78" s="253"/>
      <c r="CR78" s="253"/>
      <c r="CS78" s="253"/>
      <c r="CT78" s="252"/>
      <c r="CU78" s="252"/>
      <c r="CV78" s="252"/>
      <c r="CW78" s="252"/>
      <c r="CX78" s="252"/>
      <c r="CY78" s="252"/>
      <c r="CZ78" s="252"/>
      <c r="DA78" s="252"/>
      <c r="DB78" s="252"/>
      <c r="DC78" s="252"/>
    </row>
    <row r="79" spans="1:107" ht="15.75" customHeight="1" outlineLevel="2" x14ac:dyDescent="0.25">
      <c r="A79" s="1618" t="s">
        <v>1342</v>
      </c>
      <c r="B79" s="1618"/>
      <c r="C79" s="1618"/>
      <c r="D79" s="1618"/>
      <c r="E79" s="1618"/>
      <c r="F79" s="1618"/>
      <c r="G79" s="1618"/>
      <c r="H79" s="1618"/>
      <c r="I79" s="1618"/>
      <c r="J79" s="1618"/>
      <c r="K79" s="1618"/>
      <c r="L79" s="1618"/>
      <c r="M79" s="1618"/>
      <c r="N79" s="1618"/>
      <c r="O79" s="1618"/>
      <c r="P79" s="1618"/>
      <c r="Q79" s="1618"/>
      <c r="R79" s="1618"/>
      <c r="S79" s="1618"/>
      <c r="V79" s="268"/>
      <c r="W79" s="268"/>
      <c r="X79" s="268"/>
      <c r="Y79" s="268"/>
      <c r="Z79" s="268"/>
      <c r="AA79" s="268"/>
    </row>
    <row r="80" spans="1:107" ht="15.75" customHeight="1" outlineLevel="2" x14ac:dyDescent="0.25">
      <c r="A80" s="378" t="s">
        <v>144</v>
      </c>
      <c r="B80" s="1575" t="s">
        <v>1371</v>
      </c>
      <c r="C80" s="1575"/>
      <c r="D80" s="1575"/>
      <c r="E80" s="1575"/>
      <c r="F80" s="1575"/>
      <c r="G80" s="1575"/>
      <c r="H80" s="1575"/>
      <c r="I80" s="882">
        <f>'Ходатайство_изм АО'!C19</f>
        <v>0</v>
      </c>
      <c r="J80" s="882"/>
      <c r="K80" s="882"/>
      <c r="L80" s="882"/>
      <c r="M80" s="882"/>
      <c r="N80" s="882">
        <f>'Ходатайство_изм АО'!G19</f>
        <v>0</v>
      </c>
      <c r="O80" s="882"/>
      <c r="P80" s="882"/>
      <c r="Q80" s="882"/>
      <c r="R80" s="882"/>
      <c r="S80" s="882"/>
      <c r="V80" s="268"/>
      <c r="W80" s="268"/>
      <c r="X80" s="268"/>
      <c r="Y80" s="268"/>
      <c r="Z80" s="268"/>
      <c r="AA80" s="268"/>
    </row>
    <row r="81" spans="1:97" ht="15.75" customHeight="1" outlineLevel="2" x14ac:dyDescent="0.25">
      <c r="A81" s="378" t="s">
        <v>145</v>
      </c>
      <c r="B81" s="1575" t="s">
        <v>1341</v>
      </c>
      <c r="C81" s="1575"/>
      <c r="D81" s="1575"/>
      <c r="E81" s="1575"/>
      <c r="F81" s="1575"/>
      <c r="G81" s="1575"/>
      <c r="H81" s="1575"/>
      <c r="I81" s="882">
        <f>'Ходатайство_изм АО'!C20</f>
        <v>0</v>
      </c>
      <c r="J81" s="882"/>
      <c r="K81" s="882"/>
      <c r="L81" s="882"/>
      <c r="M81" s="882"/>
      <c r="N81" s="882">
        <f>'Ходатайство_изм АО'!G20</f>
        <v>0</v>
      </c>
      <c r="O81" s="882"/>
      <c r="P81" s="882"/>
      <c r="Q81" s="882"/>
      <c r="R81" s="882"/>
      <c r="S81" s="882"/>
      <c r="V81" s="268"/>
      <c r="W81" s="268"/>
      <c r="X81" s="268"/>
      <c r="Y81" s="268"/>
      <c r="Z81" s="268"/>
      <c r="AA81" s="268"/>
    </row>
    <row r="82" spans="1:97" ht="31.5" customHeight="1" outlineLevel="2" x14ac:dyDescent="0.25">
      <c r="A82" s="378" t="s">
        <v>146</v>
      </c>
      <c r="B82" s="1575" t="s">
        <v>1402</v>
      </c>
      <c r="C82" s="1575"/>
      <c r="D82" s="1575"/>
      <c r="E82" s="1575"/>
      <c r="F82" s="1575"/>
      <c r="G82" s="1575"/>
      <c r="H82" s="1575"/>
      <c r="I82" s="882">
        <f>'Ходатайство_изм АО'!C21</f>
        <v>0</v>
      </c>
      <c r="J82" s="882"/>
      <c r="K82" s="882"/>
      <c r="L82" s="882"/>
      <c r="M82" s="882"/>
      <c r="N82" s="882">
        <f>'Ходатайство_изм АО'!G21</f>
        <v>0</v>
      </c>
      <c r="O82" s="882"/>
      <c r="P82" s="882"/>
      <c r="Q82" s="882"/>
      <c r="R82" s="882"/>
      <c r="S82" s="882"/>
      <c r="V82" s="268"/>
      <c r="W82" s="268"/>
      <c r="X82" s="268"/>
      <c r="Y82" s="268"/>
      <c r="Z82" s="268"/>
      <c r="AA82" s="268"/>
    </row>
    <row r="83" spans="1:97" ht="15.75" customHeight="1" outlineLevel="2" x14ac:dyDescent="0.25">
      <c r="A83" s="378" t="s">
        <v>432</v>
      </c>
      <c r="B83" s="1400" t="s">
        <v>83</v>
      </c>
      <c r="C83" s="1400"/>
      <c r="D83" s="1400"/>
      <c r="E83" s="1400"/>
      <c r="F83" s="1400"/>
      <c r="G83" s="1400"/>
      <c r="H83" s="1400"/>
      <c r="I83" s="882">
        <f>'Ходатайство_изм АО'!C22</f>
        <v>0</v>
      </c>
      <c r="J83" s="882"/>
      <c r="K83" s="882"/>
      <c r="L83" s="882"/>
      <c r="M83" s="882"/>
      <c r="N83" s="882">
        <f>'Ходатайство_изм АО'!G22</f>
        <v>0</v>
      </c>
      <c r="O83" s="882"/>
      <c r="P83" s="882"/>
      <c r="Q83" s="882"/>
      <c r="R83" s="882"/>
      <c r="S83" s="882"/>
      <c r="V83" s="268"/>
      <c r="W83" s="268"/>
      <c r="X83" s="268"/>
      <c r="Y83" s="268"/>
      <c r="Z83" s="268"/>
      <c r="AA83" s="268"/>
    </row>
    <row r="84" spans="1:97" ht="15.75" customHeight="1" outlineLevel="2" x14ac:dyDescent="0.25">
      <c r="A84" s="378" t="s">
        <v>433</v>
      </c>
      <c r="B84" s="1575" t="s">
        <v>76</v>
      </c>
      <c r="C84" s="1575"/>
      <c r="D84" s="1575"/>
      <c r="E84" s="1575"/>
      <c r="F84" s="1575"/>
      <c r="G84" s="1575"/>
      <c r="H84" s="1575"/>
      <c r="I84" s="882">
        <f>'Ходатайство_изм АО'!C23</f>
        <v>0</v>
      </c>
      <c r="J84" s="882"/>
      <c r="K84" s="882"/>
      <c r="L84" s="882"/>
      <c r="M84" s="882"/>
      <c r="N84" s="882">
        <f>'Ходатайство_изм АО'!G23</f>
        <v>0</v>
      </c>
      <c r="O84" s="882"/>
      <c r="P84" s="882"/>
      <c r="Q84" s="882"/>
      <c r="R84" s="882"/>
      <c r="S84" s="882"/>
      <c r="V84" s="268"/>
      <c r="W84" s="268"/>
      <c r="X84" s="268"/>
      <c r="Y84" s="268"/>
      <c r="Z84" s="268"/>
      <c r="AA84" s="268"/>
    </row>
    <row r="85" spans="1:97" ht="15.75" customHeight="1" outlineLevel="2" x14ac:dyDescent="0.25">
      <c r="A85" s="378" t="s">
        <v>434</v>
      </c>
      <c r="B85" s="1575" t="s">
        <v>1392</v>
      </c>
      <c r="C85" s="1575"/>
      <c r="D85" s="1575"/>
      <c r="E85" s="1575"/>
      <c r="F85" s="1575"/>
      <c r="G85" s="1575"/>
      <c r="H85" s="1575"/>
      <c r="I85" s="882">
        <f>'Ходатайство_изм АО'!C24</f>
        <v>0</v>
      </c>
      <c r="J85" s="882"/>
      <c r="K85" s="882"/>
      <c r="L85" s="882"/>
      <c r="M85" s="882"/>
      <c r="N85" s="882">
        <f>'Ходатайство_изм АО'!G24</f>
        <v>0</v>
      </c>
      <c r="O85" s="882"/>
      <c r="P85" s="882"/>
      <c r="Q85" s="882"/>
      <c r="R85" s="882"/>
      <c r="S85" s="882"/>
      <c r="V85" s="268"/>
      <c r="W85" s="268"/>
      <c r="X85" s="268"/>
      <c r="Y85" s="268"/>
      <c r="Z85" s="268"/>
      <c r="AA85" s="268"/>
    </row>
    <row r="86" spans="1:97" ht="15.75" customHeight="1" outlineLevel="2" x14ac:dyDescent="0.25">
      <c r="A86" s="378" t="s">
        <v>435</v>
      </c>
      <c r="B86" s="1575" t="s">
        <v>1405</v>
      </c>
      <c r="C86" s="1575"/>
      <c r="D86" s="1575"/>
      <c r="E86" s="1575"/>
      <c r="F86" s="1575"/>
      <c r="G86" s="1575"/>
      <c r="H86" s="1575"/>
      <c r="I86" s="1627">
        <f>'Ходатайство_изм АО'!C25</f>
        <v>0</v>
      </c>
      <c r="J86" s="1627"/>
      <c r="K86" s="1627"/>
      <c r="L86" s="1627"/>
      <c r="M86" s="1627"/>
      <c r="N86" s="1627">
        <f>'Ходатайство_изм АО'!G25</f>
        <v>0</v>
      </c>
      <c r="O86" s="1627"/>
      <c r="P86" s="1627"/>
      <c r="Q86" s="1627"/>
      <c r="R86" s="1627"/>
      <c r="S86" s="1627"/>
      <c r="V86" s="268"/>
      <c r="W86" s="268"/>
      <c r="X86" s="268"/>
      <c r="Y86" s="268"/>
      <c r="Z86" s="268"/>
      <c r="AA86" s="268"/>
    </row>
    <row r="87" spans="1:97" ht="15.75" customHeight="1" outlineLevel="2" x14ac:dyDescent="0.25">
      <c r="A87" s="378" t="s">
        <v>436</v>
      </c>
      <c r="B87" s="1575" t="s">
        <v>487</v>
      </c>
      <c r="C87" s="1575"/>
      <c r="D87" s="1575"/>
      <c r="E87" s="1575"/>
      <c r="F87" s="1575"/>
      <c r="G87" s="1575"/>
      <c r="H87" s="1575"/>
      <c r="I87" s="1627">
        <f>'Ходатайство_изм АО'!C26</f>
        <v>0</v>
      </c>
      <c r="J87" s="1627"/>
      <c r="K87" s="1627"/>
      <c r="L87" s="1627"/>
      <c r="M87" s="1627"/>
      <c r="N87" s="1627">
        <f>'Ходатайство_изм АО'!G26</f>
        <v>0</v>
      </c>
      <c r="O87" s="1627"/>
      <c r="P87" s="1627"/>
      <c r="Q87" s="1627"/>
      <c r="R87" s="1627"/>
      <c r="S87" s="1627"/>
      <c r="V87" s="268"/>
      <c r="W87" s="268"/>
      <c r="X87" s="268"/>
      <c r="Y87" s="268"/>
      <c r="Z87" s="268"/>
      <c r="AA87" s="268"/>
    </row>
    <row r="88" spans="1:97" ht="15.75" customHeight="1" outlineLevel="2" x14ac:dyDescent="0.25">
      <c r="A88" s="378" t="s">
        <v>437</v>
      </c>
      <c r="B88" s="1575" t="s">
        <v>1397</v>
      </c>
      <c r="C88" s="1575"/>
      <c r="D88" s="1575"/>
      <c r="E88" s="1575"/>
      <c r="F88" s="1575"/>
      <c r="G88" s="1575"/>
      <c r="H88" s="1575"/>
      <c r="I88" s="882">
        <f>'Ходатайство_изм АО'!C27</f>
        <v>0</v>
      </c>
      <c r="J88" s="882"/>
      <c r="K88" s="882"/>
      <c r="L88" s="882"/>
      <c r="M88" s="882"/>
      <c r="N88" s="882">
        <f>'Ходатайство_изм АО'!G27</f>
        <v>0</v>
      </c>
      <c r="O88" s="882"/>
      <c r="P88" s="882"/>
      <c r="Q88" s="882"/>
      <c r="R88" s="882"/>
      <c r="S88" s="882"/>
      <c r="V88" s="268"/>
      <c r="W88" s="268"/>
      <c r="X88" s="268"/>
      <c r="Y88" s="268"/>
      <c r="Z88" s="268"/>
      <c r="AA88" s="268"/>
    </row>
    <row r="89" spans="1:97" ht="15.75" customHeight="1" outlineLevel="2" x14ac:dyDescent="0.25">
      <c r="A89" s="378" t="s">
        <v>438</v>
      </c>
      <c r="B89" s="1575" t="s">
        <v>1398</v>
      </c>
      <c r="C89" s="1575"/>
      <c r="D89" s="1575"/>
      <c r="E89" s="1575"/>
      <c r="F89" s="1575"/>
      <c r="G89" s="1575"/>
      <c r="H89" s="1575"/>
      <c r="I89" s="882">
        <f>'Ходатайство_изм АО'!C28</f>
        <v>0</v>
      </c>
      <c r="J89" s="882"/>
      <c r="K89" s="882"/>
      <c r="L89" s="882"/>
      <c r="M89" s="882"/>
      <c r="N89" s="882">
        <f>'Ходатайство_изм АО'!G28</f>
        <v>0</v>
      </c>
      <c r="O89" s="882"/>
      <c r="P89" s="882"/>
      <c r="Q89" s="882"/>
      <c r="R89" s="882"/>
      <c r="S89" s="882"/>
      <c r="V89" s="268"/>
      <c r="W89" s="268"/>
      <c r="X89" s="268"/>
      <c r="Y89" s="268"/>
      <c r="Z89" s="268"/>
      <c r="AA89" s="268"/>
    </row>
    <row r="90" spans="1:97" s="436" customFormat="1" ht="15.75" customHeight="1" outlineLevel="2" x14ac:dyDescent="0.25">
      <c r="A90" s="434" t="s">
        <v>439</v>
      </c>
      <c r="B90" s="1575" t="s">
        <v>1338</v>
      </c>
      <c r="C90" s="1575"/>
      <c r="D90" s="1575"/>
      <c r="E90" s="1575"/>
      <c r="F90" s="1575"/>
      <c r="G90" s="1575"/>
      <c r="H90" s="1575"/>
      <c r="I90" s="882">
        <f>'Ходатайство_изм АО'!C29</f>
        <v>0</v>
      </c>
      <c r="J90" s="882"/>
      <c r="K90" s="882"/>
      <c r="L90" s="882"/>
      <c r="M90" s="882"/>
      <c r="N90" s="882">
        <f>'Ходатайство_изм АО'!G29</f>
        <v>0</v>
      </c>
      <c r="O90" s="882"/>
      <c r="P90" s="882"/>
      <c r="Q90" s="882"/>
      <c r="R90" s="882"/>
      <c r="S90" s="882"/>
      <c r="V90" s="437"/>
      <c r="W90" s="437"/>
      <c r="X90" s="437"/>
      <c r="Y90" s="437"/>
      <c r="Z90" s="437"/>
      <c r="AA90" s="437"/>
      <c r="AB90" s="438"/>
      <c r="CH90" s="439"/>
      <c r="CI90" s="440"/>
      <c r="CJ90" s="440"/>
      <c r="CK90" s="440"/>
      <c r="CL90" s="440"/>
      <c r="CM90" s="440"/>
      <c r="CN90" s="440"/>
      <c r="CO90" s="439"/>
      <c r="CP90" s="439"/>
      <c r="CQ90" s="439"/>
      <c r="CR90" s="439"/>
      <c r="CS90" s="439"/>
    </row>
    <row r="91" spans="1:97" ht="13.5" customHeight="1" x14ac:dyDescent="0.25">
      <c r="A91" s="999"/>
      <c r="B91" s="995"/>
      <c r="C91" s="995"/>
      <c r="D91" s="995"/>
      <c r="E91" s="995"/>
      <c r="F91" s="995"/>
      <c r="G91" s="995"/>
      <c r="H91" s="995"/>
      <c r="I91" s="995"/>
      <c r="J91" s="995"/>
      <c r="K91" s="995"/>
      <c r="L91" s="995"/>
      <c r="M91" s="995"/>
      <c r="N91" s="995"/>
      <c r="O91" s="995"/>
      <c r="P91" s="995"/>
      <c r="Q91" s="995"/>
      <c r="R91" s="995"/>
      <c r="S91" s="996"/>
      <c r="V91" s="268"/>
      <c r="W91" s="268"/>
      <c r="X91" s="268"/>
      <c r="Y91" s="268"/>
      <c r="Z91" s="268"/>
      <c r="AA91" s="268"/>
    </row>
    <row r="92" spans="1:97" ht="13.5" customHeight="1" outlineLevel="1" x14ac:dyDescent="0.25">
      <c r="A92" s="1628" t="s">
        <v>1343</v>
      </c>
      <c r="B92" s="1628"/>
      <c r="C92" s="1628"/>
      <c r="D92" s="1628"/>
      <c r="E92" s="1628"/>
      <c r="F92" s="1628"/>
      <c r="G92" s="1628"/>
      <c r="H92" s="1628"/>
      <c r="I92" s="1628"/>
      <c r="J92" s="1628"/>
      <c r="K92" s="1628"/>
      <c r="L92" s="1628"/>
      <c r="M92" s="1628"/>
      <c r="N92" s="1628"/>
      <c r="O92" s="1628"/>
      <c r="P92" s="1628"/>
      <c r="Q92" s="1628"/>
      <c r="R92" s="1628"/>
      <c r="S92" s="1628"/>
      <c r="V92" s="268"/>
      <c r="W92" s="268"/>
      <c r="X92" s="268"/>
      <c r="Y92" s="268"/>
      <c r="Z92" s="268"/>
      <c r="AA92" s="268"/>
    </row>
    <row r="93" spans="1:97" outlineLevel="1" x14ac:dyDescent="0.25">
      <c r="A93" s="378" t="s">
        <v>144</v>
      </c>
      <c r="B93" s="1575" t="s">
        <v>1344</v>
      </c>
      <c r="C93" s="1575"/>
      <c r="D93" s="1575"/>
      <c r="E93" s="1575"/>
      <c r="F93" s="1575"/>
      <c r="G93" s="1575"/>
      <c r="H93" s="1575"/>
      <c r="I93" s="1629">
        <f>'Ходатайство_изм АО'!C32</f>
        <v>0</v>
      </c>
      <c r="J93" s="1630"/>
      <c r="K93" s="1630"/>
      <c r="L93" s="1630"/>
      <c r="M93" s="1631"/>
      <c r="N93" s="1629">
        <f>'Ходатайство_изм АО'!G32</f>
        <v>0</v>
      </c>
      <c r="O93" s="1630"/>
      <c r="P93" s="1630"/>
      <c r="Q93" s="1630"/>
      <c r="R93" s="1630"/>
      <c r="S93" s="1630"/>
      <c r="V93" s="268"/>
      <c r="W93" s="268"/>
      <c r="X93" s="268"/>
      <c r="Y93" s="268"/>
      <c r="Z93" s="268"/>
      <c r="AA93" s="268"/>
    </row>
    <row r="94" spans="1:97" ht="15.75" customHeight="1" outlineLevel="1" x14ac:dyDescent="0.25">
      <c r="A94" s="378" t="s">
        <v>145</v>
      </c>
      <c r="B94" s="1575" t="s">
        <v>1393</v>
      </c>
      <c r="C94" s="1575"/>
      <c r="D94" s="1575"/>
      <c r="E94" s="1575"/>
      <c r="F94" s="1575"/>
      <c r="G94" s="1575"/>
      <c r="H94" s="1575"/>
      <c r="I94" s="882">
        <f>'Ходатайство_изм АО'!C33</f>
        <v>0</v>
      </c>
      <c r="J94" s="882"/>
      <c r="K94" s="882"/>
      <c r="L94" s="882"/>
      <c r="M94" s="882"/>
      <c r="N94" s="1430">
        <f>'Ходатайство_изм АО'!G33</f>
        <v>0</v>
      </c>
      <c r="O94" s="1430"/>
      <c r="P94" s="1430"/>
      <c r="Q94" s="1430"/>
      <c r="R94" s="1430"/>
      <c r="S94" s="1430"/>
      <c r="V94" s="268"/>
      <c r="W94" s="268"/>
      <c r="X94" s="268"/>
      <c r="Y94" s="268"/>
      <c r="Z94" s="268"/>
      <c r="AA94" s="268"/>
    </row>
    <row r="95" spans="1:97" ht="15.75" customHeight="1" outlineLevel="1" x14ac:dyDescent="0.25">
      <c r="A95" s="378" t="s">
        <v>146</v>
      </c>
      <c r="B95" s="1575" t="s">
        <v>1394</v>
      </c>
      <c r="C95" s="1575"/>
      <c r="D95" s="1575"/>
      <c r="E95" s="1575"/>
      <c r="F95" s="1575"/>
      <c r="G95" s="1575"/>
      <c r="H95" s="1575"/>
      <c r="I95" s="882">
        <f>'Ходатайство_изм АО'!C35</f>
        <v>0</v>
      </c>
      <c r="J95" s="882"/>
      <c r="K95" s="882"/>
      <c r="L95" s="882"/>
      <c r="M95" s="882"/>
      <c r="N95" s="1430">
        <f>'Ходатайство_изм АО'!G35</f>
        <v>0</v>
      </c>
      <c r="O95" s="1430"/>
      <c r="P95" s="1430"/>
      <c r="Q95" s="1430"/>
      <c r="R95" s="1430"/>
      <c r="S95" s="1430"/>
      <c r="V95" s="268"/>
      <c r="W95" s="268"/>
      <c r="X95" s="268"/>
      <c r="Y95" s="268"/>
      <c r="Z95" s="268"/>
      <c r="AA95" s="268"/>
    </row>
    <row r="96" spans="1:97" outlineLevel="1" x14ac:dyDescent="0.25">
      <c r="A96" s="378" t="s">
        <v>432</v>
      </c>
      <c r="B96" s="1575" t="s">
        <v>83</v>
      </c>
      <c r="C96" s="1575"/>
      <c r="D96" s="1575"/>
      <c r="E96" s="1575"/>
      <c r="F96" s="1575"/>
      <c r="G96" s="1575"/>
      <c r="H96" s="1575"/>
      <c r="I96" s="882">
        <f>'Ходатайство_изм АО'!C34</f>
        <v>0</v>
      </c>
      <c r="J96" s="882"/>
      <c r="K96" s="882"/>
      <c r="L96" s="882"/>
      <c r="M96" s="882"/>
      <c r="N96" s="1430">
        <f>'Ходатайство_изм АО'!G34</f>
        <v>0</v>
      </c>
      <c r="O96" s="1430"/>
      <c r="P96" s="1430"/>
      <c r="Q96" s="1430"/>
      <c r="R96" s="1430"/>
      <c r="S96" s="1430"/>
      <c r="V96" s="268"/>
      <c r="W96" s="268"/>
      <c r="X96" s="268"/>
      <c r="Y96" s="268"/>
      <c r="Z96" s="268"/>
      <c r="AA96" s="268"/>
    </row>
    <row r="97" spans="1:27" ht="15.75" customHeight="1" outlineLevel="1" x14ac:dyDescent="0.25">
      <c r="A97" s="378" t="s">
        <v>433</v>
      </c>
      <c r="B97" s="1575" t="s">
        <v>1399</v>
      </c>
      <c r="C97" s="1575"/>
      <c r="D97" s="1575"/>
      <c r="E97" s="1575"/>
      <c r="F97" s="1575"/>
      <c r="G97" s="1575"/>
      <c r="H97" s="1575"/>
      <c r="I97" s="1627">
        <f>'Ходатайство_изм АО'!C36</f>
        <v>0</v>
      </c>
      <c r="J97" s="1627"/>
      <c r="K97" s="1627"/>
      <c r="L97" s="1627"/>
      <c r="M97" s="1627"/>
      <c r="N97" s="1454">
        <f>'Ходатайство_изм АО'!G36</f>
        <v>0</v>
      </c>
      <c r="O97" s="1454"/>
      <c r="P97" s="1454"/>
      <c r="Q97" s="1454"/>
      <c r="R97" s="1454"/>
      <c r="S97" s="1454"/>
      <c r="V97" s="268"/>
      <c r="W97" s="268"/>
      <c r="X97" s="268"/>
      <c r="Y97" s="268"/>
      <c r="Z97" s="268"/>
      <c r="AA97" s="268"/>
    </row>
    <row r="98" spans="1:27" outlineLevel="1" x14ac:dyDescent="0.25">
      <c r="A98" s="378" t="s">
        <v>434</v>
      </c>
      <c r="B98" s="1575" t="s">
        <v>53</v>
      </c>
      <c r="C98" s="1575"/>
      <c r="D98" s="1575"/>
      <c r="E98" s="1575"/>
      <c r="F98" s="1575"/>
      <c r="G98" s="1575"/>
      <c r="H98" s="1575"/>
      <c r="I98" s="882">
        <f>'Ходатайство_изм АО'!C37</f>
        <v>0</v>
      </c>
      <c r="J98" s="882"/>
      <c r="K98" s="882"/>
      <c r="L98" s="882"/>
      <c r="M98" s="882"/>
      <c r="N98" s="1430">
        <f>'Ходатайство_изм АО'!G37</f>
        <v>0</v>
      </c>
      <c r="O98" s="1430"/>
      <c r="P98" s="1430"/>
      <c r="Q98" s="1430"/>
      <c r="R98" s="1430"/>
      <c r="S98" s="1430"/>
      <c r="V98" s="268"/>
      <c r="W98" s="268"/>
      <c r="X98" s="268"/>
      <c r="Y98" s="268"/>
      <c r="Z98" s="268"/>
      <c r="AA98" s="268"/>
    </row>
    <row r="99" spans="1:27" ht="33" customHeight="1" outlineLevel="1" x14ac:dyDescent="0.25">
      <c r="A99" s="378" t="s">
        <v>435</v>
      </c>
      <c r="B99" s="1575" t="s">
        <v>54</v>
      </c>
      <c r="C99" s="1575"/>
      <c r="D99" s="1575"/>
      <c r="E99" s="1575"/>
      <c r="F99" s="1575"/>
      <c r="G99" s="1575"/>
      <c r="H99" s="1575"/>
      <c r="I99" s="882">
        <f>'Ходатайство_изм АО'!C38</f>
        <v>0</v>
      </c>
      <c r="J99" s="882"/>
      <c r="K99" s="882"/>
      <c r="L99" s="882"/>
      <c r="M99" s="882"/>
      <c r="N99" s="1430">
        <f>'Ходатайство_изм АО'!G38</f>
        <v>0</v>
      </c>
      <c r="O99" s="1430"/>
      <c r="P99" s="1430"/>
      <c r="Q99" s="1430"/>
      <c r="R99" s="1430"/>
      <c r="S99" s="1430"/>
      <c r="V99" s="268"/>
      <c r="W99" s="268"/>
      <c r="X99" s="268"/>
      <c r="Y99" s="268"/>
      <c r="Z99" s="268"/>
      <c r="AA99" s="268"/>
    </row>
    <row r="100" spans="1:27" ht="33" customHeight="1" outlineLevel="1" x14ac:dyDescent="0.25">
      <c r="A100" s="378" t="s">
        <v>436</v>
      </c>
      <c r="B100" s="1575" t="s">
        <v>1400</v>
      </c>
      <c r="C100" s="1575"/>
      <c r="D100" s="1575"/>
      <c r="E100" s="1575"/>
      <c r="F100" s="1575"/>
      <c r="G100" s="1575"/>
      <c r="H100" s="1575"/>
      <c r="I100" s="882">
        <f>'Ходатайство_изм АО'!C39</f>
        <v>0</v>
      </c>
      <c r="J100" s="882"/>
      <c r="K100" s="882"/>
      <c r="L100" s="882"/>
      <c r="M100" s="882"/>
      <c r="N100" s="1430">
        <f>'Ходатайство_изм АО'!G39</f>
        <v>0</v>
      </c>
      <c r="O100" s="1430"/>
      <c r="P100" s="1430"/>
      <c r="Q100" s="1430"/>
      <c r="R100" s="1430"/>
      <c r="S100" s="1430"/>
      <c r="V100" s="268"/>
      <c r="W100" s="268"/>
      <c r="X100" s="268"/>
      <c r="Y100" s="268"/>
      <c r="Z100" s="268"/>
      <c r="AA100" s="268"/>
    </row>
    <row r="101" spans="1:27" outlineLevel="1" x14ac:dyDescent="0.25">
      <c r="A101" s="378" t="s">
        <v>437</v>
      </c>
      <c r="B101" s="1575" t="s">
        <v>19</v>
      </c>
      <c r="C101" s="1575"/>
      <c r="D101" s="1575"/>
      <c r="E101" s="1575"/>
      <c r="F101" s="1575"/>
      <c r="G101" s="1575"/>
      <c r="H101" s="1575"/>
      <c r="I101" s="882">
        <f>'Ходатайство_изм АО'!C40</f>
        <v>0</v>
      </c>
      <c r="J101" s="882"/>
      <c r="K101" s="882"/>
      <c r="L101" s="882"/>
      <c r="M101" s="882"/>
      <c r="N101" s="1430">
        <f>'Ходатайство_изм АО'!G40</f>
        <v>0</v>
      </c>
      <c r="O101" s="1430"/>
      <c r="P101" s="1430"/>
      <c r="Q101" s="1430"/>
      <c r="R101" s="1430"/>
      <c r="S101" s="1430"/>
      <c r="V101" s="268"/>
      <c r="W101" s="268"/>
      <c r="X101" s="268"/>
      <c r="Y101" s="268"/>
      <c r="Z101" s="268"/>
      <c r="AA101" s="268"/>
    </row>
    <row r="102" spans="1:27" ht="13.5" customHeight="1" x14ac:dyDescent="0.25">
      <c r="A102" s="999"/>
      <c r="B102" s="995"/>
      <c r="C102" s="995"/>
      <c r="D102" s="995"/>
      <c r="E102" s="995"/>
      <c r="F102" s="995"/>
      <c r="G102" s="995"/>
      <c r="H102" s="995"/>
      <c r="I102" s="995"/>
      <c r="J102" s="995"/>
      <c r="K102" s="995"/>
      <c r="L102" s="995"/>
      <c r="M102" s="995"/>
      <c r="N102" s="995"/>
      <c r="O102" s="995"/>
      <c r="P102" s="995"/>
      <c r="Q102" s="995"/>
      <c r="R102" s="995"/>
      <c r="S102" s="996"/>
      <c r="V102" s="268"/>
      <c r="W102" s="268"/>
      <c r="X102" s="268"/>
      <c r="Y102" s="268"/>
      <c r="Z102" s="268"/>
      <c r="AA102" s="268"/>
    </row>
    <row r="103" spans="1:27" ht="13.5" customHeight="1" outlineLevel="1" x14ac:dyDescent="0.25">
      <c r="A103" s="1626" t="s">
        <v>1401</v>
      </c>
      <c r="B103" s="1626"/>
      <c r="C103" s="1626"/>
      <c r="D103" s="1626"/>
      <c r="E103" s="1626"/>
      <c r="F103" s="1626"/>
      <c r="G103" s="1626"/>
      <c r="H103" s="1626"/>
      <c r="I103" s="1626"/>
      <c r="J103" s="1626"/>
      <c r="K103" s="1626"/>
      <c r="L103" s="1626"/>
      <c r="M103" s="1626"/>
      <c r="N103" s="1626"/>
      <c r="O103" s="1626"/>
      <c r="P103" s="1626"/>
      <c r="Q103" s="1626"/>
      <c r="R103" s="1626"/>
      <c r="S103" s="1626"/>
      <c r="V103" s="268"/>
      <c r="W103" s="268"/>
      <c r="X103" s="268"/>
      <c r="Y103" s="268"/>
      <c r="Z103" s="268"/>
      <c r="AA103" s="268"/>
    </row>
    <row r="104" spans="1:27" outlineLevel="1" x14ac:dyDescent="0.25">
      <c r="A104" s="1520" t="s">
        <v>144</v>
      </c>
      <c r="B104" s="1436" t="s">
        <v>1345</v>
      </c>
      <c r="C104" s="1436"/>
      <c r="D104" s="1436"/>
      <c r="E104" s="1436"/>
      <c r="F104" s="1436"/>
      <c r="G104" s="1436"/>
      <c r="H104" s="1436"/>
      <c r="I104" s="882">
        <f>'Ходатайство_изм АО'!C44</f>
        <v>0</v>
      </c>
      <c r="J104" s="882"/>
      <c r="K104" s="882"/>
      <c r="L104" s="882"/>
      <c r="M104" s="882"/>
      <c r="N104" s="882">
        <f>'Ходатайство_изм АО'!G44</f>
        <v>0</v>
      </c>
      <c r="O104" s="882"/>
      <c r="P104" s="882"/>
      <c r="Q104" s="882"/>
      <c r="R104" s="882"/>
      <c r="S104" s="882"/>
      <c r="V104" s="268"/>
      <c r="W104" s="268"/>
      <c r="X104" s="268"/>
      <c r="Y104" s="268"/>
      <c r="Z104" s="268"/>
      <c r="AA104" s="268"/>
    </row>
    <row r="105" spans="1:27" outlineLevel="1" collapsed="1" x14ac:dyDescent="0.25">
      <c r="A105" s="1520"/>
      <c r="B105" s="1436"/>
      <c r="C105" s="1436"/>
      <c r="D105" s="1436"/>
      <c r="E105" s="1436"/>
      <c r="F105" s="1436"/>
      <c r="G105" s="1436"/>
      <c r="H105" s="1436"/>
      <c r="I105" s="882">
        <f>'Ходатайство_изм АО'!C45</f>
        <v>0</v>
      </c>
      <c r="J105" s="882"/>
      <c r="K105" s="882"/>
      <c r="L105" s="882"/>
      <c r="M105" s="882"/>
      <c r="N105" s="882">
        <f>'Ходатайство_изм АО'!G45</f>
        <v>0</v>
      </c>
      <c r="O105" s="882"/>
      <c r="P105" s="882"/>
      <c r="Q105" s="882"/>
      <c r="R105" s="882"/>
      <c r="S105" s="882"/>
      <c r="V105" s="268"/>
      <c r="W105" s="268"/>
      <c r="X105" s="268"/>
      <c r="Y105" s="268"/>
      <c r="Z105" s="268"/>
      <c r="AA105" s="268"/>
    </row>
    <row r="106" spans="1:27" outlineLevel="1" x14ac:dyDescent="0.25">
      <c r="A106" s="378" t="s">
        <v>145</v>
      </c>
      <c r="B106" s="1575" t="s">
        <v>1346</v>
      </c>
      <c r="C106" s="1575"/>
      <c r="D106" s="1575"/>
      <c r="E106" s="1575"/>
      <c r="F106" s="1575"/>
      <c r="G106" s="1575"/>
      <c r="H106" s="1575"/>
      <c r="I106" s="882">
        <f>'Ходатайство_изм АО'!C46</f>
        <v>0</v>
      </c>
      <c r="J106" s="882"/>
      <c r="K106" s="882"/>
      <c r="L106" s="882"/>
      <c r="M106" s="882"/>
      <c r="N106" s="882">
        <f>'Ходатайство_изм АО'!G46</f>
        <v>0</v>
      </c>
      <c r="O106" s="882"/>
      <c r="P106" s="882"/>
      <c r="Q106" s="882"/>
      <c r="R106" s="882"/>
      <c r="S106" s="882"/>
      <c r="V106" s="268"/>
      <c r="W106" s="268"/>
      <c r="X106" s="268"/>
      <c r="Y106" s="268"/>
      <c r="Z106" s="268"/>
      <c r="AA106" s="268"/>
    </row>
    <row r="107" spans="1:27" outlineLevel="1" x14ac:dyDescent="0.25">
      <c r="A107" s="378" t="s">
        <v>146</v>
      </c>
      <c r="B107" s="1575" t="s">
        <v>1347</v>
      </c>
      <c r="C107" s="1575"/>
      <c r="D107" s="1575"/>
      <c r="E107" s="1575"/>
      <c r="F107" s="1575"/>
      <c r="G107" s="1575"/>
      <c r="H107" s="1575"/>
      <c r="I107" s="882">
        <f>'Ходатайство_изм АО'!C47</f>
        <v>0</v>
      </c>
      <c r="J107" s="882"/>
      <c r="K107" s="882"/>
      <c r="L107" s="882"/>
      <c r="M107" s="882"/>
      <c r="N107" s="882">
        <f>'Ходатайство_изм АО'!G47</f>
        <v>0</v>
      </c>
      <c r="O107" s="882"/>
      <c r="P107" s="882"/>
      <c r="Q107" s="882"/>
      <c r="R107" s="882"/>
      <c r="S107" s="882"/>
      <c r="V107" s="268"/>
      <c r="W107" s="268"/>
      <c r="X107" s="268"/>
      <c r="Y107" s="268"/>
      <c r="Z107" s="268"/>
      <c r="AA107" s="268"/>
    </row>
    <row r="108" spans="1:27" outlineLevel="1" x14ac:dyDescent="0.25">
      <c r="A108" s="378" t="s">
        <v>432</v>
      </c>
      <c r="B108" s="1575" t="s">
        <v>83</v>
      </c>
      <c r="C108" s="1575"/>
      <c r="D108" s="1575"/>
      <c r="E108" s="1575"/>
      <c r="F108" s="1575"/>
      <c r="G108" s="1575"/>
      <c r="H108" s="1575"/>
      <c r="I108" s="882">
        <f>'Ходатайство_изм АО'!C48</f>
        <v>0</v>
      </c>
      <c r="J108" s="882"/>
      <c r="K108" s="882"/>
      <c r="L108" s="882"/>
      <c r="M108" s="882"/>
      <c r="N108" s="882">
        <f>'Ходатайство_изм АО'!G48</f>
        <v>0</v>
      </c>
      <c r="O108" s="882"/>
      <c r="P108" s="882"/>
      <c r="Q108" s="882"/>
      <c r="R108" s="882"/>
      <c r="S108" s="882"/>
      <c r="V108" s="268"/>
      <c r="W108" s="268"/>
      <c r="X108" s="268"/>
      <c r="Y108" s="268"/>
      <c r="Z108" s="268"/>
      <c r="AA108" s="268"/>
    </row>
    <row r="109" spans="1:27" outlineLevel="1" x14ac:dyDescent="0.25">
      <c r="A109" s="378" t="s">
        <v>433</v>
      </c>
      <c r="B109" s="1575" t="s">
        <v>1348</v>
      </c>
      <c r="C109" s="1575"/>
      <c r="D109" s="1575"/>
      <c r="E109" s="1575"/>
      <c r="F109" s="1575"/>
      <c r="G109" s="1575"/>
      <c r="H109" s="1575"/>
      <c r="I109" s="1627">
        <f>'Ходатайство_изм АО'!C49</f>
        <v>0</v>
      </c>
      <c r="J109" s="1627"/>
      <c r="K109" s="1627"/>
      <c r="L109" s="1627"/>
      <c r="M109" s="1627"/>
      <c r="N109" s="1627">
        <f>'Ходатайство_изм АО'!G49</f>
        <v>0</v>
      </c>
      <c r="O109" s="1627"/>
      <c r="P109" s="1627"/>
      <c r="Q109" s="1627"/>
      <c r="R109" s="1627"/>
      <c r="S109" s="1627"/>
      <c r="V109" s="268"/>
      <c r="W109" s="268"/>
      <c r="X109" s="268"/>
      <c r="Y109" s="268"/>
      <c r="Z109" s="268"/>
      <c r="AA109" s="268"/>
    </row>
    <row r="110" spans="1:27" outlineLevel="1" x14ac:dyDescent="0.25">
      <c r="A110" s="378" t="s">
        <v>434</v>
      </c>
      <c r="B110" s="1575" t="s">
        <v>1349</v>
      </c>
      <c r="C110" s="1575"/>
      <c r="D110" s="1575"/>
      <c r="E110" s="1575"/>
      <c r="F110" s="1575"/>
      <c r="G110" s="1575"/>
      <c r="H110" s="1575"/>
      <c r="I110" s="882">
        <f>'Ходатайство_изм АО'!C50</f>
        <v>0</v>
      </c>
      <c r="J110" s="882"/>
      <c r="K110" s="882"/>
      <c r="L110" s="882"/>
      <c r="M110" s="882"/>
      <c r="N110" s="882">
        <f>'Ходатайство_изм АО'!G50</f>
        <v>0</v>
      </c>
      <c r="O110" s="882"/>
      <c r="P110" s="882"/>
      <c r="Q110" s="882"/>
      <c r="R110" s="882"/>
      <c r="S110" s="882"/>
      <c r="V110" s="268"/>
      <c r="W110" s="268"/>
      <c r="X110" s="268"/>
      <c r="Y110" s="268"/>
      <c r="Z110" s="268"/>
      <c r="AA110" s="268"/>
    </row>
    <row r="111" spans="1:27" outlineLevel="1" x14ac:dyDescent="0.25">
      <c r="A111" s="378" t="s">
        <v>435</v>
      </c>
      <c r="B111" s="1575" t="s">
        <v>1350</v>
      </c>
      <c r="C111" s="1575"/>
      <c r="D111" s="1575"/>
      <c r="E111" s="1575"/>
      <c r="F111" s="1575"/>
      <c r="G111" s="1575"/>
      <c r="H111" s="1575"/>
      <c r="I111" s="882">
        <f>'Ходатайство_изм АО'!C51</f>
        <v>0</v>
      </c>
      <c r="J111" s="882"/>
      <c r="K111" s="882"/>
      <c r="L111" s="882"/>
      <c r="M111" s="882"/>
      <c r="N111" s="882">
        <f>'Ходатайство_изм АО'!G51</f>
        <v>0</v>
      </c>
      <c r="O111" s="882"/>
      <c r="P111" s="882"/>
      <c r="Q111" s="882"/>
      <c r="R111" s="882"/>
      <c r="S111" s="882"/>
      <c r="V111" s="268"/>
      <c r="W111" s="268"/>
      <c r="X111" s="268"/>
      <c r="Y111" s="268"/>
      <c r="Z111" s="268"/>
      <c r="AA111" s="268"/>
    </row>
    <row r="112" spans="1:27" outlineLevel="1" x14ac:dyDescent="0.25">
      <c r="A112" s="378" t="s">
        <v>436</v>
      </c>
      <c r="B112" s="1575" t="s">
        <v>1367</v>
      </c>
      <c r="C112" s="1575"/>
      <c r="D112" s="1575"/>
      <c r="E112" s="1575"/>
      <c r="F112" s="1575"/>
      <c r="G112" s="1575"/>
      <c r="H112" s="1575"/>
      <c r="I112" s="882">
        <f>'Ходатайство_изм АО'!C52</f>
        <v>0</v>
      </c>
      <c r="J112" s="882"/>
      <c r="K112" s="882"/>
      <c r="L112" s="882"/>
      <c r="M112" s="882"/>
      <c r="N112" s="882">
        <f>'Ходатайство_изм АО'!G52</f>
        <v>0</v>
      </c>
      <c r="O112" s="882"/>
      <c r="P112" s="882"/>
      <c r="Q112" s="882"/>
      <c r="R112" s="882"/>
      <c r="S112" s="882"/>
      <c r="V112" s="268"/>
      <c r="W112" s="268"/>
      <c r="X112" s="268"/>
      <c r="Y112" s="268"/>
      <c r="Z112" s="268"/>
      <c r="AA112" s="268"/>
    </row>
    <row r="113" spans="1:27" ht="143.25" customHeight="1" outlineLevel="1" x14ac:dyDescent="0.25">
      <c r="A113" s="431" t="s">
        <v>437</v>
      </c>
      <c r="B113" s="1625" t="s">
        <v>1410</v>
      </c>
      <c r="C113" s="1625"/>
      <c r="D113" s="1625"/>
      <c r="E113" s="1625"/>
      <c r="F113" s="1625"/>
      <c r="G113" s="1625"/>
      <c r="H113" s="1625"/>
      <c r="I113" s="882">
        <f>'Ходатайство_изм АО'!C53</f>
        <v>0</v>
      </c>
      <c r="J113" s="882"/>
      <c r="K113" s="882"/>
      <c r="L113" s="882"/>
      <c r="M113" s="882"/>
      <c r="N113" s="882">
        <f>'Ходатайство_изм АО'!G53</f>
        <v>0</v>
      </c>
      <c r="O113" s="882"/>
      <c r="P113" s="882"/>
      <c r="Q113" s="882"/>
      <c r="R113" s="882"/>
      <c r="S113" s="882"/>
      <c r="V113" s="268"/>
      <c r="W113" s="268"/>
      <c r="X113" s="268"/>
      <c r="Y113" s="268"/>
      <c r="Z113" s="268"/>
      <c r="AA113" s="268"/>
    </row>
    <row r="114" spans="1:27" ht="13.5" customHeight="1" x14ac:dyDescent="0.25">
      <c r="A114" s="1632"/>
      <c r="B114" s="1632"/>
      <c r="C114" s="1632"/>
      <c r="D114" s="1632"/>
      <c r="E114" s="1632"/>
      <c r="F114" s="1632"/>
      <c r="G114" s="1632"/>
      <c r="H114" s="1632"/>
      <c r="I114" s="1632"/>
      <c r="J114" s="1632"/>
      <c r="K114" s="1632"/>
      <c r="L114" s="1632"/>
      <c r="M114" s="1632"/>
      <c r="N114" s="1632"/>
      <c r="O114" s="1632"/>
      <c r="P114" s="1632"/>
      <c r="Q114" s="1632"/>
      <c r="R114" s="1632"/>
      <c r="S114" s="1632"/>
      <c r="V114" s="268"/>
      <c r="W114" s="268"/>
      <c r="X114" s="268"/>
      <c r="Y114" s="268"/>
      <c r="Z114" s="268"/>
      <c r="AA114" s="268"/>
    </row>
    <row r="115" spans="1:27" ht="13.5" customHeight="1" outlineLevel="1" x14ac:dyDescent="0.25">
      <c r="A115" s="1626" t="s">
        <v>1353</v>
      </c>
      <c r="B115" s="1626"/>
      <c r="C115" s="1626"/>
      <c r="D115" s="1626"/>
      <c r="E115" s="1626"/>
      <c r="F115" s="1626"/>
      <c r="G115" s="1626"/>
      <c r="H115" s="1626"/>
      <c r="I115" s="1626"/>
      <c r="J115" s="1626"/>
      <c r="K115" s="1626"/>
      <c r="L115" s="1626"/>
      <c r="M115" s="1626"/>
      <c r="N115" s="1626"/>
      <c r="O115" s="1626"/>
      <c r="P115" s="1626"/>
      <c r="Q115" s="1626"/>
      <c r="R115" s="1626"/>
      <c r="S115" s="1626"/>
      <c r="V115" s="268"/>
      <c r="W115" s="268"/>
      <c r="X115" s="268"/>
      <c r="Y115" s="268"/>
      <c r="Z115" s="268"/>
      <c r="AA115" s="268"/>
    </row>
    <row r="116" spans="1:27" outlineLevel="1" x14ac:dyDescent="0.25">
      <c r="A116" s="378" t="s">
        <v>144</v>
      </c>
      <c r="B116" s="1575" t="s">
        <v>1354</v>
      </c>
      <c r="C116" s="1575"/>
      <c r="D116" s="1575"/>
      <c r="E116" s="1575"/>
      <c r="F116" s="1575"/>
      <c r="G116" s="1575"/>
      <c r="H116" s="1575"/>
      <c r="I116" s="882">
        <f>'Ходатайство_изм АО'!C56</f>
        <v>0</v>
      </c>
      <c r="J116" s="882"/>
      <c r="K116" s="882"/>
      <c r="L116" s="882"/>
      <c r="M116" s="882"/>
      <c r="N116" s="1430">
        <f>'Ходатайство_изм АО'!G56</f>
        <v>0</v>
      </c>
      <c r="O116" s="1430"/>
      <c r="P116" s="1430"/>
      <c r="Q116" s="1430"/>
      <c r="R116" s="1430"/>
      <c r="S116" s="1430"/>
      <c r="V116" s="268"/>
      <c r="W116" s="268"/>
      <c r="X116" s="268"/>
      <c r="Y116" s="268"/>
      <c r="Z116" s="268"/>
      <c r="AA116" s="268"/>
    </row>
    <row r="117" spans="1:27" outlineLevel="1" x14ac:dyDescent="0.25">
      <c r="A117" s="378" t="s">
        <v>145</v>
      </c>
      <c r="B117" s="1625" t="s">
        <v>1350</v>
      </c>
      <c r="C117" s="1625"/>
      <c r="D117" s="1625"/>
      <c r="E117" s="1625"/>
      <c r="F117" s="1625"/>
      <c r="G117" s="1625"/>
      <c r="H117" s="1625"/>
      <c r="I117" s="882">
        <f>'Ходатайство_изм АО'!C57</f>
        <v>0</v>
      </c>
      <c r="J117" s="882"/>
      <c r="K117" s="882"/>
      <c r="L117" s="882"/>
      <c r="M117" s="882"/>
      <c r="N117" s="1430">
        <f>'Ходатайство_изм АО'!G57</f>
        <v>0</v>
      </c>
      <c r="O117" s="1430"/>
      <c r="P117" s="1430"/>
      <c r="Q117" s="1430"/>
      <c r="R117" s="1430"/>
      <c r="S117" s="1430"/>
      <c r="V117" s="268"/>
      <c r="W117" s="268"/>
      <c r="X117" s="268"/>
      <c r="Y117" s="268"/>
      <c r="Z117" s="268"/>
      <c r="AA117" s="268"/>
    </row>
    <row r="118" spans="1:27" outlineLevel="1" x14ac:dyDescent="0.25">
      <c r="A118" s="378" t="s">
        <v>146</v>
      </c>
      <c r="B118" s="1575" t="s">
        <v>1351</v>
      </c>
      <c r="C118" s="1575"/>
      <c r="D118" s="1575"/>
      <c r="E118" s="1575"/>
      <c r="F118" s="1575"/>
      <c r="G118" s="1575"/>
      <c r="H118" s="1575"/>
      <c r="I118" s="882">
        <f>'Ходатайство_изм АО'!C58</f>
        <v>0</v>
      </c>
      <c r="J118" s="882"/>
      <c r="K118" s="882"/>
      <c r="L118" s="882"/>
      <c r="M118" s="882"/>
      <c r="N118" s="1430">
        <f>'Ходатайство_изм АО'!G58</f>
        <v>0</v>
      </c>
      <c r="O118" s="1430"/>
      <c r="P118" s="1430"/>
      <c r="Q118" s="1430"/>
      <c r="R118" s="1430"/>
      <c r="S118" s="1430"/>
      <c r="V118" s="268"/>
      <c r="W118" s="268"/>
      <c r="X118" s="268"/>
      <c r="Y118" s="268"/>
      <c r="Z118" s="268"/>
      <c r="AA118" s="268"/>
    </row>
    <row r="119" spans="1:27" outlineLevel="1" x14ac:dyDescent="0.25">
      <c r="A119" s="378" t="s">
        <v>432</v>
      </c>
      <c r="B119" s="1575" t="s">
        <v>1355</v>
      </c>
      <c r="C119" s="1575"/>
      <c r="D119" s="1575"/>
      <c r="E119" s="1575"/>
      <c r="F119" s="1575"/>
      <c r="G119" s="1575"/>
      <c r="H119" s="1575"/>
      <c r="I119" s="882">
        <f>'Ходатайство_изм АО'!C59</f>
        <v>0</v>
      </c>
      <c r="J119" s="882"/>
      <c r="K119" s="882"/>
      <c r="L119" s="882"/>
      <c r="M119" s="882"/>
      <c r="N119" s="1430">
        <f>'Ходатайство_изм АО'!G59</f>
        <v>0</v>
      </c>
      <c r="O119" s="1430"/>
      <c r="P119" s="1430"/>
      <c r="Q119" s="1430"/>
      <c r="R119" s="1430"/>
      <c r="S119" s="1430"/>
      <c r="V119" s="268"/>
      <c r="W119" s="268"/>
      <c r="X119" s="268"/>
      <c r="Y119" s="268"/>
      <c r="Z119" s="268"/>
      <c r="AA119" s="268"/>
    </row>
    <row r="120" spans="1:27" outlineLevel="1" x14ac:dyDescent="0.25">
      <c r="A120" s="378" t="s">
        <v>433</v>
      </c>
      <c r="B120" s="1575" t="s">
        <v>83</v>
      </c>
      <c r="C120" s="1575"/>
      <c r="D120" s="1575"/>
      <c r="E120" s="1575"/>
      <c r="F120" s="1575"/>
      <c r="G120" s="1575"/>
      <c r="H120" s="1575"/>
      <c r="I120" s="882">
        <f>'Ходатайство_изм АО'!C60</f>
        <v>0</v>
      </c>
      <c r="J120" s="882"/>
      <c r="K120" s="882"/>
      <c r="L120" s="882"/>
      <c r="M120" s="882"/>
      <c r="N120" s="1430">
        <f>'Ходатайство_изм АО'!G60</f>
        <v>0</v>
      </c>
      <c r="O120" s="1430"/>
      <c r="P120" s="1430"/>
      <c r="Q120" s="1430"/>
      <c r="R120" s="1430"/>
      <c r="S120" s="1430"/>
      <c r="V120" s="268"/>
      <c r="W120" s="268"/>
      <c r="X120" s="268"/>
      <c r="Y120" s="268"/>
      <c r="Z120" s="268"/>
      <c r="AA120" s="268"/>
    </row>
    <row r="121" spans="1:27" outlineLevel="1" x14ac:dyDescent="0.25">
      <c r="A121" s="378" t="s">
        <v>434</v>
      </c>
      <c r="B121" s="1575" t="s">
        <v>1356</v>
      </c>
      <c r="C121" s="1575"/>
      <c r="D121" s="1575"/>
      <c r="E121" s="1575"/>
      <c r="F121" s="1575"/>
      <c r="G121" s="1575"/>
      <c r="H121" s="1575"/>
      <c r="I121" s="1627">
        <f>'Ходатайство_изм АО'!C61</f>
        <v>0</v>
      </c>
      <c r="J121" s="1627"/>
      <c r="K121" s="1627"/>
      <c r="L121" s="1627"/>
      <c r="M121" s="1627"/>
      <c r="N121" s="1454">
        <f>'Ходатайство_изм АО'!G61</f>
        <v>0</v>
      </c>
      <c r="O121" s="1454"/>
      <c r="P121" s="1454"/>
      <c r="Q121" s="1454"/>
      <c r="R121" s="1454"/>
      <c r="S121" s="1454"/>
      <c r="V121" s="268"/>
      <c r="W121" s="268"/>
      <c r="X121" s="268"/>
      <c r="Y121" s="268"/>
      <c r="Z121" s="268"/>
      <c r="AA121" s="268"/>
    </row>
    <row r="122" spans="1:27" outlineLevel="1" x14ac:dyDescent="0.25">
      <c r="A122" s="378" t="s">
        <v>435</v>
      </c>
      <c r="B122" s="1575" t="s">
        <v>1349</v>
      </c>
      <c r="C122" s="1575"/>
      <c r="D122" s="1575"/>
      <c r="E122" s="1575"/>
      <c r="F122" s="1575"/>
      <c r="G122" s="1575"/>
      <c r="H122" s="1575"/>
      <c r="I122" s="882">
        <f>'Ходатайство_изм АО'!C62</f>
        <v>0</v>
      </c>
      <c r="J122" s="882"/>
      <c r="K122" s="882"/>
      <c r="L122" s="882"/>
      <c r="M122" s="882"/>
      <c r="N122" s="1430">
        <f>'Ходатайство_изм АО'!G62</f>
        <v>0</v>
      </c>
      <c r="O122" s="1430"/>
      <c r="P122" s="1430"/>
      <c r="Q122" s="1430"/>
      <c r="R122" s="1430"/>
      <c r="S122" s="1430"/>
      <c r="V122" s="268"/>
      <c r="W122" s="268"/>
      <c r="X122" s="268"/>
      <c r="Y122" s="268"/>
      <c r="Z122" s="268"/>
      <c r="AA122" s="268"/>
    </row>
    <row r="123" spans="1:27" outlineLevel="1" x14ac:dyDescent="0.25">
      <c r="A123" s="378" t="s">
        <v>436</v>
      </c>
      <c r="B123" s="1575" t="s">
        <v>1357</v>
      </c>
      <c r="C123" s="1575"/>
      <c r="D123" s="1575"/>
      <c r="E123" s="1575"/>
      <c r="F123" s="1575"/>
      <c r="G123" s="1575"/>
      <c r="H123" s="1575"/>
      <c r="I123" s="882">
        <f>'Ходатайство_изм АО'!C63</f>
        <v>0</v>
      </c>
      <c r="J123" s="882"/>
      <c r="K123" s="882"/>
      <c r="L123" s="882"/>
      <c r="M123" s="882"/>
      <c r="N123" s="1430">
        <f>'Ходатайство_изм АО'!G63</f>
        <v>0</v>
      </c>
      <c r="O123" s="1430"/>
      <c r="P123" s="1430"/>
      <c r="Q123" s="1430"/>
      <c r="R123" s="1430"/>
      <c r="S123" s="1430"/>
      <c r="V123" s="268"/>
      <c r="W123" s="268"/>
      <c r="X123" s="268"/>
      <c r="Y123" s="268"/>
      <c r="Z123" s="268"/>
      <c r="AA123" s="268"/>
    </row>
    <row r="124" spans="1:27" outlineLevel="1" x14ac:dyDescent="0.25">
      <c r="A124" s="378" t="s">
        <v>437</v>
      </c>
      <c r="B124" s="1575" t="s">
        <v>1358</v>
      </c>
      <c r="C124" s="1575"/>
      <c r="D124" s="1575"/>
      <c r="E124" s="1575"/>
      <c r="F124" s="1575"/>
      <c r="G124" s="1575"/>
      <c r="H124" s="1575"/>
      <c r="I124" s="882">
        <f>'Ходатайство_изм АО'!C64</f>
        <v>0</v>
      </c>
      <c r="J124" s="882"/>
      <c r="K124" s="882"/>
      <c r="L124" s="882"/>
      <c r="M124" s="882"/>
      <c r="N124" s="1430">
        <f>'Ходатайство_изм АО'!G64</f>
        <v>0</v>
      </c>
      <c r="O124" s="1430"/>
      <c r="P124" s="1430"/>
      <c r="Q124" s="1430"/>
      <c r="R124" s="1430"/>
      <c r="S124" s="1430"/>
      <c r="V124" s="268"/>
      <c r="W124" s="268"/>
      <c r="X124" s="268"/>
      <c r="Y124" s="268"/>
      <c r="Z124" s="268"/>
      <c r="AA124" s="268"/>
    </row>
    <row r="125" spans="1:27" outlineLevel="1" x14ac:dyDescent="0.25">
      <c r="A125" s="431" t="s">
        <v>438</v>
      </c>
      <c r="B125" s="1575" t="s">
        <v>1364</v>
      </c>
      <c r="C125" s="1575"/>
      <c r="D125" s="1575"/>
      <c r="E125" s="1575"/>
      <c r="F125" s="1575"/>
      <c r="G125" s="1575"/>
      <c r="H125" s="1575"/>
      <c r="I125" s="882">
        <f>'Ходатайство_изм АО'!C65</f>
        <v>0</v>
      </c>
      <c r="J125" s="882"/>
      <c r="K125" s="882"/>
      <c r="L125" s="882"/>
      <c r="M125" s="882"/>
      <c r="N125" s="1430">
        <f>'Ходатайство_изм АО'!G65</f>
        <v>0</v>
      </c>
      <c r="O125" s="1430"/>
      <c r="P125" s="1430"/>
      <c r="Q125" s="1430"/>
      <c r="R125" s="1430"/>
      <c r="S125" s="1430"/>
      <c r="V125" s="268"/>
      <c r="W125" s="268"/>
      <c r="X125" s="268"/>
      <c r="Y125" s="268"/>
      <c r="Z125" s="268"/>
      <c r="AA125" s="268"/>
    </row>
    <row r="126" spans="1:27" ht="13.5" customHeight="1" outlineLevel="1" x14ac:dyDescent="0.25">
      <c r="A126" s="406"/>
      <c r="B126" s="407"/>
      <c r="C126" s="407"/>
      <c r="D126" s="407"/>
      <c r="E126" s="407"/>
      <c r="F126" s="407"/>
      <c r="G126" s="407"/>
      <c r="H126" s="407"/>
      <c r="I126" s="263"/>
      <c r="J126" s="263"/>
      <c r="K126" s="263"/>
      <c r="L126" s="263"/>
      <c r="M126" s="263"/>
      <c r="N126" s="263"/>
      <c r="O126" s="263"/>
      <c r="P126" s="263"/>
      <c r="Q126" s="263"/>
      <c r="R126" s="263"/>
      <c r="S126" s="263"/>
      <c r="V126" s="268"/>
      <c r="W126" s="268"/>
      <c r="X126" s="268"/>
      <c r="Y126" s="268"/>
      <c r="Z126" s="268"/>
      <c r="AA126" s="268"/>
    </row>
    <row r="127" spans="1:27" outlineLevel="1" x14ac:dyDescent="0.25">
      <c r="A127" s="208"/>
      <c r="B127" s="1400" t="s">
        <v>1408</v>
      </c>
      <c r="C127" s="1400"/>
      <c r="D127" s="1400"/>
      <c r="E127" s="1400"/>
      <c r="F127" s="1400"/>
      <c r="G127" s="1400"/>
      <c r="H127" s="1400"/>
      <c r="I127" s="1430">
        <f>'Ходатайство_изм АО'!C67</f>
        <v>0</v>
      </c>
      <c r="J127" s="1430"/>
      <c r="K127" s="1430"/>
      <c r="L127" s="1430"/>
      <c r="M127" s="1430"/>
      <c r="N127" s="1430">
        <f>'Ходатайство_изм АО'!G67</f>
        <v>0</v>
      </c>
      <c r="O127" s="1430"/>
      <c r="P127" s="1430"/>
      <c r="Q127" s="1430"/>
      <c r="R127" s="1430"/>
      <c r="S127" s="1430"/>
    </row>
    <row r="128" spans="1:27" outlineLevel="1" x14ac:dyDescent="0.25">
      <c r="A128" s="378"/>
      <c r="B128" s="1575" t="s">
        <v>1338</v>
      </c>
      <c r="C128" s="1575"/>
      <c r="D128" s="1575"/>
      <c r="E128" s="1575"/>
      <c r="F128" s="1575"/>
      <c r="G128" s="1575"/>
      <c r="H128" s="1575"/>
      <c r="I128" s="1430">
        <f>'Ходатайство_изм АО'!C69</f>
        <v>0</v>
      </c>
      <c r="J128" s="1430"/>
      <c r="K128" s="1430"/>
      <c r="L128" s="1430"/>
      <c r="M128" s="1430"/>
      <c r="N128" s="1430">
        <f>'Ходатайство_изм АО'!G69</f>
        <v>0</v>
      </c>
      <c r="O128" s="1430"/>
      <c r="P128" s="1430"/>
      <c r="Q128" s="1430"/>
      <c r="R128" s="1430"/>
      <c r="S128" s="1430"/>
      <c r="V128" s="268"/>
      <c r="W128" s="268"/>
      <c r="X128" s="268"/>
      <c r="Y128" s="268"/>
      <c r="Z128" s="268"/>
      <c r="AA128" s="268"/>
    </row>
    <row r="129" spans="1:27" outlineLevel="1" x14ac:dyDescent="0.25">
      <c r="A129" s="208"/>
      <c r="B129" s="1575" t="s">
        <v>1407</v>
      </c>
      <c r="C129" s="1575"/>
      <c r="D129" s="1575"/>
      <c r="E129" s="1575"/>
      <c r="F129" s="1575"/>
      <c r="G129" s="1575"/>
      <c r="H129" s="1575"/>
      <c r="I129" s="1430">
        <f>'Ходатайство_изм АО'!C68</f>
        <v>0</v>
      </c>
      <c r="J129" s="1430"/>
      <c r="K129" s="1430"/>
      <c r="L129" s="1430"/>
      <c r="M129" s="1430"/>
      <c r="N129" s="1430">
        <f>'Ходатайство_изм АО'!G68</f>
        <v>0</v>
      </c>
      <c r="O129" s="1430"/>
      <c r="P129" s="1430"/>
      <c r="Q129" s="1430"/>
      <c r="R129" s="1430"/>
      <c r="S129" s="1430"/>
    </row>
    <row r="130" spans="1:27" ht="12.75" customHeight="1" x14ac:dyDescent="0.25">
      <c r="A130" s="1534" t="s">
        <v>94</v>
      </c>
      <c r="B130" s="1535"/>
      <c r="C130" s="1535"/>
      <c r="D130" s="1535"/>
      <c r="E130" s="1535"/>
      <c r="F130" s="1535"/>
      <c r="G130" s="1535"/>
      <c r="H130" s="1535"/>
      <c r="I130" s="1535"/>
      <c r="J130" s="1535"/>
      <c r="K130" s="1535"/>
      <c r="L130" s="1535"/>
      <c r="M130" s="1535"/>
      <c r="N130" s="1535"/>
      <c r="O130" s="1535"/>
      <c r="P130" s="1535"/>
      <c r="Q130" s="1535"/>
      <c r="R130" s="1535"/>
      <c r="S130" s="1536"/>
      <c r="V130" s="268"/>
      <c r="W130" s="268"/>
      <c r="X130" s="268"/>
      <c r="Y130" s="268"/>
      <c r="Z130" s="268"/>
      <c r="AA130" s="268"/>
    </row>
    <row r="131" spans="1:27" ht="141.75" customHeight="1" x14ac:dyDescent="0.25">
      <c r="A131" s="1534" t="s">
        <v>1674</v>
      </c>
      <c r="B131" s="1535"/>
      <c r="C131" s="1535"/>
      <c r="D131" s="1535"/>
      <c r="E131" s="1535"/>
      <c r="F131" s="1535"/>
      <c r="G131" s="1535"/>
      <c r="H131" s="1535"/>
      <c r="I131" s="1535"/>
      <c r="J131" s="1535"/>
      <c r="K131" s="1535"/>
      <c r="L131" s="1535"/>
      <c r="M131" s="1535"/>
      <c r="N131" s="1535"/>
      <c r="O131" s="1535"/>
      <c r="P131" s="1535"/>
      <c r="Q131" s="1535"/>
      <c r="R131" s="1535"/>
      <c r="S131" s="1536"/>
      <c r="V131" s="268"/>
      <c r="W131" s="268"/>
      <c r="X131" s="268"/>
      <c r="Y131" s="268"/>
      <c r="Z131" s="268"/>
      <c r="AA131" s="268"/>
    </row>
    <row r="132" spans="1:27" ht="15.75" customHeight="1" x14ac:dyDescent="0.25">
      <c r="A132" s="1528" t="s">
        <v>919</v>
      </c>
      <c r="B132" s="1529"/>
      <c r="C132" s="1529"/>
      <c r="D132" s="1529"/>
      <c r="E132" s="1529"/>
      <c r="F132" s="1529"/>
      <c r="G132" s="1529"/>
      <c r="H132" s="1573"/>
      <c r="I132" s="1465" t="str">
        <f>IF(K10="кредитной операции","Заявителе",IF(K10="факторинга","Кредиторе",IF(K10="банковской гарантии","Инструктирующей стороне",IF(K10="открытия аккредитива без покрытия","Приказодателе",IF(K10="выберите вид активной операции","Заявителе")))))</f>
        <v>Заявителе</v>
      </c>
      <c r="J132" s="1466"/>
      <c r="K132" s="1466"/>
      <c r="L132" s="1466"/>
      <c r="M132" s="1466"/>
      <c r="N132" s="1466"/>
      <c r="O132" s="1466"/>
      <c r="P132" s="1466"/>
      <c r="Q132" s="1466"/>
      <c r="R132" s="1466"/>
      <c r="S132" s="1467"/>
      <c r="V132" s="268"/>
      <c r="W132" s="268"/>
      <c r="X132" s="268"/>
      <c r="Y132" s="268"/>
      <c r="Z132" s="268"/>
      <c r="AA132" s="268"/>
    </row>
    <row r="133" spans="1:27" ht="15.75" customHeight="1" x14ac:dyDescent="0.25">
      <c r="A133" s="378" t="s">
        <v>543</v>
      </c>
      <c r="B133" s="1468" t="s">
        <v>446</v>
      </c>
      <c r="C133" s="1469"/>
      <c r="D133" s="1469"/>
      <c r="E133" s="1469"/>
      <c r="F133" s="1469"/>
      <c r="G133" s="1469"/>
      <c r="H133" s="1470"/>
      <c r="I133" s="1567">
        <f>'Анкета ИП'!I30</f>
        <v>0</v>
      </c>
      <c r="J133" s="1568"/>
      <c r="K133" s="1568"/>
      <c r="L133" s="1568"/>
      <c r="M133" s="1568"/>
      <c r="N133" s="1568"/>
      <c r="O133" s="1568"/>
      <c r="P133" s="1568"/>
      <c r="Q133" s="1568"/>
      <c r="R133" s="1568"/>
      <c r="S133" s="1569"/>
      <c r="V133" s="268"/>
      <c r="W133" s="268"/>
      <c r="X133" s="268"/>
      <c r="Y133" s="268"/>
      <c r="Z133" s="268"/>
      <c r="AA133" s="268"/>
    </row>
    <row r="134" spans="1:27" ht="16.5" x14ac:dyDescent="0.25">
      <c r="A134" s="378" t="s">
        <v>544</v>
      </c>
      <c r="B134" s="1468" t="s">
        <v>39</v>
      </c>
      <c r="C134" s="1469"/>
      <c r="D134" s="1469"/>
      <c r="E134" s="1469"/>
      <c r="F134" s="1469"/>
      <c r="G134" s="1469"/>
      <c r="H134" s="1470" t="e">
        <f>#REF!</f>
        <v>#REF!</v>
      </c>
      <c r="I134" s="1570">
        <f>'Анкета ИП'!F22</f>
        <v>0</v>
      </c>
      <c r="J134" s="1571"/>
      <c r="K134" s="1571"/>
      <c r="L134" s="1571"/>
      <c r="M134" s="1571"/>
      <c r="N134" s="1571"/>
      <c r="O134" s="1571"/>
      <c r="P134" s="1571"/>
      <c r="Q134" s="1571"/>
      <c r="R134" s="1571"/>
      <c r="S134" s="1572"/>
      <c r="V134" s="268"/>
      <c r="W134" s="268"/>
      <c r="X134" s="268"/>
      <c r="Y134" s="268"/>
      <c r="Z134" s="268"/>
      <c r="AA134" s="268"/>
    </row>
    <row r="135" spans="1:27" ht="15.75" customHeight="1" x14ac:dyDescent="0.25">
      <c r="A135" s="378" t="s">
        <v>545</v>
      </c>
      <c r="B135" s="1468" t="s">
        <v>1411</v>
      </c>
      <c r="C135" s="1469"/>
      <c r="D135" s="1469"/>
      <c r="E135" s="1469"/>
      <c r="F135" s="1469"/>
      <c r="G135" s="1469"/>
      <c r="H135" s="1470"/>
      <c r="I135" s="1584">
        <f>'Анкета ИП'!F24</f>
        <v>0</v>
      </c>
      <c r="J135" s="1585"/>
      <c r="K135" s="1585"/>
      <c r="L135" s="1585"/>
      <c r="M135" s="1585"/>
      <c r="N135" s="54" t="s">
        <v>564</v>
      </c>
      <c r="O135" s="1571">
        <f>'Анкета ИП'!F25</f>
        <v>0</v>
      </c>
      <c r="P135" s="1571"/>
      <c r="Q135" s="1571"/>
      <c r="R135" s="1571"/>
      <c r="S135" s="1572"/>
      <c r="V135" s="268"/>
      <c r="W135" s="268"/>
      <c r="X135" s="268"/>
      <c r="Y135" s="268"/>
      <c r="Z135" s="268"/>
      <c r="AA135" s="268"/>
    </row>
    <row r="136" spans="1:27" ht="15.75" customHeight="1" x14ac:dyDescent="0.25">
      <c r="A136" s="378" t="s">
        <v>546</v>
      </c>
      <c r="B136" s="1468" t="s">
        <v>96</v>
      </c>
      <c r="C136" s="1469"/>
      <c r="D136" s="1469"/>
      <c r="E136" s="1469"/>
      <c r="F136" s="1469"/>
      <c r="G136" s="1469"/>
      <c r="H136" s="1470"/>
      <c r="I136" s="1570" t="s">
        <v>1025</v>
      </c>
      <c r="J136" s="1571"/>
      <c r="K136" s="1571"/>
      <c r="L136" s="1571"/>
      <c r="M136" s="1571"/>
      <c r="N136" s="1571"/>
      <c r="O136" s="1571"/>
      <c r="P136" s="1571"/>
      <c r="Q136" s="1571"/>
      <c r="R136" s="1571"/>
      <c r="S136" s="1572"/>
      <c r="U136" s="187"/>
      <c r="V136" s="268"/>
      <c r="W136" s="268"/>
      <c r="X136" s="268"/>
      <c r="Y136" s="268"/>
      <c r="Z136" s="268"/>
      <c r="AA136" s="268"/>
    </row>
    <row r="137" spans="1:27" ht="15.75" customHeight="1" x14ac:dyDescent="0.25">
      <c r="A137" s="378" t="s">
        <v>547</v>
      </c>
      <c r="B137" s="1468" t="s">
        <v>97</v>
      </c>
      <c r="C137" s="1469"/>
      <c r="D137" s="1469"/>
      <c r="E137" s="1469"/>
      <c r="F137" s="1469"/>
      <c r="G137" s="1469"/>
      <c r="H137" s="1470"/>
      <c r="I137" s="1570" t="s">
        <v>1025</v>
      </c>
      <c r="J137" s="1571"/>
      <c r="K137" s="1571"/>
      <c r="L137" s="1571"/>
      <c r="M137" s="1571"/>
      <c r="N137" s="1571"/>
      <c r="O137" s="1571"/>
      <c r="P137" s="1571"/>
      <c r="Q137" s="1571"/>
      <c r="R137" s="1571"/>
      <c r="S137" s="1572"/>
      <c r="V137" s="268"/>
      <c r="W137" s="268"/>
      <c r="X137" s="268"/>
      <c r="Y137" s="268"/>
      <c r="Z137" s="268"/>
      <c r="AA137" s="268"/>
    </row>
    <row r="138" spans="1:27" ht="15.75" customHeight="1" x14ac:dyDescent="0.25">
      <c r="A138" s="378" t="s">
        <v>548</v>
      </c>
      <c r="B138" s="1468" t="s">
        <v>449</v>
      </c>
      <c r="C138" s="1469"/>
      <c r="D138" s="1469"/>
      <c r="E138" s="1469"/>
      <c r="F138" s="1469"/>
      <c r="G138" s="1469"/>
      <c r="H138" s="1470"/>
      <c r="I138" s="1570"/>
      <c r="J138" s="1571"/>
      <c r="K138" s="1571"/>
      <c r="L138" s="1571"/>
      <c r="M138" s="1571"/>
      <c r="N138" s="1571"/>
      <c r="O138" s="1571"/>
      <c r="P138" s="1571"/>
      <c r="Q138" s="1571"/>
      <c r="R138" s="1571"/>
      <c r="S138" s="1572"/>
      <c r="V138" s="268"/>
      <c r="W138" s="268"/>
      <c r="X138" s="268"/>
      <c r="Y138" s="268"/>
      <c r="Z138" s="268"/>
      <c r="AA138" s="268"/>
    </row>
    <row r="139" spans="1:27" ht="15.75" customHeight="1" x14ac:dyDescent="0.25">
      <c r="A139" s="378" t="s">
        <v>549</v>
      </c>
      <c r="B139" s="1468" t="s">
        <v>450</v>
      </c>
      <c r="C139" s="1469"/>
      <c r="D139" s="1469"/>
      <c r="E139" s="1469"/>
      <c r="F139" s="1469"/>
      <c r="G139" s="1469"/>
      <c r="H139" s="1470" t="e">
        <f>#REF!</f>
        <v>#REF!</v>
      </c>
      <c r="I139" s="1570"/>
      <c r="J139" s="1571"/>
      <c r="K139" s="1571"/>
      <c r="L139" s="1571"/>
      <c r="M139" s="1571"/>
      <c r="N139" s="1571"/>
      <c r="O139" s="1571"/>
      <c r="P139" s="1571"/>
      <c r="Q139" s="1571"/>
      <c r="R139" s="1571"/>
      <c r="S139" s="1572"/>
      <c r="V139" s="268"/>
      <c r="W139" s="268"/>
      <c r="X139" s="268"/>
      <c r="Y139" s="268"/>
      <c r="Z139" s="268"/>
      <c r="AA139" s="268"/>
    </row>
    <row r="140" spans="1:27" ht="15.75" customHeight="1" x14ac:dyDescent="0.25">
      <c r="A140" s="378" t="s">
        <v>550</v>
      </c>
      <c r="B140" s="1468" t="s">
        <v>98</v>
      </c>
      <c r="C140" s="1469"/>
      <c r="D140" s="1469"/>
      <c r="E140" s="1469"/>
      <c r="F140" s="1469"/>
      <c r="G140" s="1469"/>
      <c r="H140" s="1470"/>
      <c r="I140" s="1599"/>
      <c r="J140" s="1600"/>
      <c r="K140" s="1600"/>
      <c r="L140" s="1600"/>
      <c r="M140" s="1600"/>
      <c r="N140" s="1600"/>
      <c r="O140" s="1600"/>
      <c r="P140" s="1600"/>
      <c r="Q140" s="1600"/>
      <c r="R140" s="1600"/>
      <c r="S140" s="1601"/>
      <c r="V140" s="268"/>
      <c r="W140" s="268"/>
      <c r="X140" s="268"/>
      <c r="Y140" s="268"/>
      <c r="Z140" s="268"/>
      <c r="AA140" s="268"/>
    </row>
    <row r="141" spans="1:27" ht="15.75" customHeight="1" x14ac:dyDescent="0.25">
      <c r="A141" s="1520"/>
      <c r="B141" s="1468" t="s">
        <v>99</v>
      </c>
      <c r="C141" s="1469"/>
      <c r="D141" s="1469"/>
      <c r="E141" s="1469"/>
      <c r="F141" s="1469"/>
      <c r="G141" s="1469"/>
      <c r="H141" s="1470" t="e">
        <f>#REF!</f>
        <v>#REF!</v>
      </c>
      <c r="I141" s="1472" t="s">
        <v>1025</v>
      </c>
      <c r="J141" s="1473"/>
      <c r="K141" s="1473"/>
      <c r="L141" s="1473"/>
      <c r="M141" s="1473"/>
      <c r="N141" s="1473"/>
      <c r="O141" s="1474"/>
      <c r="P141" s="1591" t="s">
        <v>1025</v>
      </c>
      <c r="Q141" s="1592"/>
      <c r="R141" s="1592"/>
      <c r="S141" s="1593"/>
      <c r="V141" s="268"/>
      <c r="W141" s="268"/>
      <c r="X141" s="268"/>
      <c r="Y141" s="268"/>
      <c r="Z141" s="268"/>
      <c r="AA141" s="268"/>
    </row>
    <row r="142" spans="1:27" ht="15.75" customHeight="1" x14ac:dyDescent="0.25">
      <c r="A142" s="1520"/>
      <c r="B142" s="1468" t="s">
        <v>99</v>
      </c>
      <c r="C142" s="1469"/>
      <c r="D142" s="1469"/>
      <c r="E142" s="1469"/>
      <c r="F142" s="1469"/>
      <c r="G142" s="1469"/>
      <c r="H142" s="1470" t="e">
        <f>#REF!</f>
        <v>#REF!</v>
      </c>
      <c r="I142" s="1472" t="s">
        <v>1025</v>
      </c>
      <c r="J142" s="1473"/>
      <c r="K142" s="1473"/>
      <c r="L142" s="1473"/>
      <c r="M142" s="1473"/>
      <c r="N142" s="1473"/>
      <c r="O142" s="1474"/>
      <c r="P142" s="1591" t="s">
        <v>1025</v>
      </c>
      <c r="Q142" s="1592"/>
      <c r="R142" s="1592"/>
      <c r="S142" s="1593"/>
      <c r="V142" s="268"/>
      <c r="W142" s="268"/>
      <c r="X142" s="268"/>
      <c r="Y142" s="268"/>
      <c r="Z142" s="268"/>
      <c r="AA142" s="268"/>
    </row>
    <row r="143" spans="1:27" x14ac:dyDescent="0.25">
      <c r="A143" s="1520"/>
      <c r="B143" s="1437" t="s">
        <v>99</v>
      </c>
      <c r="C143" s="1437"/>
      <c r="D143" s="1437"/>
      <c r="E143" s="1437"/>
      <c r="F143" s="1437"/>
      <c r="G143" s="1437"/>
      <c r="H143" s="1437" t="e">
        <f>#REF!</f>
        <v>#REF!</v>
      </c>
      <c r="I143" s="1590" t="s">
        <v>1025</v>
      </c>
      <c r="J143" s="1590"/>
      <c r="K143" s="1590"/>
      <c r="L143" s="1590"/>
      <c r="M143" s="1590"/>
      <c r="N143" s="1590"/>
      <c r="O143" s="1590"/>
      <c r="P143" s="1401" t="s">
        <v>1025</v>
      </c>
      <c r="Q143" s="1401"/>
      <c r="R143" s="1401"/>
      <c r="S143" s="1401"/>
    </row>
    <row r="144" spans="1:27" ht="15.75" customHeight="1" x14ac:dyDescent="0.25">
      <c r="A144" s="208" t="s">
        <v>551</v>
      </c>
      <c r="B144" s="1437" t="s">
        <v>920</v>
      </c>
      <c r="C144" s="1437"/>
      <c r="D144" s="1437"/>
      <c r="E144" s="1437"/>
      <c r="F144" s="1437"/>
      <c r="G144" s="1437"/>
      <c r="H144" s="1437" t="e">
        <f>#REF!</f>
        <v>#REF!</v>
      </c>
      <c r="I144" s="1461">
        <f>'Анкета ИП'!F47</f>
        <v>0</v>
      </c>
      <c r="J144" s="1461"/>
      <c r="K144" s="1461"/>
      <c r="L144" s="1461"/>
      <c r="M144" s="1461"/>
      <c r="N144" s="1461"/>
      <c r="O144" s="1461"/>
      <c r="P144" s="1461"/>
      <c r="Q144" s="1461"/>
      <c r="R144" s="1461"/>
      <c r="S144" s="1461"/>
    </row>
    <row r="145" spans="1:27" ht="32.25" customHeight="1" x14ac:dyDescent="0.25">
      <c r="A145" s="208" t="s">
        <v>552</v>
      </c>
      <c r="B145" s="1575" t="s">
        <v>100</v>
      </c>
      <c r="C145" s="1575"/>
      <c r="D145" s="1575"/>
      <c r="E145" s="1575"/>
      <c r="F145" s="1575"/>
      <c r="G145" s="1575"/>
      <c r="H145" s="1575" t="e">
        <f>#REF!</f>
        <v>#REF!</v>
      </c>
      <c r="I145" s="1475" t="s">
        <v>1025</v>
      </c>
      <c r="J145" s="1475"/>
      <c r="K145" s="1475"/>
      <c r="L145" s="1475"/>
      <c r="M145" s="1475"/>
      <c r="N145" s="1475"/>
      <c r="O145" s="1475"/>
      <c r="P145" s="1475"/>
      <c r="Q145" s="1475"/>
      <c r="R145" s="1475"/>
      <c r="S145" s="1475"/>
    </row>
    <row r="146" spans="1:27" ht="16.5" x14ac:dyDescent="0.25">
      <c r="A146" s="361" t="s">
        <v>553</v>
      </c>
      <c r="B146" s="1575" t="s">
        <v>1302</v>
      </c>
      <c r="C146" s="1575"/>
      <c r="D146" s="1575"/>
      <c r="E146" s="1575"/>
      <c r="F146" s="1575"/>
      <c r="G146" s="1575"/>
      <c r="H146" s="1575" t="e">
        <f>#REF!</f>
        <v>#REF!</v>
      </c>
      <c r="I146" s="1587" t="s">
        <v>78</v>
      </c>
      <c r="J146" s="1588"/>
      <c r="K146" s="1588"/>
      <c r="L146" s="1588"/>
      <c r="M146" s="1589"/>
      <c r="N146" s="1587" t="s">
        <v>537</v>
      </c>
      <c r="O146" s="1588"/>
      <c r="P146" s="1588"/>
      <c r="Q146" s="1588"/>
      <c r="R146" s="1588"/>
      <c r="S146" s="1589"/>
      <c r="V146" s="268"/>
      <c r="W146" s="268"/>
      <c r="X146" s="268"/>
      <c r="Y146" s="268"/>
      <c r="Z146" s="268"/>
      <c r="AA146" s="268"/>
    </row>
    <row r="147" spans="1:27" ht="15.75" customHeight="1" x14ac:dyDescent="0.25">
      <c r="A147" s="361" t="s">
        <v>554</v>
      </c>
      <c r="B147" s="1575" t="s">
        <v>485</v>
      </c>
      <c r="C147" s="1575"/>
      <c r="D147" s="1575"/>
      <c r="E147" s="1575"/>
      <c r="F147" s="1575"/>
      <c r="G147" s="1575"/>
      <c r="H147" s="1575" t="e">
        <f>#REF!</f>
        <v>#REF!</v>
      </c>
      <c r="I147" s="1461" t="s">
        <v>1025</v>
      </c>
      <c r="J147" s="1461"/>
      <c r="K147" s="1461"/>
      <c r="L147" s="1461"/>
      <c r="M147" s="1461"/>
      <c r="N147" s="1461"/>
      <c r="O147" s="1461"/>
      <c r="P147" s="1461"/>
      <c r="Q147" s="1461"/>
      <c r="R147" s="1461"/>
      <c r="S147" s="1461"/>
    </row>
    <row r="148" spans="1:27" ht="16.5" x14ac:dyDescent="0.25">
      <c r="A148" s="361" t="s">
        <v>555</v>
      </c>
      <c r="B148" s="1575" t="s">
        <v>101</v>
      </c>
      <c r="C148" s="1575"/>
      <c r="D148" s="1575"/>
      <c r="E148" s="1575"/>
      <c r="F148" s="1575"/>
      <c r="G148" s="1575"/>
      <c r="H148" s="1575"/>
      <c r="I148" s="1475" t="s">
        <v>1025</v>
      </c>
      <c r="J148" s="1475"/>
      <c r="K148" s="1475"/>
      <c r="L148" s="1475"/>
      <c r="M148" s="1475"/>
      <c r="N148" s="1475"/>
      <c r="O148" s="1475"/>
      <c r="P148" s="1475"/>
      <c r="Q148" s="1475"/>
      <c r="R148" s="1475"/>
      <c r="S148" s="1475"/>
    </row>
    <row r="149" spans="1:27" ht="15.75" customHeight="1" x14ac:dyDescent="0.25">
      <c r="A149" s="309" t="s">
        <v>556</v>
      </c>
      <c r="B149" s="1575" t="s">
        <v>448</v>
      </c>
      <c r="C149" s="1575"/>
      <c r="D149" s="1575"/>
      <c r="E149" s="1575"/>
      <c r="F149" s="1575"/>
      <c r="G149" s="1575"/>
      <c r="H149" s="1575" t="e">
        <f>#REF!</f>
        <v>#REF!</v>
      </c>
      <c r="I149" s="1461">
        <f>'Анкета ИП'!F45</f>
        <v>0</v>
      </c>
      <c r="J149" s="1461"/>
      <c r="K149" s="1461"/>
      <c r="L149" s="1461"/>
      <c r="M149" s="1461"/>
      <c r="N149" s="1461"/>
      <c r="O149" s="1461"/>
      <c r="P149" s="1461"/>
      <c r="Q149" s="1461"/>
      <c r="R149" s="1461"/>
      <c r="S149" s="1461"/>
    </row>
    <row r="150" spans="1:27" ht="15.75" customHeight="1" x14ac:dyDescent="0.25">
      <c r="A150" s="361" t="s">
        <v>557</v>
      </c>
      <c r="B150" s="1575" t="s">
        <v>1225</v>
      </c>
      <c r="C150" s="1575"/>
      <c r="D150" s="1575"/>
      <c r="E150" s="1575"/>
      <c r="F150" s="1575"/>
      <c r="G150" s="1575"/>
      <c r="H150" s="1575"/>
      <c r="I150" s="1461" t="s">
        <v>1179</v>
      </c>
      <c r="J150" s="1461"/>
      <c r="K150" s="1461"/>
      <c r="L150" s="1461"/>
      <c r="M150" s="1461"/>
      <c r="N150" s="1461"/>
      <c r="O150" s="1461"/>
      <c r="P150" s="1461"/>
      <c r="Q150" s="1461"/>
      <c r="R150" s="1461"/>
      <c r="S150" s="1461"/>
      <c r="V150" s="268"/>
      <c r="W150" s="268"/>
      <c r="X150" s="268"/>
      <c r="Y150" s="268"/>
      <c r="Z150" s="268"/>
      <c r="AA150" s="268"/>
    </row>
    <row r="151" spans="1:27" ht="15.75" customHeight="1" x14ac:dyDescent="0.25">
      <c r="A151" s="361" t="s">
        <v>558</v>
      </c>
      <c r="B151" s="1575" t="s">
        <v>1226</v>
      </c>
      <c r="C151" s="1575"/>
      <c r="D151" s="1575"/>
      <c r="E151" s="1575"/>
      <c r="F151" s="1575"/>
      <c r="G151" s="1575"/>
      <c r="H151" s="1575"/>
      <c r="I151" s="1461">
        <f>'Анкета ИП'!G71</f>
        <v>0</v>
      </c>
      <c r="J151" s="1461"/>
      <c r="K151" s="1461"/>
      <c r="L151" s="1461"/>
      <c r="M151" s="1461"/>
      <c r="N151" s="1461"/>
      <c r="O151" s="1461"/>
      <c r="P151" s="1461"/>
      <c r="Q151" s="1461"/>
      <c r="R151" s="1461"/>
      <c r="S151" s="1461"/>
      <c r="V151" s="268"/>
      <c r="W151" s="268"/>
      <c r="X151" s="268"/>
      <c r="Y151" s="268"/>
      <c r="Z151" s="268"/>
      <c r="AA151" s="268"/>
    </row>
    <row r="152" spans="1:27" ht="15.75" customHeight="1" x14ac:dyDescent="0.25">
      <c r="A152" s="308" t="s">
        <v>559</v>
      </c>
      <c r="B152" s="1575" t="s">
        <v>1227</v>
      </c>
      <c r="C152" s="1575"/>
      <c r="D152" s="1575"/>
      <c r="E152" s="1575"/>
      <c r="F152" s="1575"/>
      <c r="G152" s="1575"/>
      <c r="H152" s="1575"/>
      <c r="I152" s="1461">
        <f>'Анкета ИП'!G72</f>
        <v>0</v>
      </c>
      <c r="J152" s="1461"/>
      <c r="K152" s="1461"/>
      <c r="L152" s="1461"/>
      <c r="M152" s="1461"/>
      <c r="N152" s="1461"/>
      <c r="O152" s="1461"/>
      <c r="P152" s="1461"/>
      <c r="Q152" s="1461"/>
      <c r="R152" s="1461"/>
      <c r="S152" s="1461"/>
      <c r="V152" s="268"/>
      <c r="W152" s="268"/>
      <c r="X152" s="268"/>
      <c r="Y152" s="268"/>
      <c r="Z152" s="268"/>
      <c r="AA152" s="268"/>
    </row>
    <row r="153" spans="1:27" ht="47.25" customHeight="1" x14ac:dyDescent="0.25">
      <c r="A153" s="308" t="s">
        <v>560</v>
      </c>
      <c r="B153" s="1575" t="s">
        <v>491</v>
      </c>
      <c r="C153" s="1575"/>
      <c r="D153" s="1575"/>
      <c r="E153" s="1575"/>
      <c r="F153" s="1575"/>
      <c r="G153" s="1575"/>
      <c r="H153" s="1575" t="e">
        <f>#REF!</f>
        <v>#REF!</v>
      </c>
      <c r="I153" s="1475">
        <f>'Анкета ИП'!G81</f>
        <v>0</v>
      </c>
      <c r="J153" s="1475"/>
      <c r="K153" s="1475"/>
      <c r="L153" s="1475"/>
      <c r="M153" s="1475"/>
      <c r="N153" s="1475"/>
      <c r="O153" s="1475"/>
      <c r="P153" s="1475"/>
      <c r="Q153" s="1475"/>
      <c r="R153" s="1475"/>
      <c r="S153" s="1475"/>
      <c r="T153" s="189"/>
    </row>
    <row r="154" spans="1:27" ht="48" customHeight="1" x14ac:dyDescent="0.25">
      <c r="A154" s="308" t="s">
        <v>561</v>
      </c>
      <c r="B154" s="1575" t="s">
        <v>492</v>
      </c>
      <c r="C154" s="1575"/>
      <c r="D154" s="1575"/>
      <c r="E154" s="1575"/>
      <c r="F154" s="1575"/>
      <c r="G154" s="1575"/>
      <c r="H154" s="1575" t="e">
        <f>#REF!</f>
        <v>#REF!</v>
      </c>
      <c r="I154" s="1475">
        <f>'Анкета ИП'!G73</f>
        <v>0</v>
      </c>
      <c r="J154" s="1475"/>
      <c r="K154" s="1475"/>
      <c r="L154" s="1475"/>
      <c r="M154" s="1475"/>
      <c r="N154" s="1475"/>
      <c r="O154" s="1475"/>
      <c r="P154" s="1475"/>
      <c r="Q154" s="1475"/>
      <c r="R154" s="1475"/>
      <c r="S154" s="1475"/>
      <c r="T154" s="189"/>
    </row>
    <row r="155" spans="1:27" ht="16.5" x14ac:dyDescent="0.25">
      <c r="A155" s="308" t="s">
        <v>562</v>
      </c>
      <c r="B155" s="1575" t="s">
        <v>493</v>
      </c>
      <c r="C155" s="1575"/>
      <c r="D155" s="1575"/>
      <c r="E155" s="1575"/>
      <c r="F155" s="1575"/>
      <c r="G155" s="1575"/>
      <c r="H155" s="1575" t="e">
        <f>#REF!</f>
        <v>#REF!</v>
      </c>
      <c r="I155" s="1475">
        <f>'Анкета ИП'!G74</f>
        <v>0</v>
      </c>
      <c r="J155" s="1475"/>
      <c r="K155" s="1475"/>
      <c r="L155" s="1475"/>
      <c r="M155" s="1475"/>
      <c r="N155" s="1475"/>
      <c r="O155" s="1475"/>
      <c r="P155" s="1475"/>
      <c r="Q155" s="1475"/>
      <c r="R155" s="1475"/>
      <c r="S155" s="1475"/>
      <c r="T155" s="189"/>
    </row>
    <row r="156" spans="1:27" ht="32.25" customHeight="1" x14ac:dyDescent="0.25">
      <c r="A156" s="308" t="s">
        <v>563</v>
      </c>
      <c r="B156" s="1575" t="s">
        <v>494</v>
      </c>
      <c r="C156" s="1575"/>
      <c r="D156" s="1575"/>
      <c r="E156" s="1575"/>
      <c r="F156" s="1575"/>
      <c r="G156" s="1575"/>
      <c r="H156" s="1575" t="e">
        <f>#REF!</f>
        <v>#REF!</v>
      </c>
      <c r="I156" s="1475">
        <f>'Анкета ИП'!G75</f>
        <v>0</v>
      </c>
      <c r="J156" s="1475"/>
      <c r="K156" s="1475"/>
      <c r="L156" s="1475"/>
      <c r="M156" s="1475"/>
      <c r="N156" s="1475"/>
      <c r="O156" s="1475"/>
      <c r="P156" s="1475"/>
      <c r="Q156" s="1475"/>
      <c r="R156" s="1475"/>
      <c r="S156" s="1475"/>
      <c r="T156" s="189"/>
    </row>
    <row r="157" spans="1:27" ht="16.5" x14ac:dyDescent="0.25">
      <c r="A157" s="308" t="s">
        <v>565</v>
      </c>
      <c r="B157" s="1575" t="s">
        <v>495</v>
      </c>
      <c r="C157" s="1575"/>
      <c r="D157" s="1575"/>
      <c r="E157" s="1575"/>
      <c r="F157" s="1575"/>
      <c r="G157" s="1575"/>
      <c r="H157" s="1575" t="e">
        <f>#REF!</f>
        <v>#REF!</v>
      </c>
      <c r="I157" s="1475">
        <f>'Анкета ИП'!G76</f>
        <v>0</v>
      </c>
      <c r="J157" s="1475"/>
      <c r="K157" s="1475"/>
      <c r="L157" s="1475"/>
      <c r="M157" s="1475"/>
      <c r="N157" s="1475"/>
      <c r="O157" s="1475"/>
      <c r="P157" s="1475"/>
      <c r="Q157" s="1475"/>
      <c r="R157" s="1475"/>
      <c r="S157" s="1475"/>
      <c r="T157" s="189"/>
    </row>
    <row r="158" spans="1:27" ht="32.25" customHeight="1" x14ac:dyDescent="0.25">
      <c r="A158" s="308" t="s">
        <v>566</v>
      </c>
      <c r="B158" s="1575" t="s">
        <v>496</v>
      </c>
      <c r="C158" s="1575"/>
      <c r="D158" s="1575"/>
      <c r="E158" s="1575"/>
      <c r="F158" s="1575"/>
      <c r="G158" s="1575"/>
      <c r="H158" s="1575" t="e">
        <f>#REF!</f>
        <v>#REF!</v>
      </c>
      <c r="I158" s="1475">
        <f>'Анкета ИП'!G77</f>
        <v>0</v>
      </c>
      <c r="J158" s="1475"/>
      <c r="K158" s="1475"/>
      <c r="L158" s="1475"/>
      <c r="M158" s="1475"/>
      <c r="N158" s="1475"/>
      <c r="O158" s="1475"/>
      <c r="P158" s="1475"/>
      <c r="Q158" s="1475"/>
      <c r="R158" s="1475"/>
      <c r="S158" s="1475"/>
      <c r="T158" s="189"/>
    </row>
    <row r="159" spans="1:27" ht="16.5" x14ac:dyDescent="0.25">
      <c r="A159" s="308" t="s">
        <v>567</v>
      </c>
      <c r="B159" s="1575" t="s">
        <v>497</v>
      </c>
      <c r="C159" s="1575"/>
      <c r="D159" s="1575"/>
      <c r="E159" s="1575"/>
      <c r="F159" s="1575"/>
      <c r="G159" s="1575"/>
      <c r="H159" s="1575" t="e">
        <f>#REF!</f>
        <v>#REF!</v>
      </c>
      <c r="I159" s="1461">
        <f>'Анкета ИП'!G78</f>
        <v>0</v>
      </c>
      <c r="J159" s="1461"/>
      <c r="K159" s="1461"/>
      <c r="L159" s="1461"/>
      <c r="M159" s="1461"/>
      <c r="N159" s="1461"/>
      <c r="O159" s="1461"/>
      <c r="P159" s="1461"/>
      <c r="Q159" s="1461"/>
      <c r="R159" s="1461"/>
      <c r="S159" s="1461"/>
      <c r="T159" s="189"/>
    </row>
    <row r="160" spans="1:27" ht="32.25" customHeight="1" x14ac:dyDescent="0.25">
      <c r="A160" s="308" t="s">
        <v>1228</v>
      </c>
      <c r="B160" s="1575" t="s">
        <v>498</v>
      </c>
      <c r="C160" s="1575"/>
      <c r="D160" s="1575"/>
      <c r="E160" s="1575"/>
      <c r="F160" s="1575"/>
      <c r="G160" s="1575"/>
      <c r="H160" s="1575" t="e">
        <f>#REF!</f>
        <v>#REF!</v>
      </c>
      <c r="I160" s="1475">
        <f>'Анкета ИП'!G79</f>
        <v>0</v>
      </c>
      <c r="J160" s="1475"/>
      <c r="K160" s="1475"/>
      <c r="L160" s="1475"/>
      <c r="M160" s="1475"/>
      <c r="N160" s="1475"/>
      <c r="O160" s="1475"/>
      <c r="P160" s="1475"/>
      <c r="Q160" s="1475"/>
      <c r="R160" s="1475"/>
      <c r="S160" s="1475"/>
      <c r="T160" s="189"/>
    </row>
    <row r="161" spans="1:27" ht="15.75" customHeight="1" x14ac:dyDescent="0.25">
      <c r="A161" s="1520" t="s">
        <v>568</v>
      </c>
      <c r="B161" s="946" t="s">
        <v>499</v>
      </c>
      <c r="C161" s="946"/>
      <c r="D161" s="946"/>
      <c r="E161" s="946"/>
      <c r="F161" s="946"/>
      <c r="G161" s="946"/>
      <c r="H161" s="1577" t="s">
        <v>102</v>
      </c>
      <c r="I161" s="1577"/>
      <c r="J161" s="1577"/>
      <c r="K161" s="1577"/>
      <c r="L161" s="1576">
        <f>'Анкета ИП'!I83</f>
        <v>0</v>
      </c>
      <c r="M161" s="1576"/>
      <c r="N161" s="1576"/>
      <c r="O161" s="1576"/>
      <c r="P161" s="1576"/>
      <c r="Q161" s="1576"/>
      <c r="R161" s="1576"/>
      <c r="S161" s="1576"/>
      <c r="T161" s="189"/>
    </row>
    <row r="162" spans="1:27" x14ac:dyDescent="0.25">
      <c r="A162" s="1520"/>
      <c r="B162" s="946"/>
      <c r="C162" s="946"/>
      <c r="D162" s="946"/>
      <c r="E162" s="946"/>
      <c r="F162" s="946"/>
      <c r="G162" s="946"/>
      <c r="H162" s="1577" t="s">
        <v>103</v>
      </c>
      <c r="I162" s="1577"/>
      <c r="J162" s="1577"/>
      <c r="K162" s="1577"/>
      <c r="L162" s="1576">
        <f>'Анкета ИП'!I84</f>
        <v>0</v>
      </c>
      <c r="M162" s="1576"/>
      <c r="N162" s="1576"/>
      <c r="O162" s="1576"/>
      <c r="P162" s="1576"/>
      <c r="Q162" s="1576"/>
      <c r="R162" s="1576"/>
      <c r="S162" s="1576"/>
      <c r="T162" s="189"/>
    </row>
    <row r="163" spans="1:27" ht="15.75" customHeight="1" x14ac:dyDescent="0.25">
      <c r="A163" s="1603" t="s">
        <v>569</v>
      </c>
      <c r="B163" s="1602" t="s">
        <v>500</v>
      </c>
      <c r="C163" s="1602"/>
      <c r="D163" s="1602"/>
      <c r="E163" s="1602"/>
      <c r="F163" s="1602"/>
      <c r="G163" s="1602"/>
      <c r="H163" s="1577" t="s">
        <v>24</v>
      </c>
      <c r="I163" s="1577"/>
      <c r="J163" s="1577"/>
      <c r="K163" s="1577"/>
      <c r="L163" s="1576">
        <f>'Анкета ИП'!I85</f>
        <v>0</v>
      </c>
      <c r="M163" s="1576"/>
      <c r="N163" s="1576"/>
      <c r="O163" s="1576"/>
      <c r="P163" s="1576"/>
      <c r="Q163" s="1576"/>
      <c r="R163" s="1576"/>
      <c r="S163" s="1576"/>
      <c r="T163" s="189"/>
    </row>
    <row r="164" spans="1:27" x14ac:dyDescent="0.25">
      <c r="A164" s="1603"/>
      <c r="B164" s="1602"/>
      <c r="C164" s="1602"/>
      <c r="D164" s="1602"/>
      <c r="E164" s="1602"/>
      <c r="F164" s="1602"/>
      <c r="G164" s="1602"/>
      <c r="H164" s="1577" t="s">
        <v>25</v>
      </c>
      <c r="I164" s="1577"/>
      <c r="J164" s="1577"/>
      <c r="K164" s="1577"/>
      <c r="L164" s="1576">
        <f>'Анкета ИП'!I86</f>
        <v>0</v>
      </c>
      <c r="M164" s="1576"/>
      <c r="N164" s="1576"/>
      <c r="O164" s="1576"/>
      <c r="P164" s="1576"/>
      <c r="Q164" s="1576"/>
      <c r="R164" s="1576"/>
      <c r="S164" s="1576"/>
      <c r="T164" s="189"/>
    </row>
    <row r="165" spans="1:27" x14ac:dyDescent="0.25">
      <c r="A165" s="1603"/>
      <c r="B165" s="1602"/>
      <c r="C165" s="1602"/>
      <c r="D165" s="1602"/>
      <c r="E165" s="1602"/>
      <c r="F165" s="1602"/>
      <c r="G165" s="1602"/>
      <c r="H165" s="1577" t="s">
        <v>501</v>
      </c>
      <c r="I165" s="1577"/>
      <c r="J165" s="1577"/>
      <c r="K165" s="1577"/>
      <c r="L165" s="1576">
        <f>'Анкета ИП'!I87</f>
        <v>0</v>
      </c>
      <c r="M165" s="1576"/>
      <c r="N165" s="1576"/>
      <c r="O165" s="1576"/>
      <c r="P165" s="1576"/>
      <c r="Q165" s="1576"/>
      <c r="R165" s="1576"/>
      <c r="S165" s="1576"/>
      <c r="T165" s="189"/>
    </row>
    <row r="166" spans="1:27" x14ac:dyDescent="0.25">
      <c r="A166" s="1603"/>
      <c r="B166" s="1602"/>
      <c r="C166" s="1602"/>
      <c r="D166" s="1602"/>
      <c r="E166" s="1602"/>
      <c r="F166" s="1602"/>
      <c r="G166" s="1602"/>
      <c r="H166" s="1577" t="s">
        <v>27</v>
      </c>
      <c r="I166" s="1577"/>
      <c r="J166" s="1577"/>
      <c r="K166" s="1577"/>
      <c r="L166" s="1576">
        <f>'Анкета ИП'!I88</f>
        <v>0</v>
      </c>
      <c r="M166" s="1576"/>
      <c r="N166" s="1576"/>
      <c r="O166" s="1576"/>
      <c r="P166" s="1576"/>
      <c r="Q166" s="1576"/>
      <c r="R166" s="1576"/>
      <c r="S166" s="1576"/>
      <c r="T166" s="189"/>
    </row>
    <row r="167" spans="1:27" x14ac:dyDescent="0.25">
      <c r="A167" s="1603"/>
      <c r="B167" s="1602"/>
      <c r="C167" s="1602"/>
      <c r="D167" s="1602"/>
      <c r="E167" s="1602"/>
      <c r="F167" s="1602"/>
      <c r="G167" s="1602"/>
      <c r="H167" s="1577" t="s">
        <v>105</v>
      </c>
      <c r="I167" s="1577"/>
      <c r="J167" s="1577"/>
      <c r="K167" s="1577"/>
      <c r="L167" s="1576">
        <f>'Анкета ИП'!I89</f>
        <v>0</v>
      </c>
      <c r="M167" s="1576"/>
      <c r="N167" s="1576"/>
      <c r="O167" s="1576"/>
      <c r="P167" s="1576"/>
      <c r="Q167" s="1576"/>
      <c r="R167" s="1576"/>
      <c r="S167" s="1576"/>
      <c r="T167" s="189"/>
    </row>
    <row r="168" spans="1:27" ht="15.75" customHeight="1" x14ac:dyDescent="0.25">
      <c r="A168" s="215" t="s">
        <v>570</v>
      </c>
      <c r="B168" s="1436" t="s">
        <v>502</v>
      </c>
      <c r="C168" s="1436"/>
      <c r="D168" s="1436"/>
      <c r="E168" s="1436"/>
      <c r="F168" s="1436"/>
      <c r="G168" s="1436"/>
      <c r="H168" s="1455">
        <f>'Анкета ИП'!G80</f>
        <v>0</v>
      </c>
      <c r="I168" s="1455"/>
      <c r="J168" s="1455"/>
      <c r="K168" s="1455"/>
      <c r="L168" s="1455"/>
      <c r="M168" s="1455"/>
      <c r="N168" s="1455"/>
      <c r="O168" s="1455"/>
      <c r="P168" s="1455"/>
      <c r="Q168" s="1455"/>
      <c r="R168" s="1455"/>
      <c r="S168" s="1455"/>
      <c r="T168" s="189"/>
    </row>
    <row r="169" spans="1:27" ht="15.75" customHeight="1" x14ac:dyDescent="0.25">
      <c r="A169" s="307" t="s">
        <v>887</v>
      </c>
      <c r="B169" s="1436" t="s">
        <v>1412</v>
      </c>
      <c r="C169" s="1436"/>
      <c r="D169" s="1436"/>
      <c r="E169" s="1436"/>
      <c r="F169" s="1436"/>
      <c r="G169" s="1436"/>
      <c r="H169" s="1615" t="s">
        <v>210</v>
      </c>
      <c r="I169" s="1616"/>
      <c r="J169" s="1616"/>
      <c r="K169" s="1616"/>
      <c r="L169" s="1616"/>
      <c r="M169" s="1616"/>
      <c r="N169" s="1616"/>
      <c r="O169" s="1617"/>
      <c r="P169" s="1586" t="s">
        <v>83</v>
      </c>
      <c r="Q169" s="1586"/>
      <c r="R169" s="1586"/>
      <c r="S169" s="1586"/>
      <c r="T169" s="189"/>
    </row>
    <row r="170" spans="1:27" ht="33" customHeight="1" x14ac:dyDescent="0.25">
      <c r="A170" s="307" t="s">
        <v>952</v>
      </c>
      <c r="B170" s="1436" t="s">
        <v>1215</v>
      </c>
      <c r="C170" s="1436"/>
      <c r="D170" s="1436"/>
      <c r="E170" s="1436"/>
      <c r="F170" s="1436"/>
      <c r="G170" s="1436"/>
      <c r="H170" s="1594" t="s">
        <v>1177</v>
      </c>
      <c r="I170" s="1595"/>
      <c r="J170" s="1595"/>
      <c r="K170" s="1595"/>
      <c r="L170" s="1595"/>
      <c r="M170" s="1595"/>
      <c r="N170" s="1595"/>
      <c r="O170" s="1595"/>
      <c r="P170" s="1595"/>
      <c r="Q170" s="1595"/>
      <c r="R170" s="1595"/>
      <c r="S170" s="1596"/>
      <c r="T170" s="189"/>
      <c r="V170" s="6"/>
      <c r="W170" s="6"/>
      <c r="X170" s="6"/>
      <c r="Y170" s="6"/>
      <c r="Z170" s="6"/>
      <c r="AA170" s="6"/>
    </row>
    <row r="171" spans="1:27" ht="15.75" customHeight="1" x14ac:dyDescent="0.25">
      <c r="A171" s="1520" t="s">
        <v>1229</v>
      </c>
      <c r="B171" s="1436" t="s">
        <v>1413</v>
      </c>
      <c r="C171" s="1436"/>
      <c r="D171" s="1436"/>
      <c r="E171" s="1436"/>
      <c r="F171" s="1436"/>
      <c r="G171" s="1436"/>
      <c r="H171" s="1431" t="str">
        <f>'Анкета ИП'!F50</f>
        <v>Выберите Банк</v>
      </c>
      <c r="I171" s="1432"/>
      <c r="J171" s="1432"/>
      <c r="K171" s="1432"/>
      <c r="L171" s="1432"/>
      <c r="M171" s="1432"/>
      <c r="N171" s="1432"/>
      <c r="O171" s="1433"/>
      <c r="P171" s="1429" t="str">
        <f>'Анкета ИП'!L50</f>
        <v xml:space="preserve">Выберите валюту: </v>
      </c>
      <c r="Q171" s="1429"/>
      <c r="R171" s="1429"/>
      <c r="S171" s="1429"/>
      <c r="T171" s="189"/>
    </row>
    <row r="172" spans="1:27" ht="15.75" customHeight="1" x14ac:dyDescent="0.25">
      <c r="A172" s="1520"/>
      <c r="B172" s="1436"/>
      <c r="C172" s="1436"/>
      <c r="D172" s="1436"/>
      <c r="E172" s="1436"/>
      <c r="F172" s="1436"/>
      <c r="G172" s="1436"/>
      <c r="H172" s="1431" t="str">
        <f>'Анкета ИП'!F51</f>
        <v>Выберите Банк</v>
      </c>
      <c r="I172" s="1432"/>
      <c r="J172" s="1432"/>
      <c r="K172" s="1432"/>
      <c r="L172" s="1432"/>
      <c r="M172" s="1432"/>
      <c r="N172" s="1432"/>
      <c r="O172" s="1433"/>
      <c r="P172" s="1429" t="str">
        <f>'Анкета ИП'!L51</f>
        <v xml:space="preserve">Выберите валюту: </v>
      </c>
      <c r="Q172" s="1429"/>
      <c r="R172" s="1429"/>
      <c r="S172" s="1429"/>
      <c r="T172" s="189"/>
    </row>
    <row r="173" spans="1:27" ht="15.75" customHeight="1" x14ac:dyDescent="0.25">
      <c r="A173" s="1520"/>
      <c r="B173" s="1436"/>
      <c r="C173" s="1436"/>
      <c r="D173" s="1436"/>
      <c r="E173" s="1436"/>
      <c r="F173" s="1436"/>
      <c r="G173" s="1436"/>
      <c r="H173" s="1431" t="str">
        <f>'Анкета ИП'!F52</f>
        <v>Выберите Банк</v>
      </c>
      <c r="I173" s="1432"/>
      <c r="J173" s="1432"/>
      <c r="K173" s="1432"/>
      <c r="L173" s="1432"/>
      <c r="M173" s="1432"/>
      <c r="N173" s="1432"/>
      <c r="O173" s="1433"/>
      <c r="P173" s="1429" t="str">
        <f>'Анкета ИП'!L52</f>
        <v xml:space="preserve">Выберите валюту: </v>
      </c>
      <c r="Q173" s="1429"/>
      <c r="R173" s="1429"/>
      <c r="S173" s="1429"/>
      <c r="T173" s="189"/>
    </row>
    <row r="174" spans="1:27" ht="15.75" customHeight="1" x14ac:dyDescent="0.25">
      <c r="A174" s="1520"/>
      <c r="B174" s="1436"/>
      <c r="C174" s="1436"/>
      <c r="D174" s="1436"/>
      <c r="E174" s="1436"/>
      <c r="F174" s="1436"/>
      <c r="G174" s="1436"/>
      <c r="H174" s="1431" t="str">
        <f>'Анкета ИП'!F53</f>
        <v>Выберите Банк</v>
      </c>
      <c r="I174" s="1432"/>
      <c r="J174" s="1432"/>
      <c r="K174" s="1432"/>
      <c r="L174" s="1432"/>
      <c r="M174" s="1432"/>
      <c r="N174" s="1432"/>
      <c r="O174" s="1433"/>
      <c r="P174" s="1429" t="str">
        <f>'Анкета ИП'!L53</f>
        <v xml:space="preserve">Выберите валюту: </v>
      </c>
      <c r="Q174" s="1429"/>
      <c r="R174" s="1429"/>
      <c r="S174" s="1429"/>
      <c r="T174" s="189"/>
    </row>
    <row r="175" spans="1:27" ht="15.75" customHeight="1" x14ac:dyDescent="0.25">
      <c r="A175" s="1520"/>
      <c r="B175" s="1436"/>
      <c r="C175" s="1436"/>
      <c r="D175" s="1436"/>
      <c r="E175" s="1436"/>
      <c r="F175" s="1436"/>
      <c r="G175" s="1436"/>
      <c r="H175" s="1431" t="str">
        <f>'Анкета ИП'!F54</f>
        <v>Выберите Банк</v>
      </c>
      <c r="I175" s="1432"/>
      <c r="J175" s="1432"/>
      <c r="K175" s="1432"/>
      <c r="L175" s="1432"/>
      <c r="M175" s="1432"/>
      <c r="N175" s="1432"/>
      <c r="O175" s="1433"/>
      <c r="P175" s="1429" t="str">
        <f>'Анкета ИП'!L54</f>
        <v xml:space="preserve">Выберите валюту: </v>
      </c>
      <c r="Q175" s="1429"/>
      <c r="R175" s="1429"/>
      <c r="S175" s="1429"/>
      <c r="T175" s="189"/>
    </row>
    <row r="176" spans="1:27" ht="15.75" customHeight="1" x14ac:dyDescent="0.25">
      <c r="A176" s="1520"/>
      <c r="B176" s="1436"/>
      <c r="C176" s="1436"/>
      <c r="D176" s="1436"/>
      <c r="E176" s="1436"/>
      <c r="F176" s="1436"/>
      <c r="G176" s="1436"/>
      <c r="H176" s="1431" t="str">
        <f>'Анкета ИП'!F55</f>
        <v>Выберите Банк</v>
      </c>
      <c r="I176" s="1432"/>
      <c r="J176" s="1432"/>
      <c r="K176" s="1432"/>
      <c r="L176" s="1432"/>
      <c r="M176" s="1432"/>
      <c r="N176" s="1432"/>
      <c r="O176" s="1433"/>
      <c r="P176" s="1429" t="str">
        <f>'Анкета ИП'!L55</f>
        <v xml:space="preserve">Выберите валюту: </v>
      </c>
      <c r="Q176" s="1429"/>
      <c r="R176" s="1429"/>
      <c r="S176" s="1429"/>
      <c r="T176" s="190"/>
    </row>
    <row r="177" spans="1:19" ht="51" customHeight="1" x14ac:dyDescent="0.25">
      <c r="A177" s="1520" t="s">
        <v>1230</v>
      </c>
      <c r="B177" s="1578" t="s">
        <v>108</v>
      </c>
      <c r="C177" s="1579"/>
      <c r="D177" s="1579"/>
      <c r="E177" s="1579"/>
      <c r="F177" s="1579"/>
      <c r="G177" s="1580"/>
      <c r="H177" s="1574" t="s">
        <v>447</v>
      </c>
      <c r="I177" s="1574"/>
      <c r="J177" s="1574"/>
      <c r="K177" s="1574" t="s">
        <v>71</v>
      </c>
      <c r="L177" s="1574"/>
      <c r="M177" s="1574"/>
      <c r="N177" s="1574" t="s">
        <v>72</v>
      </c>
      <c r="O177" s="1574"/>
      <c r="P177" s="1574"/>
      <c r="Q177" s="1574" t="s">
        <v>73</v>
      </c>
      <c r="R177" s="1574"/>
      <c r="S177" s="1574"/>
    </row>
    <row r="178" spans="1:19" ht="47.25" customHeight="1" x14ac:dyDescent="0.25">
      <c r="A178" s="1520"/>
      <c r="B178" s="1581"/>
      <c r="C178" s="1582"/>
      <c r="D178" s="1582"/>
      <c r="E178" s="1582"/>
      <c r="F178" s="1582"/>
      <c r="G178" s="1583"/>
      <c r="H178" s="1434" t="str">
        <f>'Анкета ИП'!F57</f>
        <v>Количество акций (если  бывший, с какого времени
перестал им быть)</v>
      </c>
      <c r="I178" s="1435"/>
      <c r="J178" s="1435"/>
      <c r="K178" s="1434" t="str">
        <f>'Анкета ИП'!I57</f>
        <v>Количество акций (если  бывший, с какого времени
перестал им быть)</v>
      </c>
      <c r="L178" s="1435"/>
      <c r="M178" s="1435"/>
      <c r="N178" s="1434" t="str">
        <f>'Анкета ИП'!L57</f>
        <v>С __.__.____г.</v>
      </c>
      <c r="O178" s="1435"/>
      <c r="P178" s="1435"/>
      <c r="Q178" s="1434" t="s">
        <v>1025</v>
      </c>
      <c r="R178" s="1435"/>
      <c r="S178" s="1435"/>
    </row>
    <row r="179" spans="1:19" x14ac:dyDescent="0.25">
      <c r="A179" s="308" t="s">
        <v>1231</v>
      </c>
      <c r="B179" s="1436" t="s">
        <v>109</v>
      </c>
      <c r="C179" s="1436"/>
      <c r="D179" s="1436"/>
      <c r="E179" s="1436"/>
      <c r="F179" s="1436"/>
      <c r="G179" s="1436"/>
      <c r="H179" s="1542"/>
      <c r="I179" s="1542"/>
      <c r="J179" s="1542"/>
      <c r="K179" s="1542"/>
      <c r="L179" s="1542"/>
      <c r="M179" s="1542"/>
      <c r="N179" s="1542"/>
      <c r="O179" s="1542"/>
      <c r="P179" s="1542"/>
      <c r="Q179" s="1542"/>
      <c r="R179" s="1542"/>
      <c r="S179" s="1542"/>
    </row>
    <row r="180" spans="1:19" x14ac:dyDescent="0.25">
      <c r="A180" s="308" t="s">
        <v>1232</v>
      </c>
      <c r="B180" s="1436" t="s">
        <v>514</v>
      </c>
      <c r="C180" s="1436"/>
      <c r="D180" s="1436"/>
      <c r="E180" s="1436"/>
      <c r="F180" s="1436"/>
      <c r="G180" s="1436"/>
      <c r="H180" s="1542"/>
      <c r="I180" s="1542"/>
      <c r="J180" s="1542"/>
      <c r="K180" s="1542"/>
      <c r="L180" s="1542"/>
      <c r="M180" s="1542"/>
      <c r="N180" s="1542"/>
      <c r="O180" s="1542"/>
      <c r="P180" s="1542"/>
      <c r="Q180" s="1542"/>
      <c r="R180" s="1542"/>
      <c r="S180" s="1542"/>
    </row>
    <row r="181" spans="1:19" x14ac:dyDescent="0.25">
      <c r="A181" s="1520" t="s">
        <v>1233</v>
      </c>
      <c r="B181" s="1436" t="s">
        <v>1414</v>
      </c>
      <c r="C181" s="1436"/>
      <c r="D181" s="1436"/>
      <c r="E181" s="1436"/>
      <c r="F181" s="1436"/>
      <c r="G181" s="1436"/>
      <c r="H181" s="1428" t="str">
        <f>'Анкета ИП'!F67</f>
        <v>Укажите взаимосвязь</v>
      </c>
      <c r="I181" s="1428"/>
      <c r="J181" s="1428"/>
      <c r="K181" s="1430" t="str">
        <f>'Анкета ИП'!I67</f>
        <v>Укажите взаимосвязь</v>
      </c>
      <c r="L181" s="1430"/>
      <c r="M181" s="1430"/>
      <c r="N181" s="1430"/>
      <c r="O181" s="1430"/>
      <c r="P181" s="1430"/>
      <c r="Q181" s="1430"/>
      <c r="R181" s="1430"/>
      <c r="S181" s="1430"/>
    </row>
    <row r="182" spans="1:19" x14ac:dyDescent="0.25">
      <c r="A182" s="1520"/>
      <c r="B182" s="1436"/>
      <c r="C182" s="1436"/>
      <c r="D182" s="1436"/>
      <c r="E182" s="1436"/>
      <c r="F182" s="1436"/>
      <c r="G182" s="1436"/>
      <c r="H182" s="1428" t="str">
        <f>'Анкета ИП'!F68</f>
        <v>Укажите взаимосвязь</v>
      </c>
      <c r="I182" s="1428"/>
      <c r="J182" s="1428"/>
      <c r="K182" s="1430" t="str">
        <f>'Анкета ИП'!I68</f>
        <v>Укажите взаимосвязь</v>
      </c>
      <c r="L182" s="1430"/>
      <c r="M182" s="1430"/>
      <c r="N182" s="1430"/>
      <c r="O182" s="1430"/>
      <c r="P182" s="1430"/>
      <c r="Q182" s="1430"/>
      <c r="R182" s="1430"/>
      <c r="S182" s="1430"/>
    </row>
    <row r="183" spans="1:19" x14ac:dyDescent="0.25">
      <c r="A183" s="1520"/>
      <c r="B183" s="1436"/>
      <c r="C183" s="1436"/>
      <c r="D183" s="1436"/>
      <c r="E183" s="1436"/>
      <c r="F183" s="1436"/>
      <c r="G183" s="1436"/>
      <c r="H183" s="1428" t="str">
        <f>'Анкета ИП'!F69</f>
        <v>Укажите взаимосвязь</v>
      </c>
      <c r="I183" s="1428"/>
      <c r="J183" s="1428"/>
      <c r="K183" s="1430" t="str">
        <f>'Анкета ИП'!I69</f>
        <v>Укажите взаимосвязь</v>
      </c>
      <c r="L183" s="1430"/>
      <c r="M183" s="1430"/>
      <c r="N183" s="1430"/>
      <c r="O183" s="1430"/>
      <c r="P183" s="1430"/>
      <c r="Q183" s="1430"/>
      <c r="R183" s="1430"/>
      <c r="S183" s="1430"/>
    </row>
    <row r="184" spans="1:19" ht="6" customHeight="1" x14ac:dyDescent="0.25">
      <c r="A184" s="1425"/>
      <c r="B184" s="1426"/>
      <c r="C184" s="1426"/>
      <c r="D184" s="1426"/>
      <c r="E184" s="1426"/>
      <c r="F184" s="1426"/>
      <c r="G184" s="1426"/>
      <c r="H184" s="1426"/>
      <c r="I184" s="1426"/>
      <c r="J184" s="1426"/>
      <c r="K184" s="1426"/>
      <c r="L184" s="1426"/>
      <c r="M184" s="1426"/>
      <c r="N184" s="1426"/>
      <c r="O184" s="1426"/>
      <c r="P184" s="1426"/>
      <c r="Q184" s="1426"/>
      <c r="R184" s="1426"/>
      <c r="S184" s="1427"/>
    </row>
    <row r="185" spans="1:19" ht="16.5" x14ac:dyDescent="0.25">
      <c r="A185" s="1597" t="s">
        <v>112</v>
      </c>
      <c r="B185" s="1597"/>
      <c r="C185" s="1597"/>
      <c r="D185" s="1597"/>
      <c r="E185" s="1597"/>
      <c r="F185" s="1597"/>
      <c r="G185" s="1597"/>
      <c r="H185" s="1597"/>
      <c r="I185" s="1597"/>
      <c r="J185" s="1597"/>
      <c r="K185" s="1597"/>
      <c r="L185" s="1597"/>
      <c r="M185" s="1597"/>
      <c r="N185" s="1597"/>
      <c r="O185" s="1597"/>
      <c r="P185" s="1597"/>
      <c r="Q185" s="1597"/>
      <c r="R185" s="1597"/>
      <c r="S185" s="1597"/>
    </row>
    <row r="186" spans="1:19" x14ac:dyDescent="0.25">
      <c r="A186" s="1542" t="s">
        <v>113</v>
      </c>
      <c r="B186" s="1542"/>
      <c r="C186" s="1542"/>
      <c r="D186" s="1542"/>
      <c r="E186" s="1542"/>
      <c r="F186" s="1542"/>
      <c r="G186" s="1542"/>
      <c r="H186" s="1542"/>
      <c r="I186" s="1542"/>
      <c r="J186" s="173"/>
      <c r="K186" s="1542" t="s">
        <v>116</v>
      </c>
      <c r="L186" s="1542"/>
      <c r="M186" s="1542"/>
      <c r="N186" s="1542"/>
      <c r="O186" s="1542"/>
      <c r="P186" s="1542"/>
      <c r="Q186" s="1542"/>
      <c r="R186" s="1542"/>
      <c r="S186" s="1542"/>
    </row>
    <row r="187" spans="1:19" x14ac:dyDescent="0.25">
      <c r="A187" s="1542" t="s">
        <v>34</v>
      </c>
      <c r="B187" s="1542"/>
      <c r="C187" s="1542"/>
      <c r="D187" s="1542"/>
      <c r="E187" s="1542"/>
      <c r="F187" s="1542"/>
      <c r="G187" s="1542"/>
      <c r="H187" s="1542"/>
      <c r="I187" s="1542"/>
      <c r="J187" s="173"/>
      <c r="K187" s="1542" t="s">
        <v>900</v>
      </c>
      <c r="L187" s="1542"/>
      <c r="M187" s="1542"/>
      <c r="N187" s="1542"/>
      <c r="O187" s="1542"/>
      <c r="P187" s="1542"/>
      <c r="Q187" s="1542"/>
      <c r="R187" s="1542"/>
      <c r="S187" s="1542"/>
    </row>
    <row r="188" spans="1:19" x14ac:dyDescent="0.25">
      <c r="A188" s="1542" t="s">
        <v>115</v>
      </c>
      <c r="B188" s="1542"/>
      <c r="C188" s="1542"/>
      <c r="D188" s="1542"/>
      <c r="E188" s="1542"/>
      <c r="F188" s="1542"/>
      <c r="G188" s="1542"/>
      <c r="H188" s="1542"/>
      <c r="I188" s="1542"/>
      <c r="J188" s="173"/>
      <c r="K188" s="1542" t="s">
        <v>901</v>
      </c>
      <c r="L188" s="1542"/>
      <c r="M188" s="1542"/>
      <c r="N188" s="1542"/>
      <c r="O188" s="1542"/>
      <c r="P188" s="1542"/>
      <c r="Q188" s="1542"/>
      <c r="R188" s="1542"/>
      <c r="S188" s="1542"/>
    </row>
    <row r="189" spans="1:19" x14ac:dyDescent="0.25">
      <c r="A189" s="1542" t="s">
        <v>114</v>
      </c>
      <c r="B189" s="1542"/>
      <c r="C189" s="1542"/>
      <c r="D189" s="1542"/>
      <c r="E189" s="1542"/>
      <c r="F189" s="1542"/>
      <c r="G189" s="1542"/>
      <c r="H189" s="1542"/>
      <c r="I189" s="1542"/>
      <c r="J189" s="173"/>
      <c r="K189" s="1542" t="s">
        <v>117</v>
      </c>
      <c r="L189" s="1542"/>
      <c r="M189" s="1542"/>
      <c r="N189" s="1542"/>
      <c r="O189" s="1542"/>
      <c r="P189" s="1542"/>
      <c r="Q189" s="1542"/>
      <c r="R189" s="1542"/>
      <c r="S189" s="1542"/>
    </row>
    <row r="190" spans="1:19" x14ac:dyDescent="0.25">
      <c r="A190" s="1542" t="s">
        <v>904</v>
      </c>
      <c r="B190" s="1542"/>
      <c r="C190" s="1542"/>
      <c r="D190" s="1542"/>
      <c r="E190" s="1542"/>
      <c r="F190" s="1542"/>
      <c r="G190" s="1542"/>
      <c r="H190" s="1542"/>
      <c r="I190" s="1542"/>
      <c r="J190" s="173"/>
      <c r="K190" s="1542" t="s">
        <v>118</v>
      </c>
      <c r="L190" s="1542"/>
      <c r="M190" s="1542"/>
      <c r="N190" s="1542"/>
      <c r="O190" s="1542"/>
      <c r="P190" s="1542"/>
      <c r="Q190" s="1542"/>
      <c r="R190" s="1511"/>
      <c r="S190" s="1513"/>
    </row>
    <row r="191" spans="1:19" x14ac:dyDescent="0.25">
      <c r="A191" s="1542" t="s">
        <v>903</v>
      </c>
      <c r="B191" s="1542"/>
      <c r="C191" s="1542"/>
      <c r="D191" s="1542"/>
      <c r="E191" s="1542"/>
      <c r="F191" s="1542"/>
      <c r="G191" s="1542"/>
      <c r="H191" s="1542"/>
      <c r="I191" s="1542"/>
      <c r="J191" s="173"/>
      <c r="K191" s="1435" t="s">
        <v>902</v>
      </c>
      <c r="L191" s="1435"/>
      <c r="M191" s="1435"/>
      <c r="N191" s="1435"/>
      <c r="O191" s="1435"/>
      <c r="P191" s="1435"/>
      <c r="Q191" s="1435"/>
      <c r="R191" s="1435"/>
      <c r="S191" s="1435"/>
    </row>
    <row r="192" spans="1:19" ht="7.5" customHeight="1" x14ac:dyDescent="0.25">
      <c r="A192" s="20"/>
      <c r="B192" s="21"/>
      <c r="C192" s="21"/>
      <c r="D192" s="21"/>
      <c r="E192" s="21"/>
      <c r="F192" s="21"/>
      <c r="G192" s="21"/>
      <c r="H192" s="21"/>
      <c r="I192" s="21"/>
      <c r="J192" s="21"/>
      <c r="K192" s="223"/>
      <c r="L192" s="223"/>
      <c r="M192" s="223"/>
      <c r="N192" s="223"/>
      <c r="O192" s="223"/>
      <c r="P192" s="223"/>
      <c r="Q192" s="223"/>
      <c r="R192" s="223"/>
      <c r="S192" s="224"/>
    </row>
    <row r="193" spans="1:27" ht="23.25" customHeight="1" x14ac:dyDescent="0.25">
      <c r="A193" s="1545" t="s">
        <v>1303</v>
      </c>
      <c r="B193" s="1545"/>
      <c r="C193" s="1545"/>
      <c r="D193" s="1545"/>
      <c r="E193" s="1545"/>
      <c r="F193" s="1545"/>
      <c r="G193" s="1545"/>
      <c r="H193" s="1545"/>
      <c r="I193" s="1545"/>
      <c r="J193" s="1545"/>
      <c r="K193" s="1545"/>
      <c r="L193" s="1545"/>
      <c r="M193" s="1545"/>
      <c r="N193" s="1545"/>
      <c r="O193" s="1545"/>
      <c r="P193" s="1546" t="s">
        <v>78</v>
      </c>
      <c r="Q193" s="1546"/>
      <c r="R193" s="1546" t="s">
        <v>537</v>
      </c>
      <c r="S193" s="1546"/>
      <c r="V193" s="268"/>
      <c r="W193" s="268"/>
      <c r="X193" s="268"/>
      <c r="Y193" s="268"/>
      <c r="Z193" s="268"/>
      <c r="AA193" s="268"/>
    </row>
    <row r="194" spans="1:27" ht="52.5" customHeight="1" x14ac:dyDescent="0.25">
      <c r="A194" s="1550" t="s">
        <v>119</v>
      </c>
      <c r="B194" s="1551"/>
      <c r="C194" s="1551"/>
      <c r="D194" s="1551"/>
      <c r="E194" s="1551"/>
      <c r="F194" s="1551"/>
      <c r="G194" s="1551"/>
      <c r="H194" s="1551"/>
      <c r="I194" s="1551"/>
      <c r="J194" s="1552"/>
      <c r="K194" s="1559" t="s">
        <v>1222</v>
      </c>
      <c r="L194" s="1560"/>
      <c r="M194" s="1560"/>
      <c r="N194" s="1560"/>
      <c r="O194" s="1561"/>
      <c r="P194" s="1562" t="s">
        <v>1223</v>
      </c>
      <c r="Q194" s="1562"/>
      <c r="R194" s="1562"/>
      <c r="S194" s="1563"/>
    </row>
    <row r="195" spans="1:27" ht="35.25" customHeight="1" x14ac:dyDescent="0.25">
      <c r="A195" s="1547" t="s">
        <v>454</v>
      </c>
      <c r="B195" s="1548"/>
      <c r="C195" s="1548"/>
      <c r="D195" s="1548"/>
      <c r="E195" s="1548"/>
      <c r="F195" s="1548"/>
      <c r="G195" s="1548"/>
      <c r="H195" s="1548"/>
      <c r="I195" s="1548"/>
      <c r="J195" s="1549"/>
      <c r="K195" s="1422" t="s">
        <v>454</v>
      </c>
      <c r="L195" s="1423"/>
      <c r="M195" s="1423"/>
      <c r="N195" s="1423"/>
      <c r="O195" s="1423"/>
      <c r="P195" s="1423"/>
      <c r="Q195" s="1423"/>
      <c r="R195" s="1423"/>
      <c r="S195" s="1424"/>
    </row>
    <row r="196" spans="1:27" ht="48.75" customHeight="1" x14ac:dyDescent="0.25">
      <c r="A196" s="1553" t="s">
        <v>451</v>
      </c>
      <c r="B196" s="1554"/>
      <c r="C196" s="1554"/>
      <c r="D196" s="1554"/>
      <c r="E196" s="1554"/>
      <c r="F196" s="1554"/>
      <c r="G196" s="1554"/>
      <c r="H196" s="1554"/>
      <c r="I196" s="1554"/>
      <c r="J196" s="1555"/>
      <c r="K196" s="1422" t="s">
        <v>451</v>
      </c>
      <c r="L196" s="1423"/>
      <c r="M196" s="1423"/>
      <c r="N196" s="1423"/>
      <c r="O196" s="1423"/>
      <c r="P196" s="1423"/>
      <c r="Q196" s="1423"/>
      <c r="R196" s="1423"/>
      <c r="S196" s="1424"/>
    </row>
    <row r="197" spans="1:27" ht="15.75" customHeight="1" x14ac:dyDescent="0.25">
      <c r="A197" s="1553" t="s">
        <v>453</v>
      </c>
      <c r="B197" s="1554"/>
      <c r="C197" s="1554"/>
      <c r="D197" s="1554"/>
      <c r="E197" s="1554"/>
      <c r="F197" s="1554"/>
      <c r="G197" s="1554"/>
      <c r="H197" s="1554"/>
      <c r="I197" s="1554"/>
      <c r="J197" s="1555"/>
      <c r="K197" s="1422" t="s">
        <v>453</v>
      </c>
      <c r="L197" s="1423"/>
      <c r="M197" s="1423"/>
      <c r="N197" s="1423"/>
      <c r="O197" s="1423"/>
      <c r="P197" s="1423"/>
      <c r="Q197" s="1423"/>
      <c r="R197" s="1423"/>
      <c r="S197" s="1424"/>
    </row>
    <row r="198" spans="1:27" ht="15.75" customHeight="1" x14ac:dyDescent="0.25">
      <c r="A198" s="1564" t="s">
        <v>452</v>
      </c>
      <c r="B198" s="1565"/>
      <c r="C198" s="1565"/>
      <c r="D198" s="1565"/>
      <c r="E198" s="1565"/>
      <c r="F198" s="1565"/>
      <c r="G198" s="1565"/>
      <c r="H198" s="1565"/>
      <c r="I198" s="1565"/>
      <c r="J198" s="1566"/>
      <c r="K198" s="1556" t="s">
        <v>452</v>
      </c>
      <c r="L198" s="1557"/>
      <c r="M198" s="1557"/>
      <c r="N198" s="1557"/>
      <c r="O198" s="1557"/>
      <c r="P198" s="1557"/>
      <c r="Q198" s="1557"/>
      <c r="R198" s="1557"/>
      <c r="S198" s="1558"/>
    </row>
    <row r="199" spans="1:27" x14ac:dyDescent="0.25">
      <c r="A199" s="1436" t="s">
        <v>455</v>
      </c>
      <c r="B199" s="1436"/>
      <c r="C199" s="1436"/>
      <c r="D199" s="1436"/>
      <c r="E199" s="1436"/>
      <c r="F199" s="1436"/>
      <c r="G199" s="1436"/>
      <c r="H199" s="1544" t="s">
        <v>121</v>
      </c>
      <c r="I199" s="1544"/>
      <c r="J199" s="1544"/>
      <c r="K199" s="1544" t="s">
        <v>122</v>
      </c>
      <c r="L199" s="1544"/>
      <c r="M199" s="1544"/>
      <c r="N199" s="1544" t="s">
        <v>123</v>
      </c>
      <c r="O199" s="1544"/>
      <c r="P199" s="1544"/>
      <c r="Q199" s="1544"/>
      <c r="R199" s="1544"/>
      <c r="S199" s="1544"/>
    </row>
    <row r="200" spans="1:27" x14ac:dyDescent="0.25">
      <c r="A200" s="1436"/>
      <c r="B200" s="1436"/>
      <c r="C200" s="1436"/>
      <c r="D200" s="1436"/>
      <c r="E200" s="1436"/>
      <c r="F200" s="1436"/>
      <c r="G200" s="1436"/>
      <c r="H200" s="1399" t="s">
        <v>951</v>
      </c>
      <c r="I200" s="1399"/>
      <c r="J200" s="1399"/>
      <c r="K200" s="1399"/>
      <c r="L200" s="1399"/>
      <c r="M200" s="1399"/>
      <c r="N200" s="1399"/>
      <c r="O200" s="1399"/>
      <c r="P200" s="1399"/>
      <c r="Q200" s="1399"/>
      <c r="R200" s="1399"/>
      <c r="S200" s="1399"/>
    </row>
    <row r="201" spans="1:27" ht="15.75" customHeight="1" x14ac:dyDescent="0.25">
      <c r="A201" s="1436"/>
      <c r="B201" s="1436"/>
      <c r="C201" s="1436"/>
      <c r="D201" s="1436"/>
      <c r="E201" s="1436"/>
      <c r="F201" s="1436"/>
      <c r="G201" s="1436"/>
      <c r="H201" s="1399" t="s">
        <v>951</v>
      </c>
      <c r="I201" s="1399"/>
      <c r="J201" s="1399"/>
      <c r="K201" s="1399"/>
      <c r="L201" s="1399"/>
      <c r="M201" s="1399"/>
      <c r="N201" s="1399"/>
      <c r="O201" s="1399"/>
      <c r="P201" s="1399"/>
      <c r="Q201" s="1399"/>
      <c r="R201" s="1399"/>
      <c r="S201" s="1399"/>
    </row>
    <row r="202" spans="1:27" ht="15.75" customHeight="1" x14ac:dyDescent="0.25">
      <c r="A202" s="1436"/>
      <c r="B202" s="1436"/>
      <c r="C202" s="1436"/>
      <c r="D202" s="1436"/>
      <c r="E202" s="1436"/>
      <c r="F202" s="1436"/>
      <c r="G202" s="1436"/>
      <c r="H202" s="1399" t="s">
        <v>951</v>
      </c>
      <c r="I202" s="1399"/>
      <c r="J202" s="1399"/>
      <c r="K202" s="1399"/>
      <c r="L202" s="1399"/>
      <c r="M202" s="1399"/>
      <c r="N202" s="1399"/>
      <c r="O202" s="1399"/>
      <c r="P202" s="1399"/>
      <c r="Q202" s="1399"/>
      <c r="R202" s="1399"/>
      <c r="S202" s="1399"/>
    </row>
    <row r="203" spans="1:27" ht="15.75" customHeight="1" x14ac:dyDescent="0.25">
      <c r="A203" s="1436"/>
      <c r="B203" s="1436"/>
      <c r="C203" s="1436"/>
      <c r="D203" s="1436"/>
      <c r="E203" s="1436"/>
      <c r="F203" s="1436"/>
      <c r="G203" s="1436"/>
      <c r="H203" s="1399" t="s">
        <v>951</v>
      </c>
      <c r="I203" s="1399"/>
      <c r="J203" s="1399"/>
      <c r="K203" s="1399"/>
      <c r="L203" s="1399"/>
      <c r="M203" s="1399"/>
      <c r="N203" s="1399"/>
      <c r="O203" s="1399"/>
      <c r="P203" s="1399"/>
      <c r="Q203" s="1399"/>
      <c r="R203" s="1399"/>
      <c r="S203" s="1399"/>
    </row>
    <row r="204" spans="1:27" ht="15.75" customHeight="1" x14ac:dyDescent="0.25">
      <c r="A204" s="1436"/>
      <c r="B204" s="1436"/>
      <c r="C204" s="1436"/>
      <c r="D204" s="1436"/>
      <c r="E204" s="1436"/>
      <c r="F204" s="1436"/>
      <c r="G204" s="1436"/>
      <c r="H204" s="1399" t="s">
        <v>951</v>
      </c>
      <c r="I204" s="1399"/>
      <c r="J204" s="1399"/>
      <c r="K204" s="1399"/>
      <c r="L204" s="1399"/>
      <c r="M204" s="1399"/>
      <c r="N204" s="1399"/>
      <c r="O204" s="1399"/>
      <c r="P204" s="1399"/>
      <c r="Q204" s="1399"/>
      <c r="R204" s="1399"/>
      <c r="S204" s="1399"/>
    </row>
    <row r="205" spans="1:27" ht="15.75" customHeight="1" x14ac:dyDescent="0.25">
      <c r="A205" s="1436"/>
      <c r="B205" s="1436"/>
      <c r="C205" s="1436"/>
      <c r="D205" s="1436"/>
      <c r="E205" s="1436"/>
      <c r="F205" s="1436"/>
      <c r="G205" s="1436"/>
      <c r="H205" s="1399" t="s">
        <v>951</v>
      </c>
      <c r="I205" s="1399"/>
      <c r="J205" s="1399"/>
      <c r="K205" s="1399"/>
      <c r="L205" s="1399"/>
      <c r="M205" s="1399"/>
      <c r="N205" s="1399"/>
      <c r="O205" s="1399"/>
      <c r="P205" s="1399"/>
      <c r="Q205" s="1399"/>
      <c r="R205" s="1399"/>
      <c r="S205" s="1399"/>
    </row>
    <row r="206" spans="1:27" ht="29.25" customHeight="1" x14ac:dyDescent="0.25">
      <c r="A206" s="923" t="s">
        <v>120</v>
      </c>
      <c r="B206" s="924"/>
      <c r="C206" s="924"/>
      <c r="D206" s="924"/>
      <c r="E206" s="924"/>
      <c r="F206" s="924"/>
      <c r="G206" s="925"/>
      <c r="H206" s="1434" t="s">
        <v>994</v>
      </c>
      <c r="I206" s="1434"/>
      <c r="J206" s="1434"/>
      <c r="K206" s="1434"/>
      <c r="L206" s="1434"/>
      <c r="M206" s="1434"/>
      <c r="N206" s="1434"/>
      <c r="O206" s="1434"/>
      <c r="P206" s="1434"/>
      <c r="Q206" s="1434"/>
      <c r="R206" s="1434"/>
      <c r="S206" s="1434"/>
    </row>
    <row r="207" spans="1:27" ht="9" customHeight="1" x14ac:dyDescent="0.25">
      <c r="A207" s="264"/>
      <c r="B207" s="19"/>
      <c r="C207" s="19"/>
      <c r="D207" s="19"/>
      <c r="E207" s="19"/>
      <c r="F207" s="19"/>
      <c r="G207" s="19"/>
      <c r="H207" s="225"/>
      <c r="I207" s="225"/>
      <c r="J207" s="225"/>
      <c r="K207" s="225"/>
      <c r="L207" s="225"/>
      <c r="M207" s="225"/>
      <c r="N207" s="225"/>
      <c r="O207" s="225"/>
      <c r="P207" s="225"/>
      <c r="Q207" s="225"/>
      <c r="R207" s="225"/>
      <c r="S207" s="262"/>
    </row>
    <row r="208" spans="1:27" x14ac:dyDescent="0.25">
      <c r="A208" s="1419" t="s">
        <v>129</v>
      </c>
      <c r="B208" s="1420"/>
      <c r="C208" s="1420"/>
      <c r="D208" s="1420"/>
      <c r="E208" s="1420"/>
      <c r="F208" s="1420"/>
      <c r="G208" s="1420"/>
      <c r="H208" s="1420"/>
      <c r="I208" s="1420"/>
      <c r="J208" s="1420"/>
      <c r="K208" s="1420"/>
      <c r="L208" s="1420"/>
      <c r="M208" s="1420"/>
      <c r="N208" s="1420"/>
      <c r="O208" s="1420"/>
      <c r="P208" s="1420"/>
      <c r="Q208" s="1420"/>
      <c r="R208" s="1420"/>
      <c r="S208" s="1421"/>
    </row>
    <row r="209" spans="1:27" ht="15.75" customHeight="1" x14ac:dyDescent="0.25">
      <c r="A209" s="208" t="s">
        <v>859</v>
      </c>
      <c r="B209" s="1400" t="str">
        <f>IF(K10="кредитной операции","Описание, цель, общая стоимость проекта (мероприятия)",IF($K$10="факторинга","Описание операции факторинга: форма факторинга, сумма денежных требований, информация о Кредиторе (данные о наличии заключенных договоров, формах и условиях расчетов)",IF($K$10="банковской гарантии","Описание, цель, информация о Бенефициаре, характер обязательства по выдаче банковской гарантии: оплата товара, поставка, участие в тендере и т.д., общая стоимость проекта (договора, контракта, мероприятия)",IF(K10="выберите вид активной операции","Описание, цель, общая стоимость проекта (мероприятия)",IF(K10="открытия аккредитива без покрытия","Описание, цель, общая стоимость проекта (мероприятия)")))))</f>
        <v>Описание, цель, общая стоимость проекта (мероприятия)</v>
      </c>
      <c r="C209" s="1400"/>
      <c r="D209" s="1400"/>
      <c r="E209" s="1400"/>
      <c r="F209" s="1400"/>
      <c r="G209" s="1400"/>
      <c r="H209" s="1400"/>
      <c r="I209" s="1400"/>
      <c r="J209" s="1400"/>
      <c r="K209" s="1398"/>
      <c r="L209" s="1398"/>
      <c r="M209" s="1398"/>
      <c r="N209" s="1398"/>
      <c r="O209" s="1398"/>
      <c r="P209" s="1398"/>
      <c r="Q209" s="1398"/>
      <c r="R209" s="1398"/>
      <c r="S209" s="1398"/>
    </row>
    <row r="210" spans="1:27" ht="15.75" customHeight="1" x14ac:dyDescent="0.25">
      <c r="A210" s="208" t="s">
        <v>861</v>
      </c>
      <c r="B210" s="1400" t="s">
        <v>130</v>
      </c>
      <c r="C210" s="1400"/>
      <c r="D210" s="1400"/>
      <c r="E210" s="1400"/>
      <c r="F210" s="1400"/>
      <c r="G210" s="1400"/>
      <c r="H210" s="1400"/>
      <c r="I210" s="1400"/>
      <c r="J210" s="1400"/>
      <c r="K210" s="1398"/>
      <c r="L210" s="1398"/>
      <c r="M210" s="1398"/>
      <c r="N210" s="1398"/>
      <c r="O210" s="1398"/>
      <c r="P210" s="1398"/>
      <c r="Q210" s="1398"/>
      <c r="R210" s="1398"/>
      <c r="S210" s="1398"/>
    </row>
    <row r="211" spans="1:27" ht="32.25" customHeight="1" x14ac:dyDescent="0.25">
      <c r="A211" s="208" t="s">
        <v>863</v>
      </c>
      <c r="B211" s="1400" t="s">
        <v>131</v>
      </c>
      <c r="C211" s="1400"/>
      <c r="D211" s="1400"/>
      <c r="E211" s="1400"/>
      <c r="F211" s="1400"/>
      <c r="G211" s="1400"/>
      <c r="H211" s="1400"/>
      <c r="I211" s="1400"/>
      <c r="J211" s="1400"/>
      <c r="K211" s="1398"/>
      <c r="L211" s="1398"/>
      <c r="M211" s="1398"/>
      <c r="N211" s="1398"/>
      <c r="O211" s="1398"/>
      <c r="P211" s="1398"/>
      <c r="Q211" s="1398"/>
      <c r="R211" s="1398"/>
      <c r="S211" s="1398"/>
    </row>
    <row r="212" spans="1:27" ht="50.25" customHeight="1" x14ac:dyDescent="0.25">
      <c r="A212" s="208" t="s">
        <v>865</v>
      </c>
      <c r="B212" s="1400" t="s">
        <v>515</v>
      </c>
      <c r="C212" s="1400"/>
      <c r="D212" s="1400"/>
      <c r="E212" s="1400"/>
      <c r="F212" s="1400"/>
      <c r="G212" s="1400"/>
      <c r="H212" s="1400"/>
      <c r="I212" s="1400"/>
      <c r="J212" s="1400"/>
      <c r="K212" s="1398"/>
      <c r="L212" s="1398"/>
      <c r="M212" s="1398"/>
      <c r="N212" s="1398"/>
      <c r="O212" s="1398"/>
      <c r="P212" s="1398"/>
      <c r="Q212" s="1398"/>
      <c r="R212" s="1398"/>
      <c r="S212" s="1398"/>
    </row>
    <row r="213" spans="1:27" ht="66.75" customHeight="1" x14ac:dyDescent="0.25">
      <c r="A213" s="208" t="s">
        <v>867</v>
      </c>
      <c r="B213" s="1400" t="s">
        <v>1173</v>
      </c>
      <c r="C213" s="1400"/>
      <c r="D213" s="1400"/>
      <c r="E213" s="1400"/>
      <c r="F213" s="1400"/>
      <c r="G213" s="1400"/>
      <c r="H213" s="1400"/>
      <c r="I213" s="1400"/>
      <c r="J213" s="1400"/>
      <c r="K213" s="1398"/>
      <c r="L213" s="1398"/>
      <c r="M213" s="1398"/>
      <c r="N213" s="1398"/>
      <c r="O213" s="1398"/>
      <c r="P213" s="1398"/>
      <c r="Q213" s="1398"/>
      <c r="R213" s="1398"/>
      <c r="S213" s="1398"/>
    </row>
    <row r="214" spans="1:27" ht="15.75" customHeight="1" x14ac:dyDescent="0.25">
      <c r="A214" s="208" t="s">
        <v>868</v>
      </c>
      <c r="B214" s="1400" t="s">
        <v>1046</v>
      </c>
      <c r="C214" s="1400"/>
      <c r="D214" s="1400"/>
      <c r="E214" s="1400"/>
      <c r="F214" s="1400"/>
      <c r="G214" s="1400"/>
      <c r="H214" s="1400"/>
      <c r="I214" s="1400"/>
      <c r="J214" s="1400"/>
      <c r="K214" s="1398"/>
      <c r="L214" s="1398"/>
      <c r="M214" s="1398"/>
      <c r="N214" s="1398"/>
      <c r="O214" s="1398"/>
      <c r="P214" s="1398"/>
      <c r="Q214" s="1398"/>
      <c r="R214" s="1398"/>
      <c r="S214" s="1398"/>
    </row>
    <row r="215" spans="1:27" ht="15.75" customHeight="1" x14ac:dyDescent="0.25">
      <c r="A215" s="208" t="s">
        <v>869</v>
      </c>
      <c r="B215" s="1400" t="s">
        <v>110</v>
      </c>
      <c r="C215" s="1400"/>
      <c r="D215" s="1400"/>
      <c r="E215" s="1400"/>
      <c r="F215" s="1400"/>
      <c r="G215" s="1400"/>
      <c r="H215" s="1400"/>
      <c r="I215" s="1400"/>
      <c r="J215" s="1400"/>
      <c r="K215" s="1404" t="s">
        <v>111</v>
      </c>
      <c r="L215" s="1404"/>
      <c r="M215" s="1404"/>
      <c r="N215" s="1404"/>
      <c r="O215" s="1404"/>
      <c r="P215" s="1404"/>
      <c r="Q215" s="1404"/>
      <c r="R215" s="1404"/>
      <c r="S215" s="1404"/>
    </row>
    <row r="216" spans="1:27" ht="46.5" customHeight="1" x14ac:dyDescent="0.25">
      <c r="A216" s="208" t="s">
        <v>871</v>
      </c>
      <c r="B216" s="1400" t="s">
        <v>1047</v>
      </c>
      <c r="C216" s="1400"/>
      <c r="D216" s="1400"/>
      <c r="E216" s="1400"/>
      <c r="F216" s="1400"/>
      <c r="G216" s="1400"/>
      <c r="H216" s="1400"/>
      <c r="I216" s="1400"/>
      <c r="J216" s="1400"/>
      <c r="K216" s="1398"/>
      <c r="L216" s="1398"/>
      <c r="M216" s="1398"/>
      <c r="N216" s="1398"/>
      <c r="O216" s="1398"/>
      <c r="P216" s="1398"/>
      <c r="Q216" s="1398"/>
      <c r="R216" s="1398"/>
      <c r="S216" s="1398"/>
    </row>
    <row r="217" spans="1:27" ht="72" customHeight="1" x14ac:dyDescent="0.25">
      <c r="A217" s="1387" t="s">
        <v>1174</v>
      </c>
      <c r="B217" s="1388"/>
      <c r="C217" s="1388"/>
      <c r="D217" s="1388"/>
      <c r="E217" s="1388"/>
      <c r="F217" s="1388"/>
      <c r="G217" s="1388"/>
      <c r="H217" s="1388"/>
      <c r="I217" s="1388"/>
      <c r="J217" s="1388"/>
      <c r="K217" s="1388"/>
      <c r="L217" s="1388"/>
      <c r="M217" s="1388"/>
      <c r="N217" s="1388"/>
      <c r="O217" s="1388"/>
      <c r="P217" s="1388"/>
      <c r="Q217" s="1388"/>
      <c r="R217" s="1388"/>
      <c r="S217" s="1403"/>
      <c r="V217" s="6"/>
      <c r="W217" s="6"/>
      <c r="X217" s="6"/>
      <c r="Y217" s="6"/>
      <c r="Z217" s="6"/>
      <c r="AA217" s="6"/>
    </row>
    <row r="218" spans="1:27" ht="6.75" customHeight="1" x14ac:dyDescent="0.25">
      <c r="A218" s="270"/>
      <c r="B218" s="226"/>
      <c r="C218" s="226"/>
      <c r="D218" s="226"/>
      <c r="E218" s="226"/>
      <c r="F218" s="226"/>
      <c r="G218" s="226"/>
      <c r="H218" s="226"/>
      <c r="I218" s="226"/>
      <c r="J218" s="226"/>
      <c r="K218" s="226"/>
      <c r="L218" s="226"/>
      <c r="M218" s="226"/>
      <c r="N218" s="226"/>
      <c r="O218" s="226"/>
      <c r="P218" s="160"/>
      <c r="Q218" s="162"/>
      <c r="R218" s="162"/>
      <c r="S218" s="163"/>
    </row>
    <row r="219" spans="1:27" ht="15.75" customHeight="1" x14ac:dyDescent="0.25">
      <c r="A219" s="1402" t="s">
        <v>468</v>
      </c>
      <c r="B219" s="1402"/>
      <c r="C219" s="1402"/>
      <c r="D219" s="1402"/>
      <c r="E219" s="1402"/>
      <c r="F219" s="1402"/>
      <c r="G219" s="1402"/>
      <c r="H219" s="1402"/>
      <c r="I219" s="1402"/>
      <c r="J219" s="1402"/>
      <c r="K219" s="1402"/>
      <c r="L219" s="187"/>
      <c r="M219" s="187"/>
      <c r="N219" s="187"/>
      <c r="O219" s="187"/>
      <c r="P219" s="187"/>
      <c r="Q219" s="187"/>
      <c r="R219" s="187"/>
      <c r="S219" s="271"/>
    </row>
    <row r="220" spans="1:27" ht="18.75" x14ac:dyDescent="0.25">
      <c r="A220" s="1520" t="s">
        <v>135</v>
      </c>
      <c r="B220" s="1520"/>
      <c r="C220" s="1520"/>
      <c r="D220" s="1520" t="s">
        <v>136</v>
      </c>
      <c r="E220" s="1520"/>
      <c r="F220" s="1520" t="s">
        <v>428</v>
      </c>
      <c r="G220" s="1520"/>
      <c r="H220" s="216" t="s">
        <v>892</v>
      </c>
      <c r="I220" s="1520" t="s">
        <v>429</v>
      </c>
      <c r="J220" s="1520"/>
      <c r="K220" s="1520"/>
      <c r="L220" s="187"/>
      <c r="M220" s="187"/>
      <c r="N220" s="272"/>
      <c r="O220" s="272"/>
      <c r="P220" s="187"/>
      <c r="Q220" s="187"/>
      <c r="R220" s="187"/>
      <c r="S220" s="271"/>
    </row>
    <row r="221" spans="1:27" x14ac:dyDescent="0.25">
      <c r="A221" s="1401"/>
      <c r="B221" s="1401"/>
      <c r="C221" s="1401"/>
      <c r="D221" s="1405"/>
      <c r="E221" s="1405"/>
      <c r="F221" s="1401"/>
      <c r="G221" s="1401"/>
      <c r="H221" s="235"/>
      <c r="I221" s="1539">
        <f>(A221+(A221*D221/100/12*H221))*F221</f>
        <v>0</v>
      </c>
      <c r="J221" s="1539"/>
      <c r="K221" s="1539"/>
      <c r="L221" s="187"/>
      <c r="M221" s="187"/>
      <c r="N221" s="272"/>
      <c r="O221" s="272"/>
      <c r="P221" s="187"/>
      <c r="Q221" s="187"/>
      <c r="R221" s="187"/>
      <c r="S221" s="271"/>
    </row>
    <row r="222" spans="1:27" x14ac:dyDescent="0.25">
      <c r="A222" s="1401"/>
      <c r="B222" s="1401"/>
      <c r="C222" s="1401"/>
      <c r="D222" s="1405"/>
      <c r="E222" s="1405"/>
      <c r="F222" s="1401"/>
      <c r="G222" s="1401"/>
      <c r="H222" s="235"/>
      <c r="I222" s="1539">
        <f>(A222+(A222*D222/100/12*H222))*F222</f>
        <v>0</v>
      </c>
      <c r="J222" s="1539"/>
      <c r="K222" s="1539"/>
      <c r="L222" s="187"/>
      <c r="M222" s="187"/>
      <c r="N222" s="188"/>
      <c r="O222" s="188"/>
      <c r="P222" s="187"/>
      <c r="Q222" s="187"/>
      <c r="R222" s="187"/>
      <c r="S222" s="271"/>
    </row>
    <row r="223" spans="1:27" x14ac:dyDescent="0.25">
      <c r="A223" s="1401"/>
      <c r="B223" s="1401"/>
      <c r="C223" s="1401"/>
      <c r="D223" s="1405"/>
      <c r="E223" s="1405"/>
      <c r="F223" s="1401"/>
      <c r="G223" s="1401"/>
      <c r="H223" s="235"/>
      <c r="I223" s="1539">
        <f>(A223+(A223*D223/100/12*H223))*F223</f>
        <v>0</v>
      </c>
      <c r="J223" s="1539"/>
      <c r="K223" s="1539"/>
      <c r="L223" s="187"/>
      <c r="M223" s="187"/>
      <c r="N223" s="272"/>
      <c r="O223" s="272"/>
      <c r="P223" s="187"/>
      <c r="Q223" s="187"/>
      <c r="R223" s="187"/>
      <c r="S223" s="271"/>
    </row>
    <row r="224" spans="1:27" x14ac:dyDescent="0.25">
      <c r="A224" s="1401"/>
      <c r="B224" s="1401"/>
      <c r="C224" s="1401"/>
      <c r="D224" s="1543"/>
      <c r="E224" s="1543"/>
      <c r="F224" s="1401"/>
      <c r="G224" s="1401"/>
      <c r="H224" s="235"/>
      <c r="I224" s="1539">
        <f>(A224+A224*D224/100*H224)*F224</f>
        <v>0</v>
      </c>
      <c r="J224" s="1539"/>
      <c r="K224" s="1539"/>
      <c r="L224" s="187"/>
      <c r="M224" s="187"/>
      <c r="N224" s="187"/>
      <c r="O224" s="187"/>
      <c r="P224" s="187"/>
      <c r="Q224" s="187"/>
      <c r="R224" s="187"/>
      <c r="S224" s="271"/>
    </row>
    <row r="225" spans="1:97" ht="29.25" customHeight="1" x14ac:dyDescent="0.25">
      <c r="A225" s="1534" t="s">
        <v>907</v>
      </c>
      <c r="B225" s="1535"/>
      <c r="C225" s="1535"/>
      <c r="D225" s="1535"/>
      <c r="E225" s="1535"/>
      <c r="F225" s="1535"/>
      <c r="G225" s="1535"/>
      <c r="H225" s="1535"/>
      <c r="I225" s="1535"/>
      <c r="J225" s="1535"/>
      <c r="K225" s="1535"/>
      <c r="L225" s="1535"/>
      <c r="M225" s="1535"/>
      <c r="N225" s="1535"/>
      <c r="O225" s="1535"/>
      <c r="P225" s="1535"/>
      <c r="Q225" s="1535"/>
      <c r="R225" s="1535"/>
      <c r="S225" s="1536"/>
    </row>
    <row r="226" spans="1:97" ht="15.75" customHeight="1" x14ac:dyDescent="0.25">
      <c r="A226" s="1540" t="s">
        <v>906</v>
      </c>
      <c r="B226" s="1541"/>
      <c r="C226" s="1541"/>
      <c r="D226" s="1541"/>
      <c r="E226" s="1541"/>
      <c r="F226" s="1541"/>
      <c r="G226" s="1541"/>
      <c r="H226" s="1541"/>
      <c r="I226" s="1541"/>
      <c r="J226" s="1541"/>
      <c r="K226" s="1541"/>
      <c r="L226" s="1541"/>
      <c r="M226" s="53"/>
      <c r="N226" s="53"/>
      <c r="O226" s="53"/>
      <c r="P226" s="53"/>
      <c r="Q226" s="273"/>
      <c r="R226" s="273"/>
      <c r="S226" s="274"/>
    </row>
    <row r="227" spans="1:97" ht="27.75" customHeight="1" x14ac:dyDescent="0.25">
      <c r="A227" s="1534" t="s">
        <v>905</v>
      </c>
      <c r="B227" s="1535"/>
      <c r="C227" s="1535"/>
      <c r="D227" s="1535"/>
      <c r="E227" s="1535"/>
      <c r="F227" s="1535"/>
      <c r="G227" s="1535"/>
      <c r="H227" s="1535"/>
      <c r="I227" s="1535"/>
      <c r="J227" s="1535"/>
      <c r="K227" s="1535"/>
      <c r="L227" s="1535"/>
      <c r="M227" s="1535"/>
      <c r="N227" s="1535"/>
      <c r="O227" s="1535"/>
      <c r="P227" s="1535"/>
      <c r="Q227" s="1535"/>
      <c r="R227" s="1535"/>
      <c r="S227" s="1536"/>
    </row>
    <row r="228" spans="1:97" ht="6.75" customHeight="1" x14ac:dyDescent="0.25">
      <c r="A228" s="270"/>
      <c r="B228" s="226"/>
      <c r="C228" s="226"/>
      <c r="D228" s="226"/>
      <c r="E228" s="226"/>
      <c r="F228" s="226"/>
      <c r="G228" s="226"/>
      <c r="H228" s="226"/>
      <c r="I228" s="226"/>
      <c r="J228" s="226"/>
      <c r="K228" s="226"/>
      <c r="L228" s="226"/>
      <c r="M228" s="226"/>
      <c r="N228" s="226"/>
      <c r="O228" s="226"/>
      <c r="P228" s="160"/>
      <c r="Q228" s="162"/>
      <c r="R228" s="162"/>
      <c r="S228" s="163"/>
    </row>
    <row r="229" spans="1:97" x14ac:dyDescent="0.25">
      <c r="A229" s="275"/>
      <c r="B229" s="174"/>
      <c r="C229" s="174"/>
      <c r="D229" s="276"/>
      <c r="E229" s="276"/>
      <c r="F229" s="217"/>
      <c r="G229" s="1397" t="s">
        <v>138</v>
      </c>
      <c r="H229" s="1397"/>
      <c r="I229" s="1397"/>
      <c r="J229" s="1397"/>
      <c r="K229" s="217" t="str">
        <f>IF(K10="кредитной операции","Заявителя",IF(K10="факторинга","Кредитора",IF(K10="банковской гарантии","Инструктирующей стороны",IF(K10="открытия аккредитива без покрытия","Приказодателя",IF(K10="выберите вид активной операции","Заявителя")))))</f>
        <v>Заявителя</v>
      </c>
      <c r="L229" s="217"/>
      <c r="M229" s="217"/>
      <c r="N229" s="217"/>
      <c r="O229" s="276"/>
      <c r="P229" s="276"/>
      <c r="Q229" s="277"/>
      <c r="R229" s="277"/>
      <c r="S229" s="278"/>
    </row>
    <row r="230" spans="1:97" x14ac:dyDescent="0.25">
      <c r="A230" s="275" t="s">
        <v>1086</v>
      </c>
      <c r="B230" s="174"/>
      <c r="C230" s="174"/>
      <c r="D230" s="276"/>
      <c r="E230" s="276"/>
      <c r="F230" s="217"/>
      <c r="G230" s="279"/>
      <c r="H230" s="279"/>
      <c r="I230" s="279"/>
      <c r="J230" s="279"/>
      <c r="K230" s="217"/>
      <c r="L230" s="217"/>
      <c r="M230" s="217"/>
      <c r="N230" s="217"/>
      <c r="O230" s="276"/>
      <c r="P230" s="276"/>
      <c r="Q230" s="277"/>
      <c r="R230" s="277"/>
      <c r="S230" s="278"/>
    </row>
    <row r="231" spans="1:97" s="227" customFormat="1" ht="30" customHeight="1" x14ac:dyDescent="0.25">
      <c r="A231" s="1400" t="s">
        <v>977</v>
      </c>
      <c r="B231" s="1400"/>
      <c r="C231" s="1400"/>
      <c r="D231" s="1400"/>
      <c r="E231" s="1400"/>
      <c r="F231" s="1400"/>
      <c r="G231" s="1400"/>
      <c r="H231" s="1400"/>
      <c r="I231" s="1438" t="s">
        <v>978</v>
      </c>
      <c r="J231" s="1532"/>
      <c r="K231" s="1532"/>
      <c r="L231" s="1532"/>
      <c r="M231" s="1532"/>
      <c r="N231" s="1532"/>
      <c r="O231" s="1532"/>
      <c r="P231" s="1532"/>
      <c r="Q231" s="1532"/>
      <c r="R231" s="1532"/>
      <c r="S231" s="1533"/>
      <c r="AB231" s="228"/>
      <c r="CH231" s="243"/>
      <c r="CI231" s="242"/>
      <c r="CJ231" s="242"/>
      <c r="CK231" s="244"/>
      <c r="CL231" s="244"/>
      <c r="CM231" s="244"/>
      <c r="CN231" s="244"/>
      <c r="CO231" s="243"/>
      <c r="CP231" s="243"/>
      <c r="CQ231" s="243"/>
      <c r="CR231" s="243"/>
      <c r="CS231" s="243"/>
    </row>
    <row r="232" spans="1:97" s="227" customFormat="1" ht="30" customHeight="1" x14ac:dyDescent="0.25">
      <c r="A232" s="1406" t="s">
        <v>973</v>
      </c>
      <c r="B232" s="1537"/>
      <c r="C232" s="1537"/>
      <c r="D232" s="1537"/>
      <c r="E232" s="1537"/>
      <c r="F232" s="1537"/>
      <c r="G232" s="1537"/>
      <c r="H232" s="1538"/>
      <c r="I232" s="1438" t="s">
        <v>978</v>
      </c>
      <c r="J232" s="1532"/>
      <c r="K232" s="1532"/>
      <c r="L232" s="1532"/>
      <c r="M232" s="1532"/>
      <c r="N232" s="1532"/>
      <c r="O232" s="1532"/>
      <c r="P232" s="1532"/>
      <c r="Q232" s="1532"/>
      <c r="R232" s="1532"/>
      <c r="S232" s="1533"/>
      <c r="AB232" s="228"/>
      <c r="CH232" s="243"/>
      <c r="CI232" s="242"/>
      <c r="CJ232" s="242"/>
      <c r="CK232" s="244"/>
      <c r="CL232" s="244"/>
      <c r="CM232" s="244"/>
      <c r="CN232" s="244"/>
      <c r="CO232" s="243"/>
      <c r="CP232" s="243"/>
      <c r="CQ232" s="243"/>
      <c r="CR232" s="243"/>
      <c r="CS232" s="243"/>
    </row>
    <row r="233" spans="1:97" s="7" customFormat="1" ht="15.75" customHeight="1" x14ac:dyDescent="0.25">
      <c r="A233" s="1400" t="s">
        <v>200</v>
      </c>
      <c r="B233" s="1400"/>
      <c r="C233" s="1400"/>
      <c r="D233" s="1400"/>
      <c r="E233" s="1400"/>
      <c r="F233" s="1400"/>
      <c r="G233" s="1400"/>
      <c r="H233" s="1400"/>
      <c r="I233" s="1410"/>
      <c r="J233" s="1410"/>
      <c r="K233" s="1410"/>
      <c r="L233" s="1410"/>
      <c r="M233" s="1410"/>
      <c r="N233" s="1410"/>
      <c r="O233" s="1410"/>
      <c r="P233" s="1410"/>
      <c r="Q233" s="1410"/>
      <c r="R233" s="1410"/>
      <c r="S233" s="1410"/>
      <c r="T233" s="188"/>
      <c r="U233" s="188"/>
      <c r="AB233" s="72"/>
      <c r="AC233" s="188"/>
      <c r="AD233" s="188"/>
      <c r="AE233" s="188"/>
      <c r="AF233" s="188"/>
      <c r="AI233" s="8"/>
      <c r="CH233" s="245"/>
      <c r="CI233" s="242"/>
      <c r="CJ233" s="242"/>
      <c r="CK233" s="246"/>
      <c r="CL233" s="246"/>
      <c r="CM233" s="246"/>
      <c r="CN233" s="246"/>
      <c r="CO233" s="245"/>
      <c r="CP233" s="245"/>
      <c r="CQ233" s="245"/>
      <c r="CR233" s="245"/>
      <c r="CS233" s="245"/>
    </row>
    <row r="234" spans="1:97" s="7" customFormat="1" ht="62.25" customHeight="1" x14ac:dyDescent="0.25">
      <c r="A234" s="1406" t="s">
        <v>953</v>
      </c>
      <c r="B234" s="1407"/>
      <c r="C234" s="1407"/>
      <c r="D234" s="1407"/>
      <c r="E234" s="1407"/>
      <c r="F234" s="1407"/>
      <c r="G234" s="1407"/>
      <c r="H234" s="1408"/>
      <c r="I234" s="1409"/>
      <c r="J234" s="1409"/>
      <c r="K234" s="1409"/>
      <c r="L234" s="1409"/>
      <c r="M234" s="1409"/>
      <c r="N234" s="1409"/>
      <c r="O234" s="1409"/>
      <c r="P234" s="1409"/>
      <c r="Q234" s="1409"/>
      <c r="R234" s="1409"/>
      <c r="S234" s="1409"/>
      <c r="T234" s="227"/>
      <c r="U234" s="227"/>
      <c r="AB234" s="228"/>
      <c r="AC234" s="227"/>
      <c r="AD234" s="227"/>
      <c r="AE234" s="227"/>
      <c r="AF234" s="227"/>
      <c r="AG234" s="227"/>
      <c r="AH234" s="227"/>
      <c r="AI234" s="8"/>
      <c r="CH234" s="245"/>
      <c r="CI234" s="242"/>
      <c r="CJ234" s="242"/>
      <c r="CK234" s="244"/>
      <c r="CL234" s="244"/>
      <c r="CM234" s="244"/>
      <c r="CN234" s="244"/>
      <c r="CO234" s="245"/>
      <c r="CP234" s="245"/>
      <c r="CQ234" s="245"/>
      <c r="CR234" s="245"/>
      <c r="CS234" s="245"/>
    </row>
    <row r="235" spans="1:97" s="227" customFormat="1" ht="8.25" customHeight="1" x14ac:dyDescent="0.25">
      <c r="A235" s="1392"/>
      <c r="B235" s="1393"/>
      <c r="C235" s="1393"/>
      <c r="D235" s="1393"/>
      <c r="E235" s="1393"/>
      <c r="F235" s="1393"/>
      <c r="G235" s="1393"/>
      <c r="H235" s="1393"/>
      <c r="I235" s="1393"/>
      <c r="J235" s="1393"/>
      <c r="K235" s="1393"/>
      <c r="L235" s="1393"/>
      <c r="M235" s="1393"/>
      <c r="N235" s="1393"/>
      <c r="O235" s="1393"/>
      <c r="P235" s="1393"/>
      <c r="Q235" s="1393"/>
      <c r="R235" s="1393"/>
      <c r="S235" s="1394"/>
      <c r="T235" s="6"/>
      <c r="U235" s="6"/>
      <c r="AB235" s="187"/>
      <c r="AC235" s="6"/>
      <c r="AD235" s="6"/>
      <c r="AE235" s="6"/>
      <c r="AF235" s="6"/>
      <c r="AG235" s="6"/>
      <c r="AH235" s="6"/>
      <c r="CH235" s="243"/>
      <c r="CI235" s="242"/>
      <c r="CJ235" s="242"/>
      <c r="CK235" s="242"/>
      <c r="CL235" s="242"/>
      <c r="CM235" s="242"/>
      <c r="CN235" s="242"/>
      <c r="CO235" s="243"/>
      <c r="CP235" s="243"/>
      <c r="CQ235" s="243"/>
      <c r="CR235" s="243"/>
      <c r="CS235" s="243"/>
    </row>
    <row r="236" spans="1:97" ht="18.75" customHeight="1" x14ac:dyDescent="0.25">
      <c r="A236" s="1411" t="s">
        <v>1494</v>
      </c>
      <c r="B236" s="1412"/>
      <c r="C236" s="1412"/>
      <c r="D236" s="1412"/>
      <c r="E236" s="1412"/>
      <c r="F236" s="1412"/>
      <c r="G236" s="1412"/>
      <c r="H236" s="1412"/>
      <c r="I236" s="1412"/>
      <c r="J236" s="1412"/>
      <c r="K236" s="1412"/>
      <c r="L236" s="1412"/>
      <c r="M236" s="1412"/>
      <c r="N236" s="1412"/>
      <c r="O236" s="1412"/>
      <c r="P236" s="1412"/>
      <c r="Q236" s="1412"/>
      <c r="R236" s="1412"/>
      <c r="S236" s="1413"/>
    </row>
    <row r="237" spans="1:97" ht="34.5" customHeight="1" x14ac:dyDescent="0.25">
      <c r="A237" s="899" t="s">
        <v>1490</v>
      </c>
      <c r="B237" s="900"/>
      <c r="C237" s="900"/>
      <c r="D237" s="900"/>
      <c r="E237" s="900"/>
      <c r="F237" s="919"/>
      <c r="G237" s="899" t="s">
        <v>1491</v>
      </c>
      <c r="H237" s="919"/>
      <c r="I237" s="899" t="s">
        <v>1492</v>
      </c>
      <c r="J237" s="900"/>
      <c r="K237" s="900"/>
      <c r="L237" s="900"/>
      <c r="M237" s="919"/>
      <c r="N237" s="899" t="s">
        <v>1081</v>
      </c>
      <c r="O237" s="900"/>
      <c r="P237" s="900"/>
      <c r="Q237" s="900"/>
      <c r="R237" s="900"/>
      <c r="S237" s="919"/>
    </row>
    <row r="238" spans="1:97" x14ac:dyDescent="0.25">
      <c r="A238" s="1381"/>
      <c r="B238" s="1382"/>
      <c r="C238" s="1382"/>
      <c r="D238" s="1382"/>
      <c r="E238" s="1382"/>
      <c r="F238" s="1383"/>
      <c r="G238" s="1381"/>
      <c r="H238" s="1383"/>
      <c r="I238" s="1384"/>
      <c r="J238" s="1385"/>
      <c r="K238" s="1385"/>
      <c r="L238" s="1385"/>
      <c r="M238" s="1386"/>
      <c r="N238" s="1384"/>
      <c r="O238" s="1385"/>
      <c r="P238" s="1385"/>
      <c r="Q238" s="1385"/>
      <c r="R238" s="1385"/>
      <c r="S238" s="1386"/>
    </row>
    <row r="239" spans="1:97" x14ac:dyDescent="0.25">
      <c r="A239" s="1381"/>
      <c r="B239" s="1382"/>
      <c r="C239" s="1382"/>
      <c r="D239" s="1382"/>
      <c r="E239" s="1382"/>
      <c r="F239" s="1383"/>
      <c r="G239" s="1381"/>
      <c r="H239" s="1383"/>
      <c r="I239" s="1384"/>
      <c r="J239" s="1385"/>
      <c r="K239" s="1385"/>
      <c r="L239" s="1385"/>
      <c r="M239" s="1386"/>
      <c r="N239" s="1384"/>
      <c r="O239" s="1385"/>
      <c r="P239" s="1385"/>
      <c r="Q239" s="1385"/>
      <c r="R239" s="1385"/>
      <c r="S239" s="1386"/>
    </row>
    <row r="240" spans="1:97" x14ac:dyDescent="0.25">
      <c r="A240" s="1381"/>
      <c r="B240" s="1382"/>
      <c r="C240" s="1382"/>
      <c r="D240" s="1382"/>
      <c r="E240" s="1382"/>
      <c r="F240" s="1383"/>
      <c r="G240" s="1381"/>
      <c r="H240" s="1383"/>
      <c r="I240" s="1384"/>
      <c r="J240" s="1385"/>
      <c r="K240" s="1385"/>
      <c r="L240" s="1385"/>
      <c r="M240" s="1386"/>
      <c r="N240" s="1384"/>
      <c r="O240" s="1385"/>
      <c r="P240" s="1385"/>
      <c r="Q240" s="1385"/>
      <c r="R240" s="1385"/>
      <c r="S240" s="1386"/>
      <c r="V240" s="268"/>
      <c r="W240" s="268"/>
      <c r="X240" s="268"/>
      <c r="Y240" s="268"/>
      <c r="Z240" s="268"/>
      <c r="AA240" s="268"/>
    </row>
    <row r="241" spans="1:97" x14ac:dyDescent="0.25">
      <c r="A241" s="1381"/>
      <c r="B241" s="1382"/>
      <c r="C241" s="1382"/>
      <c r="D241" s="1382"/>
      <c r="E241" s="1382"/>
      <c r="F241" s="1383"/>
      <c r="G241" s="1381"/>
      <c r="H241" s="1383"/>
      <c r="I241" s="1384"/>
      <c r="J241" s="1385"/>
      <c r="K241" s="1385"/>
      <c r="L241" s="1385"/>
      <c r="M241" s="1386"/>
      <c r="N241" s="1384"/>
      <c r="O241" s="1385"/>
      <c r="P241" s="1385"/>
      <c r="Q241" s="1385"/>
      <c r="R241" s="1385"/>
      <c r="S241" s="1386"/>
      <c r="V241" s="268"/>
      <c r="W241" s="268"/>
      <c r="X241" s="268"/>
      <c r="Y241" s="268"/>
      <c r="Z241" s="268"/>
      <c r="AA241" s="268"/>
    </row>
    <row r="242" spans="1:97" x14ac:dyDescent="0.25">
      <c r="A242" s="1381"/>
      <c r="B242" s="1382"/>
      <c r="C242" s="1382"/>
      <c r="D242" s="1382"/>
      <c r="E242" s="1382"/>
      <c r="F242" s="1383"/>
      <c r="G242" s="1381"/>
      <c r="H242" s="1383"/>
      <c r="I242" s="1384"/>
      <c r="J242" s="1385"/>
      <c r="K242" s="1385"/>
      <c r="L242" s="1385"/>
      <c r="M242" s="1386"/>
      <c r="N242" s="1384"/>
      <c r="O242" s="1385"/>
      <c r="P242" s="1385"/>
      <c r="Q242" s="1385"/>
      <c r="R242" s="1385"/>
      <c r="S242" s="1386"/>
      <c r="V242" s="268"/>
      <c r="W242" s="268"/>
      <c r="X242" s="268"/>
      <c r="Y242" s="268"/>
      <c r="Z242" s="268"/>
      <c r="AA242" s="268"/>
    </row>
    <row r="243" spans="1:97" collapsed="1" x14ac:dyDescent="0.25">
      <c r="A243" s="1381"/>
      <c r="B243" s="1382"/>
      <c r="C243" s="1382"/>
      <c r="D243" s="1382"/>
      <c r="E243" s="1382"/>
      <c r="F243" s="1383"/>
      <c r="G243" s="1381"/>
      <c r="H243" s="1383"/>
      <c r="I243" s="1384"/>
      <c r="J243" s="1385"/>
      <c r="K243" s="1385"/>
      <c r="L243" s="1385"/>
      <c r="M243" s="1386"/>
      <c r="N243" s="1384"/>
      <c r="O243" s="1385"/>
      <c r="P243" s="1385"/>
      <c r="Q243" s="1385"/>
      <c r="R243" s="1385"/>
      <c r="S243" s="1386"/>
      <c r="V243" s="268"/>
      <c r="W243" s="268"/>
      <c r="X243" s="268"/>
      <c r="Y243" s="268"/>
      <c r="Z243" s="268"/>
      <c r="AA243" s="268"/>
    </row>
    <row r="244" spans="1:97" ht="15.75" hidden="1" customHeight="1" outlineLevel="1" x14ac:dyDescent="0.25">
      <c r="A244" s="1381"/>
      <c r="B244" s="1382"/>
      <c r="C244" s="1382"/>
      <c r="D244" s="1382"/>
      <c r="E244" s="1382"/>
      <c r="F244" s="1383"/>
      <c r="G244" s="1381"/>
      <c r="H244" s="1383"/>
      <c r="I244" s="1384"/>
      <c r="J244" s="1385"/>
      <c r="K244" s="1385"/>
      <c r="L244" s="1385"/>
      <c r="M244" s="1386"/>
      <c r="N244" s="1384"/>
      <c r="O244" s="1385"/>
      <c r="P244" s="1385"/>
      <c r="Q244" s="1385"/>
      <c r="R244" s="1385"/>
      <c r="S244" s="1386"/>
      <c r="V244" s="268"/>
      <c r="W244" s="268"/>
      <c r="X244" s="268"/>
      <c r="Y244" s="268"/>
      <c r="Z244" s="268"/>
      <c r="AA244" s="268"/>
    </row>
    <row r="245" spans="1:97" ht="15.75" hidden="1" customHeight="1" outlineLevel="1" x14ac:dyDescent="0.25">
      <c r="A245" s="1381"/>
      <c r="B245" s="1382"/>
      <c r="C245" s="1382"/>
      <c r="D245" s="1382"/>
      <c r="E245" s="1382"/>
      <c r="F245" s="1383"/>
      <c r="G245" s="1381"/>
      <c r="H245" s="1383"/>
      <c r="I245" s="1384"/>
      <c r="J245" s="1385"/>
      <c r="K245" s="1385"/>
      <c r="L245" s="1385"/>
      <c r="M245" s="1386"/>
      <c r="N245" s="1384"/>
      <c r="O245" s="1385"/>
      <c r="P245" s="1385"/>
      <c r="Q245" s="1385"/>
      <c r="R245" s="1385"/>
      <c r="S245" s="1386"/>
    </row>
    <row r="246" spans="1:97" ht="15.75" hidden="1" customHeight="1" outlineLevel="1" x14ac:dyDescent="0.25">
      <c r="A246" s="1381"/>
      <c r="B246" s="1382"/>
      <c r="C246" s="1382"/>
      <c r="D246" s="1382"/>
      <c r="E246" s="1382"/>
      <c r="F246" s="1383"/>
      <c r="G246" s="1381"/>
      <c r="H246" s="1383"/>
      <c r="I246" s="1384"/>
      <c r="J246" s="1385"/>
      <c r="K246" s="1385"/>
      <c r="L246" s="1385"/>
      <c r="M246" s="1386"/>
      <c r="N246" s="1384"/>
      <c r="O246" s="1385"/>
      <c r="P246" s="1385"/>
      <c r="Q246" s="1385"/>
      <c r="R246" s="1385"/>
      <c r="S246" s="1386"/>
    </row>
    <row r="247" spans="1:97" ht="15.75" hidden="1" customHeight="1" outlineLevel="1" x14ac:dyDescent="0.25">
      <c r="A247" s="1381"/>
      <c r="B247" s="1382"/>
      <c r="C247" s="1382"/>
      <c r="D247" s="1382"/>
      <c r="E247" s="1382"/>
      <c r="F247" s="1383"/>
      <c r="G247" s="1381"/>
      <c r="H247" s="1383"/>
      <c r="I247" s="1384"/>
      <c r="J247" s="1385"/>
      <c r="K247" s="1385"/>
      <c r="L247" s="1385"/>
      <c r="M247" s="1386"/>
      <c r="N247" s="1384"/>
      <c r="O247" s="1385"/>
      <c r="P247" s="1385"/>
      <c r="Q247" s="1385"/>
      <c r="R247" s="1385"/>
      <c r="S247" s="1386"/>
    </row>
    <row r="248" spans="1:97" ht="15.75" hidden="1" customHeight="1" outlineLevel="1" x14ac:dyDescent="0.25">
      <c r="A248" s="1381"/>
      <c r="B248" s="1382"/>
      <c r="C248" s="1382"/>
      <c r="D248" s="1382"/>
      <c r="E248" s="1382"/>
      <c r="F248" s="1383"/>
      <c r="G248" s="1381"/>
      <c r="H248" s="1383"/>
      <c r="I248" s="1384"/>
      <c r="J248" s="1385"/>
      <c r="K248" s="1385"/>
      <c r="L248" s="1385"/>
      <c r="M248" s="1386"/>
      <c r="N248" s="1384"/>
      <c r="O248" s="1385"/>
      <c r="P248" s="1385"/>
      <c r="Q248" s="1385"/>
      <c r="R248" s="1385"/>
      <c r="S248" s="1386"/>
    </row>
    <row r="249" spans="1:97" ht="15.75" hidden="1" customHeight="1" outlineLevel="1" x14ac:dyDescent="0.25">
      <c r="A249" s="1381"/>
      <c r="B249" s="1382"/>
      <c r="C249" s="1382"/>
      <c r="D249" s="1382"/>
      <c r="E249" s="1382"/>
      <c r="F249" s="1383"/>
      <c r="G249" s="1381"/>
      <c r="H249" s="1383"/>
      <c r="I249" s="1384"/>
      <c r="J249" s="1385"/>
      <c r="K249" s="1385"/>
      <c r="L249" s="1385"/>
      <c r="M249" s="1386"/>
      <c r="N249" s="1384"/>
      <c r="O249" s="1385"/>
      <c r="P249" s="1385"/>
      <c r="Q249" s="1385"/>
      <c r="R249" s="1385"/>
      <c r="S249" s="1386"/>
      <c r="V249" s="268"/>
      <c r="W249" s="268"/>
      <c r="X249" s="268"/>
      <c r="Y249" s="268"/>
      <c r="Z249" s="268"/>
      <c r="AA249" s="268"/>
    </row>
    <row r="250" spans="1:97" ht="15.75" customHeight="1" x14ac:dyDescent="0.25">
      <c r="A250" s="1381"/>
      <c r="B250" s="1382"/>
      <c r="C250" s="1382"/>
      <c r="D250" s="1382"/>
      <c r="E250" s="1382"/>
      <c r="F250" s="1383"/>
      <c r="G250" s="1381"/>
      <c r="H250" s="1383"/>
      <c r="I250" s="1384"/>
      <c r="J250" s="1385"/>
      <c r="K250" s="1385"/>
      <c r="L250" s="1385"/>
      <c r="M250" s="1386"/>
      <c r="N250" s="1384"/>
      <c r="O250" s="1385"/>
      <c r="P250" s="1385"/>
      <c r="Q250" s="1385"/>
      <c r="R250" s="1385"/>
      <c r="S250" s="1386"/>
    </row>
    <row r="251" spans="1:97" ht="30.75" customHeight="1" x14ac:dyDescent="0.25">
      <c r="A251" s="1387" t="s">
        <v>1493</v>
      </c>
      <c r="B251" s="1388"/>
      <c r="C251" s="1388"/>
      <c r="D251" s="1388"/>
      <c r="E251" s="1388"/>
      <c r="F251" s="1388"/>
      <c r="G251" s="1388"/>
      <c r="H251" s="1388"/>
      <c r="I251" s="1384"/>
      <c r="J251" s="1385"/>
      <c r="K251" s="1385"/>
      <c r="L251" s="1385"/>
      <c r="M251" s="1385"/>
      <c r="N251" s="1385"/>
      <c r="O251" s="1385"/>
      <c r="P251" s="1385"/>
      <c r="Q251" s="1385"/>
      <c r="R251" s="1385"/>
      <c r="S251" s="1386"/>
    </row>
    <row r="252" spans="1:97" s="227" customFormat="1" ht="10.5" customHeight="1" x14ac:dyDescent="0.25">
      <c r="A252" s="1392"/>
      <c r="B252" s="1393"/>
      <c r="C252" s="1393"/>
      <c r="D252" s="1393"/>
      <c r="E252" s="1393"/>
      <c r="F252" s="1393"/>
      <c r="G252" s="1393"/>
      <c r="H252" s="1393"/>
      <c r="I252" s="1393"/>
      <c r="J252" s="1393"/>
      <c r="K252" s="1393"/>
      <c r="L252" s="1393"/>
      <c r="M252" s="1393"/>
      <c r="N252" s="1393"/>
      <c r="O252" s="1393"/>
      <c r="P252" s="1393"/>
      <c r="Q252" s="1393"/>
      <c r="R252" s="1393"/>
      <c r="S252" s="1394"/>
      <c r="T252" s="6"/>
      <c r="U252" s="6"/>
      <c r="AB252" s="187"/>
      <c r="AC252" s="6"/>
      <c r="AD252" s="6"/>
      <c r="AE252" s="6"/>
      <c r="AF252" s="6"/>
      <c r="AG252" s="6"/>
      <c r="AH252" s="6"/>
      <c r="CH252" s="243"/>
      <c r="CI252" s="242"/>
      <c r="CJ252" s="242"/>
      <c r="CK252" s="242"/>
      <c r="CL252" s="242"/>
      <c r="CM252" s="242"/>
      <c r="CN252" s="242"/>
      <c r="CO252" s="243"/>
      <c r="CP252" s="243"/>
      <c r="CQ252" s="243"/>
      <c r="CR252" s="243"/>
      <c r="CS252" s="243"/>
    </row>
    <row r="253" spans="1:97" ht="72" customHeight="1" x14ac:dyDescent="0.25">
      <c r="A253" s="1416" t="s">
        <v>909</v>
      </c>
      <c r="B253" s="1417"/>
      <c r="C253" s="1417"/>
      <c r="D253" s="1417"/>
      <c r="E253" s="1417"/>
      <c r="F253" s="1417"/>
      <c r="G253" s="1417"/>
      <c r="H253" s="1417"/>
      <c r="I253" s="1417"/>
      <c r="J253" s="1417"/>
      <c r="K253" s="1417"/>
      <c r="L253" s="1417"/>
      <c r="M253" s="1417"/>
      <c r="N253" s="1417"/>
      <c r="O253" s="1417"/>
      <c r="P253" s="1417"/>
      <c r="Q253" s="1417"/>
      <c r="R253" s="1417"/>
      <c r="S253" s="1418"/>
    </row>
    <row r="254" spans="1:97" ht="9" customHeight="1" x14ac:dyDescent="0.25">
      <c r="A254" s="280"/>
      <c r="B254" s="23"/>
      <c r="C254" s="23"/>
      <c r="D254" s="23"/>
      <c r="E254" s="23"/>
      <c r="F254" s="23"/>
      <c r="G254" s="23"/>
      <c r="H254" s="23"/>
      <c r="I254" s="23"/>
      <c r="J254" s="23"/>
      <c r="K254" s="23"/>
      <c r="L254" s="23"/>
      <c r="M254" s="23"/>
      <c r="N254" s="23"/>
      <c r="O254" s="23"/>
      <c r="P254" s="23"/>
      <c r="Q254" s="23"/>
      <c r="R254" s="23"/>
      <c r="S254" s="281"/>
    </row>
    <row r="255" spans="1:97" x14ac:dyDescent="0.25">
      <c r="A255" s="282" t="s">
        <v>908</v>
      </c>
      <c r="B255" s="174"/>
      <c r="C255" s="174"/>
      <c r="D255" s="283"/>
      <c r="E255" s="283"/>
      <c r="F255" s="283"/>
      <c r="G255" s="283"/>
      <c r="H255" s="283"/>
      <c r="I255" s="283"/>
      <c r="J255" s="283"/>
      <c r="K255" s="283"/>
      <c r="L255" s="283"/>
      <c r="M255" s="276"/>
      <c r="N255" s="276"/>
      <c r="O255" s="276"/>
      <c r="P255" s="276"/>
      <c r="Q255" s="277"/>
      <c r="R255" s="277"/>
      <c r="S255" s="278"/>
    </row>
    <row r="256" spans="1:97" x14ac:dyDescent="0.25">
      <c r="A256" s="282" t="s">
        <v>899</v>
      </c>
      <c r="B256" s="174"/>
      <c r="C256" s="174"/>
      <c r="D256" s="283"/>
      <c r="E256" s="283"/>
      <c r="F256" s="283"/>
      <c r="G256" s="283"/>
      <c r="H256" s="283"/>
      <c r="I256" s="283"/>
      <c r="J256" s="283"/>
      <c r="K256" s="283"/>
      <c r="L256" s="283"/>
      <c r="M256" s="276"/>
      <c r="N256" s="276"/>
      <c r="O256" s="276"/>
      <c r="P256" s="276"/>
      <c r="Q256" s="277"/>
      <c r="R256" s="277"/>
      <c r="S256" s="278"/>
    </row>
    <row r="257" spans="1:97" x14ac:dyDescent="0.25">
      <c r="A257" s="1436" t="s">
        <v>139</v>
      </c>
      <c r="B257" s="1436"/>
      <c r="C257" s="1436"/>
      <c r="D257" s="1436"/>
      <c r="E257" s="1436"/>
      <c r="F257" s="1436"/>
      <c r="G257" s="1436"/>
      <c r="H257" s="1436"/>
      <c r="I257" s="1401" t="s">
        <v>140</v>
      </c>
      <c r="J257" s="1401"/>
      <c r="K257" s="1401"/>
      <c r="L257" s="1401" t="s">
        <v>140</v>
      </c>
      <c r="M257" s="1401"/>
      <c r="N257" s="1401"/>
      <c r="O257" s="1401" t="s">
        <v>140</v>
      </c>
      <c r="P257" s="1401"/>
      <c r="Q257" s="1401" t="s">
        <v>140</v>
      </c>
      <c r="R257" s="1401"/>
      <c r="S257" s="1401"/>
    </row>
    <row r="258" spans="1:97" x14ac:dyDescent="0.25">
      <c r="A258" s="1436"/>
      <c r="B258" s="1436"/>
      <c r="C258" s="1436"/>
      <c r="D258" s="1436"/>
      <c r="E258" s="1436"/>
      <c r="F258" s="1436"/>
      <c r="G258" s="1436"/>
      <c r="H258" s="1436"/>
      <c r="I258" s="1401" t="s">
        <v>77</v>
      </c>
      <c r="J258" s="1401"/>
      <c r="K258" s="1401"/>
      <c r="L258" s="1401" t="s">
        <v>467</v>
      </c>
      <c r="M258" s="1401"/>
      <c r="N258" s="1401"/>
      <c r="O258" s="1401" t="s">
        <v>467</v>
      </c>
      <c r="P258" s="1401"/>
      <c r="Q258" s="1401" t="s">
        <v>467</v>
      </c>
      <c r="R258" s="1401"/>
      <c r="S258" s="1401"/>
    </row>
    <row r="259" spans="1:97" x14ac:dyDescent="0.25">
      <c r="A259" s="923" t="s">
        <v>480</v>
      </c>
      <c r="B259" s="924"/>
      <c r="C259" s="924"/>
      <c r="D259" s="924"/>
      <c r="E259" s="924"/>
      <c r="F259" s="924"/>
      <c r="G259" s="924"/>
      <c r="H259" s="925"/>
      <c r="I259" s="1401"/>
      <c r="J259" s="1401"/>
      <c r="K259" s="1401"/>
      <c r="L259" s="1401"/>
      <c r="M259" s="1401"/>
      <c r="N259" s="1401"/>
      <c r="O259" s="1401"/>
      <c r="P259" s="1401"/>
      <c r="Q259" s="1401"/>
      <c r="R259" s="1401"/>
      <c r="S259" s="1401"/>
    </row>
    <row r="260" spans="1:97" x14ac:dyDescent="0.25">
      <c r="A260" s="1018" t="s">
        <v>141</v>
      </c>
      <c r="B260" s="1018"/>
      <c r="C260" s="1018"/>
      <c r="D260" s="1018"/>
      <c r="E260" s="1018"/>
      <c r="F260" s="1018"/>
      <c r="G260" s="1018"/>
      <c r="H260" s="1018"/>
      <c r="I260" s="1384"/>
      <c r="J260" s="1385"/>
      <c r="K260" s="1385"/>
      <c r="L260" s="1385"/>
      <c r="M260" s="1385"/>
      <c r="N260" s="1385"/>
      <c r="O260" s="1385"/>
      <c r="P260" s="1385"/>
      <c r="Q260" s="1385"/>
      <c r="R260" s="1385"/>
      <c r="S260" s="1386"/>
      <c r="CI260" s="247"/>
      <c r="CJ260" s="247"/>
    </row>
    <row r="261" spans="1:97" ht="15.75" customHeight="1" x14ac:dyDescent="0.25">
      <c r="A261" s="1414" t="s">
        <v>1050</v>
      </c>
      <c r="B261" s="1415"/>
      <c r="C261" s="1415"/>
      <c r="D261" s="1415"/>
      <c r="E261" s="1415"/>
      <c r="F261" s="1415"/>
      <c r="G261" s="1415"/>
      <c r="H261" s="1415"/>
      <c r="I261" s="1415"/>
      <c r="J261" s="1415"/>
      <c r="K261" s="1438" t="s">
        <v>1415</v>
      </c>
      <c r="L261" s="1439"/>
      <c r="M261" s="1439"/>
      <c r="N261" s="1439"/>
      <c r="O261" s="1439"/>
      <c r="P261" s="1439"/>
      <c r="Q261" s="1439"/>
      <c r="R261" s="1439"/>
      <c r="S261" s="1440"/>
      <c r="V261" s="268"/>
      <c r="W261" s="268"/>
      <c r="X261" s="268"/>
      <c r="Y261" s="268"/>
      <c r="Z261" s="268"/>
      <c r="AA261" s="268"/>
    </row>
    <row r="262" spans="1:97" ht="27" customHeight="1" x14ac:dyDescent="0.25">
      <c r="A262" s="1387" t="s">
        <v>1416</v>
      </c>
      <c r="B262" s="1388"/>
      <c r="C262" s="1388"/>
      <c r="D262" s="1388"/>
      <c r="E262" s="1388"/>
      <c r="F262" s="1388"/>
      <c r="G262" s="1388"/>
      <c r="H262" s="1388"/>
      <c r="I262" s="1388"/>
      <c r="J262" s="1388"/>
      <c r="K262" s="1388"/>
      <c r="L262" s="1388"/>
      <c r="M262" s="1388"/>
      <c r="N262" s="1388"/>
      <c r="O262" s="1388"/>
      <c r="P262" s="1388"/>
      <c r="Q262" s="1388"/>
      <c r="R262" s="1388"/>
      <c r="S262" s="1403"/>
      <c r="T262" s="230"/>
      <c r="U262" s="230"/>
      <c r="V262" s="268"/>
      <c r="W262" s="268"/>
      <c r="X262" s="268"/>
      <c r="Y262" s="268"/>
      <c r="Z262" s="268"/>
      <c r="AA262" s="268"/>
      <c r="AB262" s="229"/>
      <c r="AC262" s="230"/>
      <c r="AD262" s="230"/>
      <c r="AE262" s="230"/>
      <c r="AF262" s="230"/>
      <c r="AG262" s="230"/>
      <c r="AH262" s="230"/>
      <c r="CI262" s="247"/>
      <c r="CJ262" s="247"/>
      <c r="CK262" s="247"/>
      <c r="CL262" s="247"/>
      <c r="CM262" s="247"/>
      <c r="CN262" s="247"/>
    </row>
    <row r="263" spans="1:97" ht="9" customHeight="1" x14ac:dyDescent="0.25">
      <c r="A263" s="280"/>
      <c r="B263" s="23"/>
      <c r="C263" s="23"/>
      <c r="D263" s="23"/>
      <c r="E263" s="23"/>
      <c r="F263" s="23"/>
      <c r="G263" s="23"/>
      <c r="H263" s="23"/>
      <c r="I263" s="23"/>
      <c r="J263" s="23"/>
      <c r="K263" s="23"/>
      <c r="L263" s="23"/>
      <c r="M263" s="23"/>
      <c r="N263" s="23"/>
      <c r="O263" s="23"/>
      <c r="P263" s="23"/>
      <c r="Q263" s="23"/>
      <c r="R263" s="23"/>
      <c r="S263" s="281"/>
    </row>
    <row r="264" spans="1:97" s="230" customFormat="1" x14ac:dyDescent="0.25">
      <c r="A264" s="1499" t="s">
        <v>1390</v>
      </c>
      <c r="B264" s="1500"/>
      <c r="C264" s="1500"/>
      <c r="D264" s="1500"/>
      <c r="E264" s="1500"/>
      <c r="F264" s="1500"/>
      <c r="G264" s="1500"/>
      <c r="H264" s="1500"/>
      <c r="I264" s="1500"/>
      <c r="J264" s="1500"/>
      <c r="K264" s="1500"/>
      <c r="L264" s="1500"/>
      <c r="M264" s="1500"/>
      <c r="N264" s="1500"/>
      <c r="O264" s="1500"/>
      <c r="P264" s="1500"/>
      <c r="Q264" s="1500"/>
      <c r="R264" s="1500"/>
      <c r="S264" s="1501"/>
      <c r="AB264" s="229"/>
      <c r="CH264" s="248"/>
      <c r="CI264" s="242"/>
      <c r="CJ264" s="242"/>
      <c r="CK264" s="247"/>
      <c r="CL264" s="247"/>
      <c r="CM264" s="247"/>
      <c r="CN264" s="247"/>
      <c r="CO264" s="248"/>
      <c r="CP264" s="248"/>
      <c r="CQ264" s="248"/>
      <c r="CR264" s="248"/>
      <c r="CS264" s="248"/>
    </row>
    <row r="265" spans="1:97" s="230" customFormat="1" x14ac:dyDescent="0.25">
      <c r="A265" s="1505" t="s">
        <v>1285</v>
      </c>
      <c r="B265" s="1506"/>
      <c r="C265" s="1506"/>
      <c r="D265" s="1506"/>
      <c r="E265" s="1506"/>
      <c r="F265" s="1506"/>
      <c r="G265" s="1506"/>
      <c r="H265" s="1506"/>
      <c r="I265" s="1506"/>
      <c r="J265" s="1506"/>
      <c r="K265" s="1438" t="s">
        <v>911</v>
      </c>
      <c r="L265" s="1439"/>
      <c r="M265" s="1439"/>
      <c r="N265" s="1439"/>
      <c r="O265" s="1439"/>
      <c r="P265" s="1439"/>
      <c r="Q265" s="1439"/>
      <c r="R265" s="1439"/>
      <c r="S265" s="1440"/>
      <c r="T265" s="6"/>
      <c r="U265" s="6"/>
      <c r="AB265" s="187"/>
      <c r="AC265" s="6"/>
      <c r="AD265" s="6"/>
      <c r="AE265" s="6"/>
      <c r="AF265" s="6"/>
      <c r="AG265" s="6"/>
      <c r="AH265" s="6"/>
      <c r="CH265" s="248"/>
      <c r="CI265" s="242"/>
      <c r="CJ265" s="242"/>
      <c r="CK265" s="242"/>
      <c r="CL265" s="242"/>
      <c r="CM265" s="242"/>
      <c r="CN265" s="242"/>
      <c r="CO265" s="248"/>
      <c r="CP265" s="248"/>
      <c r="CQ265" s="248"/>
      <c r="CR265" s="248"/>
      <c r="CS265" s="248"/>
    </row>
    <row r="266" spans="1:97" x14ac:dyDescent="0.25">
      <c r="A266" s="1481" t="s">
        <v>1283</v>
      </c>
      <c r="B266" s="1482"/>
      <c r="C266" s="1482"/>
      <c r="D266" s="1482"/>
      <c r="E266" s="1482"/>
      <c r="F266" s="1482"/>
      <c r="G266" s="1482"/>
      <c r="H266" s="1482"/>
      <c r="I266" s="1482"/>
      <c r="J266" s="1482"/>
      <c r="K266" s="1482"/>
      <c r="L266" s="1482"/>
      <c r="M266" s="1482"/>
      <c r="N266" s="1482"/>
      <c r="O266" s="1482"/>
      <c r="P266" s="1482"/>
      <c r="Q266" s="1482"/>
      <c r="R266" s="1482"/>
      <c r="S266" s="1483"/>
    </row>
    <row r="267" spans="1:97" ht="89.25" customHeight="1" x14ac:dyDescent="0.25">
      <c r="A267" s="1484"/>
      <c r="B267" s="1485"/>
      <c r="C267" s="1485"/>
      <c r="D267" s="1485"/>
      <c r="E267" s="1485"/>
      <c r="F267" s="1485"/>
      <c r="G267" s="1485"/>
      <c r="H267" s="1485"/>
      <c r="I267" s="1485"/>
      <c r="J267" s="1485"/>
      <c r="K267" s="1485"/>
      <c r="L267" s="1485"/>
      <c r="M267" s="1485"/>
      <c r="N267" s="1485"/>
      <c r="O267" s="1485"/>
      <c r="P267" s="1485"/>
      <c r="Q267" s="1485"/>
      <c r="R267" s="1485"/>
      <c r="S267" s="1486"/>
      <c r="T267" s="230"/>
      <c r="U267" s="230"/>
      <c r="AB267" s="229"/>
      <c r="AC267" s="230"/>
      <c r="AD267" s="230"/>
      <c r="AE267" s="230"/>
      <c r="AF267" s="230"/>
      <c r="AG267" s="230"/>
      <c r="AH267" s="230"/>
      <c r="CK267" s="247"/>
      <c r="CL267" s="247"/>
      <c r="CM267" s="247"/>
      <c r="CN267" s="247"/>
    </row>
    <row r="268" spans="1:97" s="230" customFormat="1" ht="8.25" customHeight="1" x14ac:dyDescent="0.25">
      <c r="A268" s="51"/>
      <c r="B268" s="18"/>
      <c r="C268" s="18"/>
      <c r="D268" s="18"/>
      <c r="E268" s="18"/>
      <c r="F268" s="18"/>
      <c r="G268" s="18"/>
      <c r="H268" s="18"/>
      <c r="I268" s="18"/>
      <c r="J268" s="18"/>
      <c r="K268" s="18"/>
      <c r="L268" s="18"/>
      <c r="M268" s="18"/>
      <c r="N268" s="18"/>
      <c r="O268" s="18"/>
      <c r="P268" s="18"/>
      <c r="Q268" s="18"/>
      <c r="R268" s="18"/>
      <c r="S268" s="52"/>
      <c r="AB268" s="229"/>
      <c r="CH268" s="248"/>
      <c r="CI268" s="242"/>
      <c r="CJ268" s="242"/>
      <c r="CK268" s="247"/>
      <c r="CL268" s="247"/>
      <c r="CM268" s="247"/>
      <c r="CN268" s="247"/>
      <c r="CO268" s="248"/>
      <c r="CP268" s="248"/>
      <c r="CQ268" s="248"/>
      <c r="CR268" s="248"/>
      <c r="CS268" s="248"/>
    </row>
    <row r="269" spans="1:97" s="230" customFormat="1" x14ac:dyDescent="0.25">
      <c r="A269" s="1481" t="s">
        <v>1282</v>
      </c>
      <c r="B269" s="1482"/>
      <c r="C269" s="1482"/>
      <c r="D269" s="1482"/>
      <c r="E269" s="1482"/>
      <c r="F269" s="1482"/>
      <c r="G269" s="1482"/>
      <c r="H269" s="1482"/>
      <c r="I269" s="1482"/>
      <c r="J269" s="1482"/>
      <c r="K269" s="1482"/>
      <c r="L269" s="1482"/>
      <c r="M269" s="1482"/>
      <c r="N269" s="1482"/>
      <c r="O269" s="1482"/>
      <c r="P269" s="1482"/>
      <c r="Q269" s="1482"/>
      <c r="R269" s="1482"/>
      <c r="S269" s="1483"/>
      <c r="AB269" s="229"/>
      <c r="CH269" s="248"/>
      <c r="CI269" s="242"/>
      <c r="CJ269" s="242"/>
      <c r="CK269" s="247"/>
      <c r="CL269" s="247"/>
      <c r="CM269" s="247"/>
      <c r="CN269" s="247"/>
      <c r="CO269" s="248"/>
      <c r="CP269" s="248"/>
      <c r="CQ269" s="248"/>
      <c r="CR269" s="248"/>
      <c r="CS269" s="248"/>
    </row>
    <row r="270" spans="1:97" s="230" customFormat="1" ht="89.25" customHeight="1" x14ac:dyDescent="0.25">
      <c r="A270" s="1484"/>
      <c r="B270" s="1485"/>
      <c r="C270" s="1485"/>
      <c r="D270" s="1485"/>
      <c r="E270" s="1485"/>
      <c r="F270" s="1485"/>
      <c r="G270" s="1485"/>
      <c r="H270" s="1485"/>
      <c r="I270" s="1485"/>
      <c r="J270" s="1485"/>
      <c r="K270" s="1485"/>
      <c r="L270" s="1485"/>
      <c r="M270" s="1485"/>
      <c r="N270" s="1485"/>
      <c r="O270" s="1485"/>
      <c r="P270" s="1485"/>
      <c r="Q270" s="1485"/>
      <c r="R270" s="1485"/>
      <c r="S270" s="1486"/>
      <c r="AB270" s="229"/>
      <c r="CH270" s="248"/>
      <c r="CI270" s="242"/>
      <c r="CJ270" s="242"/>
      <c r="CK270" s="247"/>
      <c r="CL270" s="247"/>
      <c r="CM270" s="247"/>
      <c r="CN270" s="247"/>
      <c r="CO270" s="248"/>
      <c r="CP270" s="248"/>
      <c r="CQ270" s="248"/>
      <c r="CR270" s="248"/>
      <c r="CS270" s="248"/>
    </row>
    <row r="271" spans="1:97" s="230" customFormat="1" ht="9.75" customHeight="1" x14ac:dyDescent="0.25">
      <c r="A271" s="51"/>
      <c r="B271" s="18"/>
      <c r="C271" s="18"/>
      <c r="D271" s="18"/>
      <c r="E271" s="18"/>
      <c r="F271" s="18"/>
      <c r="G271" s="18"/>
      <c r="H271" s="18"/>
      <c r="I271" s="18"/>
      <c r="J271" s="18"/>
      <c r="K271" s="18"/>
      <c r="L271" s="18"/>
      <c r="M271" s="18"/>
      <c r="N271" s="18"/>
      <c r="O271" s="18"/>
      <c r="P271" s="18"/>
      <c r="Q271" s="18"/>
      <c r="R271" s="18"/>
      <c r="S271" s="52"/>
      <c r="AB271" s="229"/>
      <c r="CH271" s="248"/>
      <c r="CI271" s="242"/>
      <c r="CJ271" s="242"/>
      <c r="CK271" s="247"/>
      <c r="CL271" s="247"/>
      <c r="CM271" s="247"/>
      <c r="CN271" s="247"/>
      <c r="CO271" s="248"/>
      <c r="CP271" s="248"/>
      <c r="CQ271" s="248"/>
      <c r="CR271" s="248"/>
      <c r="CS271" s="248"/>
    </row>
    <row r="272" spans="1:97" s="230" customFormat="1" x14ac:dyDescent="0.25">
      <c r="A272" s="1481" t="s">
        <v>1287</v>
      </c>
      <c r="B272" s="1482"/>
      <c r="C272" s="1482"/>
      <c r="D272" s="1482"/>
      <c r="E272" s="1482"/>
      <c r="F272" s="1482"/>
      <c r="G272" s="1482"/>
      <c r="H272" s="1482"/>
      <c r="I272" s="1482"/>
      <c r="J272" s="1482"/>
      <c r="K272" s="1482"/>
      <c r="L272" s="1482"/>
      <c r="M272" s="1482"/>
      <c r="N272" s="1482"/>
      <c r="O272" s="1482"/>
      <c r="P272" s="1482"/>
      <c r="Q272" s="1482"/>
      <c r="R272" s="1482"/>
      <c r="S272" s="1483"/>
      <c r="AB272" s="229"/>
      <c r="CH272" s="248"/>
      <c r="CI272" s="242"/>
      <c r="CJ272" s="242"/>
      <c r="CK272" s="247"/>
      <c r="CL272" s="247"/>
      <c r="CM272" s="247"/>
      <c r="CN272" s="247"/>
      <c r="CO272" s="248"/>
      <c r="CP272" s="248"/>
      <c r="CQ272" s="248"/>
      <c r="CR272" s="248"/>
      <c r="CS272" s="248"/>
    </row>
    <row r="273" spans="1:97" s="230" customFormat="1" ht="89.25" customHeight="1" x14ac:dyDescent="0.25">
      <c r="A273" s="1502"/>
      <c r="B273" s="1503"/>
      <c r="C273" s="1503"/>
      <c r="D273" s="1503"/>
      <c r="E273" s="1503"/>
      <c r="F273" s="1503"/>
      <c r="G273" s="1503"/>
      <c r="H273" s="1503"/>
      <c r="I273" s="1503"/>
      <c r="J273" s="1503"/>
      <c r="K273" s="1503"/>
      <c r="L273" s="1503"/>
      <c r="M273" s="1503"/>
      <c r="N273" s="1503"/>
      <c r="O273" s="1503"/>
      <c r="P273" s="1503"/>
      <c r="Q273" s="1503"/>
      <c r="R273" s="1503"/>
      <c r="S273" s="1504"/>
      <c r="AB273" s="229"/>
      <c r="CH273" s="248"/>
      <c r="CI273" s="242"/>
      <c r="CJ273" s="242"/>
      <c r="CK273" s="247"/>
      <c r="CL273" s="247"/>
      <c r="CM273" s="247"/>
      <c r="CN273" s="247"/>
      <c r="CO273" s="248"/>
      <c r="CP273" s="248"/>
      <c r="CQ273" s="248"/>
      <c r="CR273" s="248"/>
      <c r="CS273" s="248"/>
    </row>
    <row r="274" spans="1:97" ht="240" customHeight="1" x14ac:dyDescent="0.25">
      <c r="A274" s="1387" t="s">
        <v>1670</v>
      </c>
      <c r="B274" s="1388"/>
      <c r="C274" s="1388"/>
      <c r="D274" s="1388"/>
      <c r="E274" s="1388"/>
      <c r="F274" s="1388"/>
      <c r="G274" s="1388"/>
      <c r="H274" s="1388"/>
      <c r="I274" s="1388"/>
      <c r="J274" s="1388"/>
      <c r="K274" s="1388"/>
      <c r="L274" s="1388"/>
      <c r="M274" s="1388"/>
      <c r="N274" s="1388"/>
      <c r="O274" s="1388"/>
      <c r="P274" s="1388"/>
      <c r="Q274" s="1388"/>
      <c r="R274" s="1388"/>
      <c r="S274" s="1403"/>
      <c r="AB274" s="231"/>
      <c r="AC274" s="232"/>
      <c r="AD274" s="232"/>
      <c r="AE274" s="232"/>
      <c r="AF274" s="232"/>
      <c r="AG274" s="232"/>
      <c r="AH274" s="232"/>
      <c r="AI274" s="232"/>
      <c r="AJ274" s="232"/>
      <c r="AK274" s="232"/>
      <c r="AL274" s="232"/>
      <c r="AM274" s="232"/>
      <c r="AN274" s="232"/>
      <c r="AO274" s="232"/>
      <c r="AP274" s="232"/>
      <c r="CK274" s="249"/>
      <c r="CL274" s="249"/>
      <c r="CM274" s="249"/>
      <c r="CN274" s="249"/>
    </row>
    <row r="275" spans="1:97" ht="9" customHeight="1" x14ac:dyDescent="0.25">
      <c r="A275" s="159"/>
      <c r="B275" s="160"/>
      <c r="C275" s="160"/>
      <c r="D275" s="160"/>
      <c r="E275" s="160"/>
      <c r="F275" s="160"/>
      <c r="G275" s="160"/>
      <c r="H275" s="160"/>
      <c r="I275" s="160"/>
      <c r="J275" s="160"/>
      <c r="K275" s="160"/>
      <c r="L275" s="160"/>
      <c r="M275" s="160"/>
      <c r="N275" s="160"/>
      <c r="O275" s="161"/>
      <c r="P275" s="160"/>
      <c r="Q275" s="162"/>
      <c r="R275" s="162"/>
      <c r="S275" s="163"/>
      <c r="AB275" s="231"/>
      <c r="AC275" s="232"/>
      <c r="AD275" s="232"/>
      <c r="AE275" s="232"/>
      <c r="AF275" s="232"/>
      <c r="AG275" s="232"/>
      <c r="AH275" s="232"/>
      <c r="AI275" s="232"/>
      <c r="AJ275" s="232"/>
      <c r="AK275" s="232"/>
      <c r="AL275" s="232"/>
      <c r="AM275" s="232"/>
      <c r="AN275" s="232"/>
      <c r="AO275" s="232"/>
      <c r="AP275" s="232"/>
      <c r="CK275" s="249"/>
      <c r="CL275" s="249"/>
      <c r="CM275" s="249"/>
      <c r="CN275" s="249"/>
    </row>
    <row r="276" spans="1:97" ht="19.5" x14ac:dyDescent="0.25">
      <c r="A276" s="1342" t="s">
        <v>1109</v>
      </c>
      <c r="B276" s="1343"/>
      <c r="C276" s="1343"/>
      <c r="D276" s="1343"/>
      <c r="E276" s="1343"/>
      <c r="F276" s="1343"/>
      <c r="G276" s="1343"/>
      <c r="H276" s="1343"/>
      <c r="I276" s="1343"/>
      <c r="J276" s="1343"/>
      <c r="K276" s="1343"/>
      <c r="L276" s="1343"/>
      <c r="M276" s="1343"/>
      <c r="N276" s="1343"/>
      <c r="O276" s="1343"/>
      <c r="P276" s="1343"/>
      <c r="Q276" s="1343"/>
      <c r="R276" s="1343"/>
      <c r="S276" s="1344"/>
      <c r="AB276" s="231"/>
      <c r="AC276" s="232"/>
      <c r="AD276" s="232"/>
      <c r="AE276" s="232"/>
      <c r="AF276" s="232"/>
      <c r="AG276" s="232"/>
      <c r="AH276" s="232"/>
      <c r="AI276" s="232"/>
      <c r="AJ276" s="232"/>
      <c r="AK276" s="232"/>
      <c r="AL276" s="232"/>
      <c r="AM276" s="232"/>
      <c r="AN276" s="232"/>
      <c r="AO276" s="232"/>
      <c r="AP276" s="232"/>
      <c r="CK276" s="249"/>
      <c r="CL276" s="249"/>
      <c r="CM276" s="249"/>
      <c r="CN276" s="249"/>
    </row>
    <row r="277" spans="1:97" ht="21" customHeight="1" x14ac:dyDescent="0.25">
      <c r="A277" s="1488" t="s">
        <v>1057</v>
      </c>
      <c r="B277" s="1488"/>
      <c r="C277" s="1488" t="s">
        <v>210</v>
      </c>
      <c r="D277" s="1488"/>
      <c r="E277" s="1488"/>
      <c r="F277" s="1488"/>
      <c r="G277" s="1488"/>
      <c r="H277" s="1488" t="s">
        <v>1235</v>
      </c>
      <c r="I277" s="1488"/>
      <c r="J277" s="1488"/>
      <c r="K277" s="1488" t="s">
        <v>1090</v>
      </c>
      <c r="L277" s="1488" t="s">
        <v>1091</v>
      </c>
      <c r="M277" s="1488" t="s">
        <v>1092</v>
      </c>
      <c r="N277" s="1488" t="s">
        <v>1093</v>
      </c>
      <c r="O277" s="1488" t="s">
        <v>1236</v>
      </c>
      <c r="P277" s="1488"/>
      <c r="Q277" s="1488" t="s">
        <v>1069</v>
      </c>
      <c r="R277" s="1488"/>
      <c r="S277" s="1488"/>
      <c r="V277" s="415"/>
      <c r="W277" s="415"/>
      <c r="X277" s="415"/>
      <c r="Y277" s="415"/>
      <c r="Z277" s="415"/>
      <c r="AA277" s="415"/>
      <c r="AB277" s="231"/>
      <c r="AC277" s="232"/>
      <c r="AD277" s="232"/>
      <c r="AE277" s="232"/>
      <c r="AF277" s="232"/>
      <c r="AG277" s="232"/>
      <c r="AH277" s="232"/>
      <c r="AI277" s="232"/>
      <c r="AJ277" s="232"/>
      <c r="AK277" s="232"/>
      <c r="AL277" s="232"/>
      <c r="AM277" s="232"/>
      <c r="AN277" s="232"/>
      <c r="AO277" s="232"/>
      <c r="AP277" s="232"/>
      <c r="CK277" s="249"/>
      <c r="CL277" s="249"/>
      <c r="CM277" s="249"/>
      <c r="CN277" s="249"/>
    </row>
    <row r="278" spans="1:97" ht="61.5" customHeight="1" x14ac:dyDescent="0.25">
      <c r="A278" s="1488"/>
      <c r="B278" s="1488"/>
      <c r="C278" s="1488"/>
      <c r="D278" s="1488"/>
      <c r="E278" s="1488"/>
      <c r="F278" s="1488"/>
      <c r="G278" s="1488"/>
      <c r="H278" s="1488"/>
      <c r="I278" s="1488"/>
      <c r="J278" s="1488"/>
      <c r="K278" s="1488"/>
      <c r="L278" s="1488"/>
      <c r="M278" s="1488"/>
      <c r="N278" s="1488"/>
      <c r="O278" s="1488"/>
      <c r="P278" s="1488"/>
      <c r="Q278" s="1488"/>
      <c r="R278" s="1488"/>
      <c r="S278" s="1488"/>
      <c r="V278" s="415"/>
      <c r="W278" s="415"/>
      <c r="X278" s="415"/>
      <c r="Y278" s="415"/>
      <c r="Z278" s="415"/>
      <c r="AA278" s="415"/>
      <c r="AB278" s="231"/>
      <c r="AC278" s="232"/>
      <c r="AD278" s="232"/>
      <c r="AE278" s="232"/>
      <c r="AF278" s="232"/>
      <c r="AG278" s="232"/>
      <c r="AH278" s="232"/>
      <c r="AI278" s="232"/>
      <c r="AJ278" s="232"/>
      <c r="AK278" s="232"/>
      <c r="AL278" s="232"/>
      <c r="AM278" s="232"/>
      <c r="AN278" s="232"/>
      <c r="AO278" s="232"/>
      <c r="AP278" s="232"/>
      <c r="CK278" s="249"/>
      <c r="CL278" s="249"/>
      <c r="CM278" s="249"/>
      <c r="CN278" s="249"/>
    </row>
    <row r="279" spans="1:97" ht="21" customHeight="1" x14ac:dyDescent="0.25">
      <c r="A279" s="1391">
        <f>'Движение ДС,НДО,арест'!A8</f>
        <v>0</v>
      </c>
      <c r="B279" s="1391"/>
      <c r="C279" s="1395" t="str">
        <f>'Движение ДС,НДО,арест'!B8</f>
        <v>Выберите Банк</v>
      </c>
      <c r="D279" s="1395"/>
      <c r="E279" s="1395"/>
      <c r="F279" s="1395"/>
      <c r="G279" s="1395"/>
      <c r="H279" s="1396">
        <f>'Движение ДС,НДО,арест'!E8</f>
        <v>0</v>
      </c>
      <c r="I279" s="1396"/>
      <c r="J279" s="1396"/>
      <c r="K279" s="426">
        <f>'Движение ДС,НДО,арест'!F8</f>
        <v>0</v>
      </c>
      <c r="L279" s="426">
        <f>'Движение ДС,НДО,арест'!G8</f>
        <v>0</v>
      </c>
      <c r="M279" s="426">
        <f>'Движение ДС,НДО,арест'!H8</f>
        <v>0</v>
      </c>
      <c r="N279" s="426">
        <f>'Движение ДС,НДО,арест'!I8</f>
        <v>0</v>
      </c>
      <c r="O279" s="1391">
        <f>'Движение ДС,НДО,арест'!J8</f>
        <v>0</v>
      </c>
      <c r="P279" s="1391"/>
      <c r="Q279" s="1389">
        <f t="shared" ref="Q279:Q284" si="0">H279+O279</f>
        <v>0</v>
      </c>
      <c r="R279" s="1389"/>
      <c r="S279" s="1390"/>
      <c r="AB279" s="231"/>
      <c r="AC279" s="232"/>
      <c r="AD279" s="232"/>
      <c r="AE279" s="232"/>
      <c r="AF279" s="232"/>
      <c r="AG279" s="232"/>
      <c r="AH279" s="232"/>
      <c r="AI279" s="232"/>
      <c r="AJ279" s="232"/>
      <c r="AK279" s="232"/>
      <c r="AL279" s="232"/>
      <c r="AM279" s="232"/>
      <c r="AN279" s="232"/>
      <c r="AO279" s="232"/>
      <c r="AP279" s="232"/>
      <c r="CK279" s="249"/>
      <c r="CL279" s="249"/>
      <c r="CM279" s="249"/>
      <c r="CN279" s="249"/>
    </row>
    <row r="280" spans="1:97" ht="21" customHeight="1" x14ac:dyDescent="0.25">
      <c r="A280" s="1391">
        <f>'Движение ДС,НДО,арест'!A9</f>
        <v>0</v>
      </c>
      <c r="B280" s="1391"/>
      <c r="C280" s="1395" t="str">
        <f>'Движение ДС,НДО,арест'!B9</f>
        <v>Выберите Банк</v>
      </c>
      <c r="D280" s="1395"/>
      <c r="E280" s="1395"/>
      <c r="F280" s="1395"/>
      <c r="G280" s="1395"/>
      <c r="H280" s="1396">
        <f>'Движение ДС,НДО,арест'!E9</f>
        <v>0</v>
      </c>
      <c r="I280" s="1396"/>
      <c r="J280" s="1396"/>
      <c r="K280" s="426">
        <f>'Движение ДС,НДО,арест'!F9</f>
        <v>0</v>
      </c>
      <c r="L280" s="426">
        <f>'Движение ДС,НДО,арест'!G9</f>
        <v>0</v>
      </c>
      <c r="M280" s="426">
        <f>'Движение ДС,НДО,арест'!H9</f>
        <v>0</v>
      </c>
      <c r="N280" s="426">
        <f>'Движение ДС,НДО,арест'!I9</f>
        <v>0</v>
      </c>
      <c r="O280" s="1391">
        <f>'Движение ДС,НДО,арест'!J9</f>
        <v>0</v>
      </c>
      <c r="P280" s="1391"/>
      <c r="Q280" s="1389">
        <f t="shared" si="0"/>
        <v>0</v>
      </c>
      <c r="R280" s="1389"/>
      <c r="S280" s="1390"/>
      <c r="AB280" s="231"/>
      <c r="AC280" s="232"/>
      <c r="AD280" s="232"/>
      <c r="AE280" s="232"/>
      <c r="AF280" s="232"/>
      <c r="AG280" s="232"/>
      <c r="AH280" s="232"/>
      <c r="AI280" s="232"/>
      <c r="AJ280" s="232"/>
      <c r="AK280" s="232"/>
      <c r="AL280" s="232"/>
      <c r="AM280" s="232"/>
      <c r="AN280" s="232"/>
      <c r="AO280" s="232"/>
      <c r="AP280" s="232"/>
      <c r="CK280" s="249"/>
      <c r="CL280" s="249"/>
      <c r="CM280" s="249"/>
      <c r="CN280" s="249"/>
    </row>
    <row r="281" spans="1:97" ht="21" customHeight="1" x14ac:dyDescent="0.25">
      <c r="A281" s="1391">
        <f>'Движение ДС,НДО,арест'!A10</f>
        <v>0</v>
      </c>
      <c r="B281" s="1391"/>
      <c r="C281" s="1395" t="str">
        <f>'Движение ДС,НДО,арест'!B10</f>
        <v>Выберите Банк</v>
      </c>
      <c r="D281" s="1395"/>
      <c r="E281" s="1395"/>
      <c r="F281" s="1395"/>
      <c r="G281" s="1395"/>
      <c r="H281" s="1396">
        <f>'Движение ДС,НДО,арест'!E10</f>
        <v>0</v>
      </c>
      <c r="I281" s="1396"/>
      <c r="J281" s="1396"/>
      <c r="K281" s="426">
        <f>'Движение ДС,НДО,арест'!F10</f>
        <v>0</v>
      </c>
      <c r="L281" s="426">
        <f>'Движение ДС,НДО,арест'!G10</f>
        <v>0</v>
      </c>
      <c r="M281" s="426">
        <f>'Движение ДС,НДО,арест'!H10</f>
        <v>0</v>
      </c>
      <c r="N281" s="426">
        <f>'Движение ДС,НДО,арест'!I10</f>
        <v>0</v>
      </c>
      <c r="O281" s="1391">
        <f>'Движение ДС,НДО,арест'!J10</f>
        <v>0</v>
      </c>
      <c r="P281" s="1391"/>
      <c r="Q281" s="1389">
        <f t="shared" si="0"/>
        <v>0</v>
      </c>
      <c r="R281" s="1389"/>
      <c r="S281" s="1390"/>
      <c r="AB281" s="231"/>
      <c r="AC281" s="232"/>
      <c r="AD281" s="232"/>
      <c r="AE281" s="232"/>
      <c r="AF281" s="232"/>
      <c r="AG281" s="232"/>
      <c r="AH281" s="232"/>
      <c r="AI281" s="232"/>
      <c r="AJ281" s="232"/>
      <c r="AK281" s="232"/>
      <c r="AL281" s="232"/>
      <c r="AM281" s="232"/>
      <c r="AN281" s="232"/>
      <c r="AO281" s="232"/>
      <c r="AP281" s="232"/>
      <c r="CK281" s="249"/>
      <c r="CL281" s="249"/>
      <c r="CM281" s="249"/>
      <c r="CN281" s="249"/>
    </row>
    <row r="282" spans="1:97" ht="21" customHeight="1" x14ac:dyDescent="0.25">
      <c r="A282" s="1391">
        <f>'Движение ДС,НДО,арест'!A11</f>
        <v>0</v>
      </c>
      <c r="B282" s="1391"/>
      <c r="C282" s="1395" t="str">
        <f>'Движение ДС,НДО,арест'!B11</f>
        <v>Выберите Банк</v>
      </c>
      <c r="D282" s="1395"/>
      <c r="E282" s="1395"/>
      <c r="F282" s="1395"/>
      <c r="G282" s="1395"/>
      <c r="H282" s="1396">
        <f>'Движение ДС,НДО,арест'!E11</f>
        <v>0</v>
      </c>
      <c r="I282" s="1396"/>
      <c r="J282" s="1396"/>
      <c r="K282" s="426">
        <f>'Движение ДС,НДО,арест'!F11</f>
        <v>0</v>
      </c>
      <c r="L282" s="426">
        <f>'Движение ДС,НДО,арест'!G11</f>
        <v>0</v>
      </c>
      <c r="M282" s="426">
        <f>'Движение ДС,НДО,арест'!H11</f>
        <v>0</v>
      </c>
      <c r="N282" s="426">
        <f>'Движение ДС,НДО,арест'!I11</f>
        <v>0</v>
      </c>
      <c r="O282" s="1391">
        <f>'Движение ДС,НДО,арест'!J11</f>
        <v>0</v>
      </c>
      <c r="P282" s="1391"/>
      <c r="Q282" s="1389">
        <f t="shared" si="0"/>
        <v>0</v>
      </c>
      <c r="R282" s="1389"/>
      <c r="S282" s="1390"/>
      <c r="AB282" s="231"/>
      <c r="AC282" s="232"/>
      <c r="AD282" s="232"/>
      <c r="AE282" s="232"/>
      <c r="AF282" s="232"/>
      <c r="AG282" s="232"/>
      <c r="AH282" s="232"/>
      <c r="AI282" s="232"/>
      <c r="AJ282" s="232"/>
      <c r="AK282" s="232"/>
      <c r="AL282" s="232"/>
      <c r="AM282" s="232"/>
      <c r="AN282" s="232"/>
      <c r="AO282" s="232"/>
      <c r="AP282" s="232"/>
      <c r="CK282" s="249"/>
      <c r="CL282" s="249"/>
      <c r="CM282" s="249"/>
      <c r="CN282" s="249"/>
    </row>
    <row r="283" spans="1:97" ht="21" customHeight="1" x14ac:dyDescent="0.25">
      <c r="A283" s="1391">
        <f>'Движение ДС,НДО,арест'!A12</f>
        <v>0</v>
      </c>
      <c r="B283" s="1391"/>
      <c r="C283" s="1395" t="str">
        <f>'Движение ДС,НДО,арест'!B12</f>
        <v>Выберите Банк</v>
      </c>
      <c r="D283" s="1395"/>
      <c r="E283" s="1395"/>
      <c r="F283" s="1395"/>
      <c r="G283" s="1395"/>
      <c r="H283" s="1396">
        <f>'Движение ДС,НДО,арест'!E12</f>
        <v>0</v>
      </c>
      <c r="I283" s="1396"/>
      <c r="J283" s="1396"/>
      <c r="K283" s="426">
        <f>'Движение ДС,НДО,арест'!F12</f>
        <v>0</v>
      </c>
      <c r="L283" s="426">
        <f>'Движение ДС,НДО,арест'!G12</f>
        <v>0</v>
      </c>
      <c r="M283" s="426">
        <f>'Движение ДС,НДО,арест'!H12</f>
        <v>0</v>
      </c>
      <c r="N283" s="426">
        <f>'Движение ДС,НДО,арест'!I12</f>
        <v>0</v>
      </c>
      <c r="O283" s="1391">
        <f>'Движение ДС,НДО,арест'!J12</f>
        <v>0</v>
      </c>
      <c r="P283" s="1391"/>
      <c r="Q283" s="1389">
        <f t="shared" si="0"/>
        <v>0</v>
      </c>
      <c r="R283" s="1389"/>
      <c r="S283" s="1390"/>
      <c r="AB283" s="231"/>
      <c r="AC283" s="232"/>
      <c r="AD283" s="232"/>
      <c r="AE283" s="232"/>
      <c r="AF283" s="232"/>
      <c r="AG283" s="232"/>
      <c r="AH283" s="232"/>
      <c r="AI283" s="232"/>
      <c r="AJ283" s="232"/>
      <c r="AK283" s="232"/>
      <c r="AL283" s="232"/>
      <c r="AM283" s="232"/>
      <c r="AN283" s="232"/>
      <c r="AO283" s="232"/>
      <c r="AP283" s="232"/>
      <c r="CK283" s="249"/>
      <c r="CL283" s="249"/>
      <c r="CM283" s="249"/>
      <c r="CN283" s="249"/>
    </row>
    <row r="284" spans="1:97" ht="21" customHeight="1" collapsed="1" x14ac:dyDescent="0.25">
      <c r="A284" s="1391">
        <f>'Движение ДС,НДО,арест'!A13</f>
        <v>0</v>
      </c>
      <c r="B284" s="1391"/>
      <c r="C284" s="1395" t="str">
        <f>'Движение ДС,НДО,арест'!B13</f>
        <v>Выберите Банк</v>
      </c>
      <c r="D284" s="1395"/>
      <c r="E284" s="1395"/>
      <c r="F284" s="1395"/>
      <c r="G284" s="1395"/>
      <c r="H284" s="1396">
        <f>'Движение ДС,НДО,арест'!E13</f>
        <v>0</v>
      </c>
      <c r="I284" s="1396"/>
      <c r="J284" s="1396"/>
      <c r="K284" s="426">
        <f>'Движение ДС,НДО,арест'!F13</f>
        <v>0</v>
      </c>
      <c r="L284" s="426">
        <f>'Движение ДС,НДО,арест'!G13</f>
        <v>0</v>
      </c>
      <c r="M284" s="426">
        <f>'Движение ДС,НДО,арест'!H13</f>
        <v>0</v>
      </c>
      <c r="N284" s="426">
        <f>'Движение ДС,НДО,арест'!I13</f>
        <v>0</v>
      </c>
      <c r="O284" s="1391">
        <f>'Движение ДС,НДО,арест'!J13</f>
        <v>0</v>
      </c>
      <c r="P284" s="1391"/>
      <c r="Q284" s="1389">
        <f t="shared" si="0"/>
        <v>0</v>
      </c>
      <c r="R284" s="1389"/>
      <c r="S284" s="1390"/>
      <c r="AB284" s="231"/>
      <c r="AC284" s="232"/>
      <c r="AD284" s="232"/>
      <c r="AE284" s="232"/>
      <c r="AF284" s="232"/>
      <c r="AG284" s="232"/>
      <c r="AH284" s="232"/>
      <c r="AI284" s="232"/>
      <c r="AJ284" s="232"/>
      <c r="AK284" s="232"/>
      <c r="AL284" s="232"/>
      <c r="AM284" s="232"/>
      <c r="AN284" s="232"/>
      <c r="AO284" s="232"/>
      <c r="AP284" s="232"/>
      <c r="CK284" s="249"/>
      <c r="CL284" s="249"/>
      <c r="CM284" s="249"/>
      <c r="CN284" s="249"/>
    </row>
    <row r="285" spans="1:97" ht="21" hidden="1" customHeight="1" outlineLevel="1" x14ac:dyDescent="0.25">
      <c r="A285" s="1391">
        <f>'Движение ДС,НДО,арест'!A14</f>
        <v>0</v>
      </c>
      <c r="B285" s="1391"/>
      <c r="C285" s="1395" t="str">
        <f>'Движение ДС,НДО,арест'!B14</f>
        <v>Выберите Банк</v>
      </c>
      <c r="D285" s="1395"/>
      <c r="E285" s="1395"/>
      <c r="F285" s="1395"/>
      <c r="G285" s="1395"/>
      <c r="H285" s="1396">
        <f>'Движение ДС,НДО,арест'!E14</f>
        <v>0</v>
      </c>
      <c r="I285" s="1396"/>
      <c r="J285" s="1396"/>
      <c r="K285" s="426">
        <f>'Движение ДС,НДО,арест'!F14</f>
        <v>0</v>
      </c>
      <c r="L285" s="426">
        <f>'Движение ДС,НДО,арест'!G14</f>
        <v>0</v>
      </c>
      <c r="M285" s="426">
        <f>'Движение ДС,НДО,арест'!H14</f>
        <v>0</v>
      </c>
      <c r="N285" s="426">
        <f>'Движение ДС,НДО,арест'!I14</f>
        <v>0</v>
      </c>
      <c r="O285" s="1391">
        <f>'Движение ДС,НДО,арест'!J14</f>
        <v>0</v>
      </c>
      <c r="P285" s="1391"/>
      <c r="Q285" s="1389">
        <f t="shared" ref="Q285:Q326" si="1">H285+O285</f>
        <v>0</v>
      </c>
      <c r="R285" s="1389"/>
      <c r="S285" s="1390"/>
      <c r="V285" s="268"/>
      <c r="W285" s="268"/>
      <c r="X285" s="268"/>
      <c r="Y285" s="268"/>
      <c r="Z285" s="268"/>
      <c r="AA285" s="268"/>
      <c r="AB285" s="231"/>
      <c r="AC285" s="232"/>
      <c r="AD285" s="232"/>
      <c r="AE285" s="232"/>
      <c r="AF285" s="232"/>
      <c r="AG285" s="232"/>
      <c r="AH285" s="232"/>
      <c r="AI285" s="232"/>
      <c r="AJ285" s="232"/>
      <c r="AK285" s="232"/>
      <c r="AL285" s="232"/>
      <c r="AM285" s="232"/>
      <c r="AN285" s="232"/>
      <c r="AO285" s="232"/>
      <c r="AP285" s="232"/>
      <c r="CK285" s="249"/>
      <c r="CL285" s="249"/>
      <c r="CM285" s="249"/>
      <c r="CN285" s="249"/>
    </row>
    <row r="286" spans="1:97" ht="21" hidden="1" customHeight="1" outlineLevel="1" x14ac:dyDescent="0.25">
      <c r="A286" s="1391">
        <f>'Движение ДС,НДО,арест'!A15</f>
        <v>0</v>
      </c>
      <c r="B286" s="1391"/>
      <c r="C286" s="1395" t="str">
        <f>'Движение ДС,НДО,арест'!B15</f>
        <v>Выберите Банк</v>
      </c>
      <c r="D286" s="1395"/>
      <c r="E286" s="1395"/>
      <c r="F286" s="1395"/>
      <c r="G286" s="1395"/>
      <c r="H286" s="1396">
        <f>'Движение ДС,НДО,арест'!E15</f>
        <v>0</v>
      </c>
      <c r="I286" s="1396"/>
      <c r="J286" s="1396"/>
      <c r="K286" s="426">
        <f>'Движение ДС,НДО,арест'!F15</f>
        <v>0</v>
      </c>
      <c r="L286" s="426">
        <f>'Движение ДС,НДО,арест'!G15</f>
        <v>0</v>
      </c>
      <c r="M286" s="426">
        <f>'Движение ДС,НДО,арест'!H15</f>
        <v>0</v>
      </c>
      <c r="N286" s="426">
        <f>'Движение ДС,НДО,арест'!I15</f>
        <v>0</v>
      </c>
      <c r="O286" s="1391">
        <f>'Движение ДС,НДО,арест'!J15</f>
        <v>0</v>
      </c>
      <c r="P286" s="1391"/>
      <c r="Q286" s="1389">
        <f t="shared" si="1"/>
        <v>0</v>
      </c>
      <c r="R286" s="1389"/>
      <c r="S286" s="1390"/>
      <c r="V286" s="268"/>
      <c r="W286" s="268"/>
      <c r="X286" s="268"/>
      <c r="Y286" s="268"/>
      <c r="Z286" s="268"/>
      <c r="AA286" s="268"/>
      <c r="AB286" s="231"/>
      <c r="AC286" s="232"/>
      <c r="AD286" s="232"/>
      <c r="AE286" s="232"/>
      <c r="AF286" s="232"/>
      <c r="AG286" s="232"/>
      <c r="AH286" s="232"/>
      <c r="AI286" s="232"/>
      <c r="AJ286" s="232"/>
      <c r="AK286" s="232"/>
      <c r="AL286" s="232"/>
      <c r="AM286" s="232"/>
      <c r="AN286" s="232"/>
      <c r="AO286" s="232"/>
      <c r="AP286" s="232"/>
      <c r="CK286" s="249"/>
      <c r="CL286" s="249"/>
      <c r="CM286" s="249"/>
      <c r="CN286" s="249"/>
    </row>
    <row r="287" spans="1:97" ht="21" hidden="1" customHeight="1" outlineLevel="1" x14ac:dyDescent="0.25">
      <c r="A287" s="1391">
        <f>'Движение ДС,НДО,арест'!A16</f>
        <v>0</v>
      </c>
      <c r="B287" s="1391"/>
      <c r="C287" s="1395" t="str">
        <f>'Движение ДС,НДО,арест'!B16</f>
        <v>Выберите Банк</v>
      </c>
      <c r="D287" s="1395"/>
      <c r="E287" s="1395"/>
      <c r="F287" s="1395"/>
      <c r="G287" s="1395"/>
      <c r="H287" s="1396">
        <f>'Движение ДС,НДО,арест'!E16</f>
        <v>0</v>
      </c>
      <c r="I287" s="1396"/>
      <c r="J287" s="1396"/>
      <c r="K287" s="426">
        <f>'Движение ДС,НДО,арест'!F16</f>
        <v>0</v>
      </c>
      <c r="L287" s="426">
        <f>'Движение ДС,НДО,арест'!G16</f>
        <v>0</v>
      </c>
      <c r="M287" s="426">
        <f>'Движение ДС,НДО,арест'!H16</f>
        <v>0</v>
      </c>
      <c r="N287" s="426">
        <f>'Движение ДС,НДО,арест'!I16</f>
        <v>0</v>
      </c>
      <c r="O287" s="1391">
        <f>'Движение ДС,НДО,арест'!J16</f>
        <v>0</v>
      </c>
      <c r="P287" s="1391"/>
      <c r="Q287" s="1389">
        <f t="shared" si="1"/>
        <v>0</v>
      </c>
      <c r="R287" s="1389"/>
      <c r="S287" s="1390"/>
      <c r="V287" s="268"/>
      <c r="W287" s="268"/>
      <c r="X287" s="268"/>
      <c r="Y287" s="268"/>
      <c r="Z287" s="268"/>
      <c r="AA287" s="268"/>
      <c r="AB287" s="231"/>
      <c r="AC287" s="232"/>
      <c r="AD287" s="232"/>
      <c r="AE287" s="232"/>
      <c r="AF287" s="232"/>
      <c r="AG287" s="232"/>
      <c r="AH287" s="232"/>
      <c r="AI287" s="232"/>
      <c r="AJ287" s="232"/>
      <c r="AK287" s="232"/>
      <c r="AL287" s="232"/>
      <c r="AM287" s="232"/>
      <c r="AN287" s="232"/>
      <c r="AO287" s="232"/>
      <c r="AP287" s="232"/>
      <c r="CK287" s="249"/>
      <c r="CL287" s="249"/>
      <c r="CM287" s="249"/>
      <c r="CN287" s="249"/>
    </row>
    <row r="288" spans="1:97" ht="21" hidden="1" customHeight="1" outlineLevel="1" x14ac:dyDescent="0.25">
      <c r="A288" s="1391">
        <f>'Движение ДС,НДО,арест'!A17</f>
        <v>0</v>
      </c>
      <c r="B288" s="1391"/>
      <c r="C288" s="1395" t="str">
        <f>'Движение ДС,НДО,арест'!B17</f>
        <v>Выберите Банк</v>
      </c>
      <c r="D288" s="1395"/>
      <c r="E288" s="1395"/>
      <c r="F288" s="1395"/>
      <c r="G288" s="1395"/>
      <c r="H288" s="1396">
        <f>'Движение ДС,НДО,арест'!E17</f>
        <v>0</v>
      </c>
      <c r="I288" s="1396"/>
      <c r="J288" s="1396"/>
      <c r="K288" s="426">
        <f>'Движение ДС,НДО,арест'!F17</f>
        <v>0</v>
      </c>
      <c r="L288" s="426">
        <f>'Движение ДС,НДО,арест'!G17</f>
        <v>0</v>
      </c>
      <c r="M288" s="426">
        <f>'Движение ДС,НДО,арест'!H17</f>
        <v>0</v>
      </c>
      <c r="N288" s="426">
        <f>'Движение ДС,НДО,арест'!I17</f>
        <v>0</v>
      </c>
      <c r="O288" s="1391">
        <f>'Движение ДС,НДО,арест'!J17</f>
        <v>0</v>
      </c>
      <c r="P288" s="1391"/>
      <c r="Q288" s="1389">
        <f t="shared" si="1"/>
        <v>0</v>
      </c>
      <c r="R288" s="1389"/>
      <c r="S288" s="1390"/>
      <c r="V288" s="268"/>
      <c r="W288" s="268"/>
      <c r="X288" s="268"/>
      <c r="Y288" s="268"/>
      <c r="Z288" s="268"/>
      <c r="AA288" s="268"/>
      <c r="AB288" s="231"/>
      <c r="AC288" s="232"/>
      <c r="AD288" s="232"/>
      <c r="AE288" s="232"/>
      <c r="AF288" s="232"/>
      <c r="AG288" s="232"/>
      <c r="AH288" s="232"/>
      <c r="AI288" s="232"/>
      <c r="AJ288" s="232"/>
      <c r="AK288" s="232"/>
      <c r="AL288" s="232"/>
      <c r="AM288" s="232"/>
      <c r="AN288" s="232"/>
      <c r="AO288" s="232"/>
      <c r="AP288" s="232"/>
      <c r="CK288" s="249"/>
      <c r="CL288" s="249"/>
      <c r="CM288" s="249"/>
      <c r="CN288" s="249"/>
    </row>
    <row r="289" spans="1:92" ht="21" hidden="1" customHeight="1" outlineLevel="1" x14ac:dyDescent="0.25">
      <c r="A289" s="1391">
        <f>'Движение ДС,НДО,арест'!A18</f>
        <v>0</v>
      </c>
      <c r="B289" s="1391"/>
      <c r="C289" s="1395" t="str">
        <f>'Движение ДС,НДО,арест'!B18</f>
        <v>Выберите Банк</v>
      </c>
      <c r="D289" s="1395"/>
      <c r="E289" s="1395"/>
      <c r="F289" s="1395"/>
      <c r="G289" s="1395"/>
      <c r="H289" s="1396">
        <f>'Движение ДС,НДО,арест'!E18</f>
        <v>0</v>
      </c>
      <c r="I289" s="1396"/>
      <c r="J289" s="1396"/>
      <c r="K289" s="426">
        <f>'Движение ДС,НДО,арест'!F18</f>
        <v>0</v>
      </c>
      <c r="L289" s="426">
        <f>'Движение ДС,НДО,арест'!G18</f>
        <v>0</v>
      </c>
      <c r="M289" s="426">
        <f>'Движение ДС,НДО,арест'!H18</f>
        <v>0</v>
      </c>
      <c r="N289" s="426">
        <f>'Движение ДС,НДО,арест'!I18</f>
        <v>0</v>
      </c>
      <c r="O289" s="1391">
        <f>'Движение ДС,НДО,арест'!J18</f>
        <v>0</v>
      </c>
      <c r="P289" s="1391"/>
      <c r="Q289" s="1389">
        <f t="shared" si="1"/>
        <v>0</v>
      </c>
      <c r="R289" s="1389"/>
      <c r="S289" s="1390"/>
      <c r="V289" s="268"/>
      <c r="W289" s="268"/>
      <c r="X289" s="268"/>
      <c r="Y289" s="268"/>
      <c r="Z289" s="268"/>
      <c r="AA289" s="268"/>
      <c r="AB289" s="231"/>
      <c r="AC289" s="232"/>
      <c r="AD289" s="232"/>
      <c r="AE289" s="232"/>
      <c r="AF289" s="232"/>
      <c r="AG289" s="232"/>
      <c r="AH289" s="232"/>
      <c r="AI289" s="232"/>
      <c r="AJ289" s="232"/>
      <c r="AK289" s="232"/>
      <c r="AL289" s="232"/>
      <c r="AM289" s="232"/>
      <c r="AN289" s="232"/>
      <c r="AO289" s="232"/>
      <c r="AP289" s="232"/>
      <c r="CK289" s="249"/>
      <c r="CL289" s="249"/>
      <c r="CM289" s="249"/>
      <c r="CN289" s="249"/>
    </row>
    <row r="290" spans="1:92" ht="21" hidden="1" customHeight="1" outlineLevel="1" x14ac:dyDescent="0.25">
      <c r="A290" s="1391">
        <f>'Движение ДС,НДО,арест'!A19</f>
        <v>0</v>
      </c>
      <c r="B290" s="1391"/>
      <c r="C290" s="1395" t="str">
        <f>'Движение ДС,НДО,арест'!B19</f>
        <v>Выберите Банк</v>
      </c>
      <c r="D290" s="1395"/>
      <c r="E290" s="1395"/>
      <c r="F290" s="1395"/>
      <c r="G290" s="1395"/>
      <c r="H290" s="1396">
        <f>'Движение ДС,НДО,арест'!E19</f>
        <v>0</v>
      </c>
      <c r="I290" s="1396"/>
      <c r="J290" s="1396"/>
      <c r="K290" s="426">
        <f>'Движение ДС,НДО,арест'!F19</f>
        <v>0</v>
      </c>
      <c r="L290" s="426">
        <f>'Движение ДС,НДО,арест'!G19</f>
        <v>0</v>
      </c>
      <c r="M290" s="426">
        <f>'Движение ДС,НДО,арест'!H19</f>
        <v>0</v>
      </c>
      <c r="N290" s="426">
        <f>'Движение ДС,НДО,арест'!I19</f>
        <v>0</v>
      </c>
      <c r="O290" s="1391">
        <f>'Движение ДС,НДО,арест'!J19</f>
        <v>0</v>
      </c>
      <c r="P290" s="1391"/>
      <c r="Q290" s="1389">
        <f t="shared" si="1"/>
        <v>0</v>
      </c>
      <c r="R290" s="1389"/>
      <c r="S290" s="1390"/>
      <c r="V290" s="268"/>
      <c r="W290" s="268"/>
      <c r="X290" s="268"/>
      <c r="Y290" s="268"/>
      <c r="Z290" s="268"/>
      <c r="AA290" s="268"/>
      <c r="AB290" s="231"/>
      <c r="AC290" s="232"/>
      <c r="AD290" s="232"/>
      <c r="AE290" s="232"/>
      <c r="AF290" s="232"/>
      <c r="AG290" s="232"/>
      <c r="AH290" s="232"/>
      <c r="AI290" s="232"/>
      <c r="AJ290" s="232"/>
      <c r="AK290" s="232"/>
      <c r="AL290" s="232"/>
      <c r="AM290" s="232"/>
      <c r="AN290" s="232"/>
      <c r="AO290" s="232"/>
      <c r="AP290" s="232"/>
      <c r="CK290" s="249"/>
      <c r="CL290" s="249"/>
      <c r="CM290" s="249"/>
      <c r="CN290" s="249"/>
    </row>
    <row r="291" spans="1:92" ht="21" hidden="1" customHeight="1" outlineLevel="1" x14ac:dyDescent="0.25">
      <c r="A291" s="1391">
        <f>'Движение ДС,НДО,арест'!A20</f>
        <v>0</v>
      </c>
      <c r="B291" s="1391"/>
      <c r="C291" s="1395" t="str">
        <f>'Движение ДС,НДО,арест'!B20</f>
        <v>Выберите Банк</v>
      </c>
      <c r="D291" s="1395"/>
      <c r="E291" s="1395"/>
      <c r="F291" s="1395"/>
      <c r="G291" s="1395"/>
      <c r="H291" s="1396">
        <f>'Движение ДС,НДО,арест'!E20</f>
        <v>0</v>
      </c>
      <c r="I291" s="1396"/>
      <c r="J291" s="1396"/>
      <c r="K291" s="426">
        <f>'Движение ДС,НДО,арест'!F20</f>
        <v>0</v>
      </c>
      <c r="L291" s="426">
        <f>'Движение ДС,НДО,арест'!G20</f>
        <v>0</v>
      </c>
      <c r="M291" s="426">
        <f>'Движение ДС,НДО,арест'!H20</f>
        <v>0</v>
      </c>
      <c r="N291" s="426">
        <f>'Движение ДС,НДО,арест'!I20</f>
        <v>0</v>
      </c>
      <c r="O291" s="1391">
        <f>'Движение ДС,НДО,арест'!J20</f>
        <v>0</v>
      </c>
      <c r="P291" s="1391"/>
      <c r="Q291" s="1389">
        <f t="shared" si="1"/>
        <v>0</v>
      </c>
      <c r="R291" s="1389"/>
      <c r="S291" s="1390"/>
      <c r="V291" s="268"/>
      <c r="W291" s="268"/>
      <c r="X291" s="268"/>
      <c r="Y291" s="268"/>
      <c r="Z291" s="268"/>
      <c r="AA291" s="268"/>
      <c r="AB291" s="231"/>
      <c r="AC291" s="232"/>
      <c r="AD291" s="232"/>
      <c r="AE291" s="232"/>
      <c r="AF291" s="232"/>
      <c r="AG291" s="232"/>
      <c r="AH291" s="232"/>
      <c r="AI291" s="232"/>
      <c r="AJ291" s="232"/>
      <c r="AK291" s="232"/>
      <c r="AL291" s="232"/>
      <c r="AM291" s="232"/>
      <c r="AN291" s="232"/>
      <c r="AO291" s="232"/>
      <c r="AP291" s="232"/>
      <c r="CK291" s="249"/>
      <c r="CL291" s="249"/>
      <c r="CM291" s="249"/>
      <c r="CN291" s="249"/>
    </row>
    <row r="292" spans="1:92" ht="21" hidden="1" customHeight="1" outlineLevel="1" x14ac:dyDescent="0.25">
      <c r="A292" s="1391">
        <f>'Движение ДС,НДО,арест'!A21</f>
        <v>0</v>
      </c>
      <c r="B292" s="1391"/>
      <c r="C292" s="1395" t="str">
        <f>'Движение ДС,НДО,арест'!B21</f>
        <v>Выберите Банк</v>
      </c>
      <c r="D292" s="1395"/>
      <c r="E292" s="1395"/>
      <c r="F292" s="1395"/>
      <c r="G292" s="1395"/>
      <c r="H292" s="1396">
        <f>'Движение ДС,НДО,арест'!E21</f>
        <v>0</v>
      </c>
      <c r="I292" s="1396"/>
      <c r="J292" s="1396"/>
      <c r="K292" s="426">
        <f>'Движение ДС,НДО,арест'!F21</f>
        <v>0</v>
      </c>
      <c r="L292" s="426">
        <f>'Движение ДС,НДО,арест'!G21</f>
        <v>0</v>
      </c>
      <c r="M292" s="426">
        <f>'Движение ДС,НДО,арест'!H21</f>
        <v>0</v>
      </c>
      <c r="N292" s="426">
        <f>'Движение ДС,НДО,арест'!I21</f>
        <v>0</v>
      </c>
      <c r="O292" s="1391">
        <f>'Движение ДС,НДО,арест'!J21</f>
        <v>0</v>
      </c>
      <c r="P292" s="1391"/>
      <c r="Q292" s="1389">
        <f t="shared" si="1"/>
        <v>0</v>
      </c>
      <c r="R292" s="1389"/>
      <c r="S292" s="1390"/>
      <c r="V292" s="268"/>
      <c r="W292" s="268"/>
      <c r="X292" s="268"/>
      <c r="Y292" s="268"/>
      <c r="Z292" s="268"/>
      <c r="AA292" s="268"/>
      <c r="AB292" s="231"/>
      <c r="AC292" s="232"/>
      <c r="AD292" s="232"/>
      <c r="AE292" s="232"/>
      <c r="AF292" s="232"/>
      <c r="AG292" s="232"/>
      <c r="AH292" s="232"/>
      <c r="AI292" s="232"/>
      <c r="AJ292" s="232"/>
      <c r="AK292" s="232"/>
      <c r="AL292" s="232"/>
      <c r="AM292" s="232"/>
      <c r="AN292" s="232"/>
      <c r="AO292" s="232"/>
      <c r="AP292" s="232"/>
      <c r="CK292" s="249"/>
      <c r="CL292" s="249"/>
      <c r="CM292" s="249"/>
      <c r="CN292" s="249"/>
    </row>
    <row r="293" spans="1:92" ht="21" hidden="1" customHeight="1" outlineLevel="1" x14ac:dyDescent="0.25">
      <c r="A293" s="1391">
        <f>'Движение ДС,НДО,арест'!A22</f>
        <v>0</v>
      </c>
      <c r="B293" s="1391"/>
      <c r="C293" s="1395" t="str">
        <f>'Движение ДС,НДО,арест'!B22</f>
        <v>Выберите Банк</v>
      </c>
      <c r="D293" s="1395"/>
      <c r="E293" s="1395"/>
      <c r="F293" s="1395"/>
      <c r="G293" s="1395"/>
      <c r="H293" s="1396">
        <f>'Движение ДС,НДО,арест'!E22</f>
        <v>0</v>
      </c>
      <c r="I293" s="1396"/>
      <c r="J293" s="1396"/>
      <c r="K293" s="426">
        <f>'Движение ДС,НДО,арест'!F22</f>
        <v>0</v>
      </c>
      <c r="L293" s="426">
        <f>'Движение ДС,НДО,арест'!G22</f>
        <v>0</v>
      </c>
      <c r="M293" s="426">
        <f>'Движение ДС,НДО,арест'!H22</f>
        <v>0</v>
      </c>
      <c r="N293" s="426">
        <f>'Движение ДС,НДО,арест'!I22</f>
        <v>0</v>
      </c>
      <c r="O293" s="1391">
        <f>'Движение ДС,НДО,арест'!J22</f>
        <v>0</v>
      </c>
      <c r="P293" s="1391"/>
      <c r="Q293" s="1389">
        <f t="shared" si="1"/>
        <v>0</v>
      </c>
      <c r="R293" s="1389"/>
      <c r="S293" s="1390"/>
      <c r="V293" s="268"/>
      <c r="W293" s="268"/>
      <c r="X293" s="268"/>
      <c r="Y293" s="268"/>
      <c r="Z293" s="268"/>
      <c r="AA293" s="268"/>
      <c r="AB293" s="231"/>
      <c r="AC293" s="232"/>
      <c r="AD293" s="232"/>
      <c r="AE293" s="232"/>
      <c r="AF293" s="232"/>
      <c r="AG293" s="232"/>
      <c r="AH293" s="232"/>
      <c r="AI293" s="232"/>
      <c r="AJ293" s="232"/>
      <c r="AK293" s="232"/>
      <c r="AL293" s="232"/>
      <c r="AM293" s="232"/>
      <c r="AN293" s="232"/>
      <c r="AO293" s="232"/>
      <c r="AP293" s="232"/>
      <c r="CK293" s="249"/>
      <c r="CL293" s="249"/>
      <c r="CM293" s="249"/>
      <c r="CN293" s="249"/>
    </row>
    <row r="294" spans="1:92" ht="21" hidden="1" customHeight="1" outlineLevel="1" x14ac:dyDescent="0.25">
      <c r="A294" s="1391">
        <f>'Движение ДС,НДО,арест'!A23</f>
        <v>0</v>
      </c>
      <c r="B294" s="1391"/>
      <c r="C294" s="1395" t="str">
        <f>'Движение ДС,НДО,арест'!B23</f>
        <v>Выберите Банк</v>
      </c>
      <c r="D294" s="1395"/>
      <c r="E294" s="1395"/>
      <c r="F294" s="1395"/>
      <c r="G294" s="1395"/>
      <c r="H294" s="1396">
        <f>'Движение ДС,НДО,арест'!E23</f>
        <v>0</v>
      </c>
      <c r="I294" s="1396"/>
      <c r="J294" s="1396"/>
      <c r="K294" s="426">
        <f>'Движение ДС,НДО,арест'!F23</f>
        <v>0</v>
      </c>
      <c r="L294" s="426">
        <f>'Движение ДС,НДО,арест'!G23</f>
        <v>0</v>
      </c>
      <c r="M294" s="426">
        <f>'Движение ДС,НДО,арест'!H23</f>
        <v>0</v>
      </c>
      <c r="N294" s="426">
        <f>'Движение ДС,НДО,арест'!I23</f>
        <v>0</v>
      </c>
      <c r="O294" s="1391">
        <f>'Движение ДС,НДО,арест'!J23</f>
        <v>0</v>
      </c>
      <c r="P294" s="1391"/>
      <c r="Q294" s="1389">
        <f t="shared" si="1"/>
        <v>0</v>
      </c>
      <c r="R294" s="1389"/>
      <c r="S294" s="1390"/>
      <c r="V294" s="268"/>
      <c r="W294" s="268"/>
      <c r="X294" s="268"/>
      <c r="Y294" s="268"/>
      <c r="Z294" s="268"/>
      <c r="AA294" s="268"/>
      <c r="AB294" s="231"/>
      <c r="AC294" s="232"/>
      <c r="AD294" s="232"/>
      <c r="AE294" s="232"/>
      <c r="AF294" s="232"/>
      <c r="AG294" s="232"/>
      <c r="AH294" s="232"/>
      <c r="AI294" s="232"/>
      <c r="AJ294" s="232"/>
      <c r="AK294" s="232"/>
      <c r="AL294" s="232"/>
      <c r="AM294" s="232"/>
      <c r="AN294" s="232"/>
      <c r="AO294" s="232"/>
      <c r="AP294" s="232"/>
      <c r="CK294" s="249"/>
      <c r="CL294" s="249"/>
      <c r="CM294" s="249"/>
      <c r="CN294" s="249"/>
    </row>
    <row r="295" spans="1:92" ht="21" hidden="1" customHeight="1" outlineLevel="1" x14ac:dyDescent="0.25">
      <c r="A295" s="1391">
        <f>'Движение ДС,НДО,арест'!A24</f>
        <v>0</v>
      </c>
      <c r="B295" s="1391"/>
      <c r="C295" s="1395" t="str">
        <f>'Движение ДС,НДО,арест'!B24</f>
        <v>Выберите Банк</v>
      </c>
      <c r="D295" s="1395"/>
      <c r="E295" s="1395"/>
      <c r="F295" s="1395"/>
      <c r="G295" s="1395"/>
      <c r="H295" s="1396">
        <f>'Движение ДС,НДО,арест'!E24</f>
        <v>0</v>
      </c>
      <c r="I295" s="1396"/>
      <c r="J295" s="1396"/>
      <c r="K295" s="426">
        <f>'Движение ДС,НДО,арест'!F24</f>
        <v>0</v>
      </c>
      <c r="L295" s="426">
        <f>'Движение ДС,НДО,арест'!G24</f>
        <v>0</v>
      </c>
      <c r="M295" s="426">
        <f>'Движение ДС,НДО,арест'!H24</f>
        <v>0</v>
      </c>
      <c r="N295" s="426">
        <f>'Движение ДС,НДО,арест'!I24</f>
        <v>0</v>
      </c>
      <c r="O295" s="1391">
        <f>'Движение ДС,НДО,арест'!J24</f>
        <v>0</v>
      </c>
      <c r="P295" s="1391"/>
      <c r="Q295" s="1389">
        <f t="shared" si="1"/>
        <v>0</v>
      </c>
      <c r="R295" s="1389"/>
      <c r="S295" s="1390"/>
      <c r="V295" s="268"/>
      <c r="W295" s="268"/>
      <c r="X295" s="268"/>
      <c r="Y295" s="268"/>
      <c r="Z295" s="268"/>
      <c r="AA295" s="268"/>
      <c r="AB295" s="231"/>
      <c r="AC295" s="232"/>
      <c r="AD295" s="232"/>
      <c r="AE295" s="232"/>
      <c r="AF295" s="232"/>
      <c r="AG295" s="232"/>
      <c r="AH295" s="232"/>
      <c r="AI295" s="232"/>
      <c r="AJ295" s="232"/>
      <c r="AK295" s="232"/>
      <c r="AL295" s="232"/>
      <c r="AM295" s="232"/>
      <c r="AN295" s="232"/>
      <c r="AO295" s="232"/>
      <c r="AP295" s="232"/>
      <c r="CK295" s="249"/>
      <c r="CL295" s="249"/>
      <c r="CM295" s="249"/>
      <c r="CN295" s="249"/>
    </row>
    <row r="296" spans="1:92" ht="21" hidden="1" customHeight="1" outlineLevel="1" x14ac:dyDescent="0.25">
      <c r="A296" s="1391">
        <f>'Движение ДС,НДО,арест'!A25</f>
        <v>0</v>
      </c>
      <c r="B296" s="1391"/>
      <c r="C296" s="1395" t="str">
        <f>'Движение ДС,НДО,арест'!B25</f>
        <v>Выберите Банк</v>
      </c>
      <c r="D296" s="1395"/>
      <c r="E296" s="1395"/>
      <c r="F296" s="1395"/>
      <c r="G296" s="1395"/>
      <c r="H296" s="1396">
        <f>'Движение ДС,НДО,арест'!E25</f>
        <v>0</v>
      </c>
      <c r="I296" s="1396"/>
      <c r="J296" s="1396"/>
      <c r="K296" s="426">
        <f>'Движение ДС,НДО,арест'!F25</f>
        <v>0</v>
      </c>
      <c r="L296" s="426">
        <f>'Движение ДС,НДО,арест'!G25</f>
        <v>0</v>
      </c>
      <c r="M296" s="426">
        <f>'Движение ДС,НДО,арест'!H25</f>
        <v>0</v>
      </c>
      <c r="N296" s="426">
        <f>'Движение ДС,НДО,арест'!I25</f>
        <v>0</v>
      </c>
      <c r="O296" s="1391">
        <f>'Движение ДС,НДО,арест'!J25</f>
        <v>0</v>
      </c>
      <c r="P296" s="1391"/>
      <c r="Q296" s="1389">
        <f t="shared" si="1"/>
        <v>0</v>
      </c>
      <c r="R296" s="1389"/>
      <c r="S296" s="1390"/>
      <c r="V296" s="268"/>
      <c r="W296" s="268"/>
      <c r="X296" s="268"/>
      <c r="Y296" s="268"/>
      <c r="Z296" s="268"/>
      <c r="AA296" s="268"/>
      <c r="AB296" s="231"/>
      <c r="AC296" s="232"/>
      <c r="AD296" s="232"/>
      <c r="AE296" s="232"/>
      <c r="AF296" s="232"/>
      <c r="AG296" s="232"/>
      <c r="AH296" s="232"/>
      <c r="AI296" s="232"/>
      <c r="AJ296" s="232"/>
      <c r="AK296" s="232"/>
      <c r="AL296" s="232"/>
      <c r="AM296" s="232"/>
      <c r="AN296" s="232"/>
      <c r="AO296" s="232"/>
      <c r="AP296" s="232"/>
      <c r="CK296" s="249"/>
      <c r="CL296" s="249"/>
      <c r="CM296" s="249"/>
      <c r="CN296" s="249"/>
    </row>
    <row r="297" spans="1:92" ht="21" hidden="1" customHeight="1" outlineLevel="1" x14ac:dyDescent="0.25">
      <c r="A297" s="1391">
        <f>'Движение ДС,НДО,арест'!A26</f>
        <v>0</v>
      </c>
      <c r="B297" s="1391"/>
      <c r="C297" s="1395" t="str">
        <f>'Движение ДС,НДО,арест'!B26</f>
        <v>Выберите Банк</v>
      </c>
      <c r="D297" s="1395"/>
      <c r="E297" s="1395"/>
      <c r="F297" s="1395"/>
      <c r="G297" s="1395"/>
      <c r="H297" s="1396">
        <f>'Движение ДС,НДО,арест'!E26</f>
        <v>0</v>
      </c>
      <c r="I297" s="1396"/>
      <c r="J297" s="1396"/>
      <c r="K297" s="426">
        <f>'Движение ДС,НДО,арест'!F26</f>
        <v>0</v>
      </c>
      <c r="L297" s="426">
        <f>'Движение ДС,НДО,арест'!G26</f>
        <v>0</v>
      </c>
      <c r="M297" s="426">
        <f>'Движение ДС,НДО,арест'!H26</f>
        <v>0</v>
      </c>
      <c r="N297" s="426">
        <f>'Движение ДС,НДО,арест'!I26</f>
        <v>0</v>
      </c>
      <c r="O297" s="1391">
        <f>'Движение ДС,НДО,арест'!J26</f>
        <v>0</v>
      </c>
      <c r="P297" s="1391"/>
      <c r="Q297" s="1389">
        <f t="shared" si="1"/>
        <v>0</v>
      </c>
      <c r="R297" s="1389"/>
      <c r="S297" s="1390"/>
      <c r="V297" s="268"/>
      <c r="W297" s="268"/>
      <c r="X297" s="268"/>
      <c r="Y297" s="268"/>
      <c r="Z297" s="268"/>
      <c r="AA297" s="268"/>
      <c r="AB297" s="231"/>
      <c r="AC297" s="232"/>
      <c r="AD297" s="232"/>
      <c r="AE297" s="232"/>
      <c r="AF297" s="232"/>
      <c r="AG297" s="232"/>
      <c r="AH297" s="232"/>
      <c r="AI297" s="232"/>
      <c r="AJ297" s="232"/>
      <c r="AK297" s="232"/>
      <c r="AL297" s="232"/>
      <c r="AM297" s="232"/>
      <c r="AN297" s="232"/>
      <c r="AO297" s="232"/>
      <c r="AP297" s="232"/>
      <c r="CK297" s="249"/>
      <c r="CL297" s="249"/>
      <c r="CM297" s="249"/>
      <c r="CN297" s="249"/>
    </row>
    <row r="298" spans="1:92" ht="21" hidden="1" customHeight="1" outlineLevel="1" x14ac:dyDescent="0.25">
      <c r="A298" s="1391">
        <f>'Движение ДС,НДО,арест'!A27</f>
        <v>0</v>
      </c>
      <c r="B298" s="1391"/>
      <c r="C298" s="1395" t="str">
        <f>'Движение ДС,НДО,арест'!B27</f>
        <v>Выберите Банк</v>
      </c>
      <c r="D298" s="1395"/>
      <c r="E298" s="1395"/>
      <c r="F298" s="1395"/>
      <c r="G298" s="1395"/>
      <c r="H298" s="1396">
        <f>'Движение ДС,НДО,арест'!E27</f>
        <v>0</v>
      </c>
      <c r="I298" s="1396"/>
      <c r="J298" s="1396"/>
      <c r="K298" s="426">
        <f>'Движение ДС,НДО,арест'!F27</f>
        <v>0</v>
      </c>
      <c r="L298" s="426">
        <f>'Движение ДС,НДО,арест'!G27</f>
        <v>0</v>
      </c>
      <c r="M298" s="426">
        <f>'Движение ДС,НДО,арест'!H27</f>
        <v>0</v>
      </c>
      <c r="N298" s="426">
        <f>'Движение ДС,НДО,арест'!I27</f>
        <v>0</v>
      </c>
      <c r="O298" s="1391">
        <f>'Движение ДС,НДО,арест'!J27</f>
        <v>0</v>
      </c>
      <c r="P298" s="1391"/>
      <c r="Q298" s="1389">
        <f t="shared" si="1"/>
        <v>0</v>
      </c>
      <c r="R298" s="1389"/>
      <c r="S298" s="1390"/>
      <c r="V298" s="268"/>
      <c r="W298" s="268"/>
      <c r="X298" s="268"/>
      <c r="Y298" s="268"/>
      <c r="Z298" s="268"/>
      <c r="AA298" s="268"/>
      <c r="AB298" s="231"/>
      <c r="AC298" s="232"/>
      <c r="AD298" s="232"/>
      <c r="AE298" s="232"/>
      <c r="AF298" s="232"/>
      <c r="AG298" s="232"/>
      <c r="AH298" s="232"/>
      <c r="AI298" s="232"/>
      <c r="AJ298" s="232"/>
      <c r="AK298" s="232"/>
      <c r="AL298" s="232"/>
      <c r="AM298" s="232"/>
      <c r="AN298" s="232"/>
      <c r="AO298" s="232"/>
      <c r="AP298" s="232"/>
      <c r="CK298" s="249"/>
      <c r="CL298" s="249"/>
      <c r="CM298" s="249"/>
      <c r="CN298" s="249"/>
    </row>
    <row r="299" spans="1:92" ht="21" hidden="1" customHeight="1" outlineLevel="1" x14ac:dyDescent="0.25">
      <c r="A299" s="1391">
        <f>'Движение ДС,НДО,арест'!A28</f>
        <v>0</v>
      </c>
      <c r="B299" s="1391"/>
      <c r="C299" s="1395" t="str">
        <f>'Движение ДС,НДО,арест'!B28</f>
        <v>Выберите Банк</v>
      </c>
      <c r="D299" s="1395"/>
      <c r="E299" s="1395"/>
      <c r="F299" s="1395"/>
      <c r="G299" s="1395"/>
      <c r="H299" s="1396">
        <f>'Движение ДС,НДО,арест'!E28</f>
        <v>0</v>
      </c>
      <c r="I299" s="1396"/>
      <c r="J299" s="1396"/>
      <c r="K299" s="426">
        <f>'Движение ДС,НДО,арест'!F28</f>
        <v>0</v>
      </c>
      <c r="L299" s="426">
        <f>'Движение ДС,НДО,арест'!G28</f>
        <v>0</v>
      </c>
      <c r="M299" s="426">
        <f>'Движение ДС,НДО,арест'!H28</f>
        <v>0</v>
      </c>
      <c r="N299" s="426">
        <f>'Движение ДС,НДО,арест'!I28</f>
        <v>0</v>
      </c>
      <c r="O299" s="1391">
        <f>'Движение ДС,НДО,арест'!J28</f>
        <v>0</v>
      </c>
      <c r="P299" s="1391"/>
      <c r="Q299" s="1389">
        <f t="shared" si="1"/>
        <v>0</v>
      </c>
      <c r="R299" s="1389"/>
      <c r="S299" s="1390"/>
      <c r="V299" s="268"/>
      <c r="W299" s="268"/>
      <c r="X299" s="268"/>
      <c r="Y299" s="268"/>
      <c r="Z299" s="268"/>
      <c r="AA299" s="268"/>
      <c r="AB299" s="231"/>
      <c r="AC299" s="232"/>
      <c r="AD299" s="232"/>
      <c r="AE299" s="232"/>
      <c r="AF299" s="232"/>
      <c r="AG299" s="232"/>
      <c r="AH299" s="232"/>
      <c r="AI299" s="232"/>
      <c r="AJ299" s="232"/>
      <c r="AK299" s="232"/>
      <c r="AL299" s="232"/>
      <c r="AM299" s="232"/>
      <c r="AN299" s="232"/>
      <c r="AO299" s="232"/>
      <c r="AP299" s="232"/>
      <c r="CK299" s="249"/>
      <c r="CL299" s="249"/>
      <c r="CM299" s="249"/>
      <c r="CN299" s="249"/>
    </row>
    <row r="300" spans="1:92" ht="21" hidden="1" customHeight="1" outlineLevel="1" x14ac:dyDescent="0.25">
      <c r="A300" s="1391">
        <f>'Движение ДС,НДО,арест'!A29</f>
        <v>0</v>
      </c>
      <c r="B300" s="1391"/>
      <c r="C300" s="1395" t="str">
        <f>'Движение ДС,НДО,арест'!B29</f>
        <v>Выберите Банк</v>
      </c>
      <c r="D300" s="1395"/>
      <c r="E300" s="1395"/>
      <c r="F300" s="1395"/>
      <c r="G300" s="1395"/>
      <c r="H300" s="1396">
        <f>'Движение ДС,НДО,арест'!E29</f>
        <v>0</v>
      </c>
      <c r="I300" s="1396"/>
      <c r="J300" s="1396"/>
      <c r="K300" s="426">
        <f>'Движение ДС,НДО,арест'!F29</f>
        <v>0</v>
      </c>
      <c r="L300" s="426">
        <f>'Движение ДС,НДО,арест'!G29</f>
        <v>0</v>
      </c>
      <c r="M300" s="426">
        <f>'Движение ДС,НДО,арест'!H29</f>
        <v>0</v>
      </c>
      <c r="N300" s="426">
        <f>'Движение ДС,НДО,арест'!I29</f>
        <v>0</v>
      </c>
      <c r="O300" s="1391">
        <f>'Движение ДС,НДО,арест'!J29</f>
        <v>0</v>
      </c>
      <c r="P300" s="1391"/>
      <c r="Q300" s="1389">
        <f t="shared" si="1"/>
        <v>0</v>
      </c>
      <c r="R300" s="1389"/>
      <c r="S300" s="1390"/>
      <c r="V300" s="268"/>
      <c r="W300" s="268"/>
      <c r="X300" s="268"/>
      <c r="Y300" s="268"/>
      <c r="Z300" s="268"/>
      <c r="AA300" s="268"/>
      <c r="AB300" s="231"/>
      <c r="AC300" s="232"/>
      <c r="AD300" s="232"/>
      <c r="AE300" s="232"/>
      <c r="AF300" s="232"/>
      <c r="AG300" s="232"/>
      <c r="AH300" s="232"/>
      <c r="AI300" s="232"/>
      <c r="AJ300" s="232"/>
      <c r="AK300" s="232"/>
      <c r="AL300" s="232"/>
      <c r="AM300" s="232"/>
      <c r="AN300" s="232"/>
      <c r="AO300" s="232"/>
      <c r="AP300" s="232"/>
      <c r="CK300" s="249"/>
      <c r="CL300" s="249"/>
      <c r="CM300" s="249"/>
      <c r="CN300" s="249"/>
    </row>
    <row r="301" spans="1:92" ht="21" hidden="1" customHeight="1" outlineLevel="1" x14ac:dyDescent="0.25">
      <c r="A301" s="1391">
        <f>'Движение ДС,НДО,арест'!A30</f>
        <v>0</v>
      </c>
      <c r="B301" s="1391"/>
      <c r="C301" s="1395" t="str">
        <f>'Движение ДС,НДО,арест'!B30</f>
        <v>Выберите Банк</v>
      </c>
      <c r="D301" s="1395"/>
      <c r="E301" s="1395"/>
      <c r="F301" s="1395"/>
      <c r="G301" s="1395"/>
      <c r="H301" s="1396">
        <f>'Движение ДС,НДО,арест'!E30</f>
        <v>0</v>
      </c>
      <c r="I301" s="1396"/>
      <c r="J301" s="1396"/>
      <c r="K301" s="426">
        <f>'Движение ДС,НДО,арест'!F30</f>
        <v>0</v>
      </c>
      <c r="L301" s="426">
        <f>'Движение ДС,НДО,арест'!G30</f>
        <v>0</v>
      </c>
      <c r="M301" s="426">
        <f>'Движение ДС,НДО,арест'!H30</f>
        <v>0</v>
      </c>
      <c r="N301" s="426">
        <f>'Движение ДС,НДО,арест'!I30</f>
        <v>0</v>
      </c>
      <c r="O301" s="1391">
        <f>'Движение ДС,НДО,арест'!J30</f>
        <v>0</v>
      </c>
      <c r="P301" s="1391"/>
      <c r="Q301" s="1389">
        <f t="shared" si="1"/>
        <v>0</v>
      </c>
      <c r="R301" s="1389"/>
      <c r="S301" s="1390"/>
      <c r="V301" s="268"/>
      <c r="W301" s="268"/>
      <c r="X301" s="268"/>
      <c r="Y301" s="268"/>
      <c r="Z301" s="268"/>
      <c r="AA301" s="268"/>
      <c r="AB301" s="231"/>
      <c r="AC301" s="232"/>
      <c r="AD301" s="232"/>
      <c r="AE301" s="232"/>
      <c r="AF301" s="232"/>
      <c r="AG301" s="232"/>
      <c r="AH301" s="232"/>
      <c r="AI301" s="232"/>
      <c r="AJ301" s="232"/>
      <c r="AK301" s="232"/>
      <c r="AL301" s="232"/>
      <c r="AM301" s="232"/>
      <c r="AN301" s="232"/>
      <c r="AO301" s="232"/>
      <c r="AP301" s="232"/>
      <c r="CK301" s="249"/>
      <c r="CL301" s="249"/>
      <c r="CM301" s="249"/>
      <c r="CN301" s="249"/>
    </row>
    <row r="302" spans="1:92" ht="21" hidden="1" customHeight="1" outlineLevel="1" x14ac:dyDescent="0.25">
      <c r="A302" s="1391">
        <f>'Движение ДС,НДО,арест'!A31</f>
        <v>0</v>
      </c>
      <c r="B302" s="1391"/>
      <c r="C302" s="1395" t="str">
        <f>'Движение ДС,НДО,арест'!B31</f>
        <v>Выберите Банк</v>
      </c>
      <c r="D302" s="1395"/>
      <c r="E302" s="1395"/>
      <c r="F302" s="1395"/>
      <c r="G302" s="1395"/>
      <c r="H302" s="1396">
        <f>'Движение ДС,НДО,арест'!E31</f>
        <v>0</v>
      </c>
      <c r="I302" s="1396"/>
      <c r="J302" s="1396"/>
      <c r="K302" s="426">
        <f>'Движение ДС,НДО,арест'!F31</f>
        <v>0</v>
      </c>
      <c r="L302" s="426">
        <f>'Движение ДС,НДО,арест'!G31</f>
        <v>0</v>
      </c>
      <c r="M302" s="426">
        <f>'Движение ДС,НДО,арест'!H31</f>
        <v>0</v>
      </c>
      <c r="N302" s="426">
        <f>'Движение ДС,НДО,арест'!I31</f>
        <v>0</v>
      </c>
      <c r="O302" s="1391">
        <f>'Движение ДС,НДО,арест'!J31</f>
        <v>0</v>
      </c>
      <c r="P302" s="1391"/>
      <c r="Q302" s="1389">
        <f t="shared" si="1"/>
        <v>0</v>
      </c>
      <c r="R302" s="1389"/>
      <c r="S302" s="1390"/>
      <c r="V302" s="268"/>
      <c r="W302" s="268"/>
      <c r="X302" s="268"/>
      <c r="Y302" s="268"/>
      <c r="Z302" s="268"/>
      <c r="AA302" s="268"/>
      <c r="AB302" s="231"/>
      <c r="AC302" s="232"/>
      <c r="AD302" s="232"/>
      <c r="AE302" s="232"/>
      <c r="AF302" s="232"/>
      <c r="AG302" s="232"/>
      <c r="AH302" s="232"/>
      <c r="AI302" s="232"/>
      <c r="AJ302" s="232"/>
      <c r="AK302" s="232"/>
      <c r="AL302" s="232"/>
      <c r="AM302" s="232"/>
      <c r="AN302" s="232"/>
      <c r="AO302" s="232"/>
      <c r="AP302" s="232"/>
      <c r="CK302" s="249"/>
      <c r="CL302" s="249"/>
      <c r="CM302" s="249"/>
      <c r="CN302" s="249"/>
    </row>
    <row r="303" spans="1:92" ht="21" hidden="1" customHeight="1" outlineLevel="1" x14ac:dyDescent="0.25">
      <c r="A303" s="1391">
        <f>'Движение ДС,НДО,арест'!A32</f>
        <v>0</v>
      </c>
      <c r="B303" s="1391"/>
      <c r="C303" s="1395" t="str">
        <f>'Движение ДС,НДО,арест'!B32</f>
        <v>Выберите Банк</v>
      </c>
      <c r="D303" s="1395"/>
      <c r="E303" s="1395"/>
      <c r="F303" s="1395"/>
      <c r="G303" s="1395"/>
      <c r="H303" s="1396">
        <f>'Движение ДС,НДО,арест'!E32</f>
        <v>0</v>
      </c>
      <c r="I303" s="1396"/>
      <c r="J303" s="1396"/>
      <c r="K303" s="426">
        <f>'Движение ДС,НДО,арест'!F32</f>
        <v>0</v>
      </c>
      <c r="L303" s="426">
        <f>'Движение ДС,НДО,арест'!G32</f>
        <v>0</v>
      </c>
      <c r="M303" s="426">
        <f>'Движение ДС,НДО,арест'!H32</f>
        <v>0</v>
      </c>
      <c r="N303" s="426">
        <f>'Движение ДС,НДО,арест'!I32</f>
        <v>0</v>
      </c>
      <c r="O303" s="1391">
        <f>'Движение ДС,НДО,арест'!J32</f>
        <v>0</v>
      </c>
      <c r="P303" s="1391"/>
      <c r="Q303" s="1389">
        <f t="shared" si="1"/>
        <v>0</v>
      </c>
      <c r="R303" s="1389"/>
      <c r="S303" s="1390"/>
      <c r="V303" s="268"/>
      <c r="W303" s="268"/>
      <c r="X303" s="268"/>
      <c r="Y303" s="268"/>
      <c r="Z303" s="268"/>
      <c r="AA303" s="268"/>
      <c r="AB303" s="231"/>
      <c r="AC303" s="232"/>
      <c r="AD303" s="232"/>
      <c r="AE303" s="232"/>
      <c r="AF303" s="232"/>
      <c r="AG303" s="232"/>
      <c r="AH303" s="232"/>
      <c r="AI303" s="232"/>
      <c r="AJ303" s="232"/>
      <c r="AK303" s="232"/>
      <c r="AL303" s="232"/>
      <c r="AM303" s="232"/>
      <c r="AN303" s="232"/>
      <c r="AO303" s="232"/>
      <c r="AP303" s="232"/>
      <c r="CK303" s="249"/>
      <c r="CL303" s="249"/>
      <c r="CM303" s="249"/>
      <c r="CN303" s="249"/>
    </row>
    <row r="304" spans="1:92" ht="21" hidden="1" customHeight="1" outlineLevel="1" x14ac:dyDescent="0.25">
      <c r="A304" s="1391">
        <f>'Движение ДС,НДО,арест'!A33</f>
        <v>0</v>
      </c>
      <c r="B304" s="1391"/>
      <c r="C304" s="1395" t="str">
        <f>'Движение ДС,НДО,арест'!B33</f>
        <v>Выберите Банк</v>
      </c>
      <c r="D304" s="1395"/>
      <c r="E304" s="1395"/>
      <c r="F304" s="1395"/>
      <c r="G304" s="1395"/>
      <c r="H304" s="1396">
        <f>'Движение ДС,НДО,арест'!E33</f>
        <v>0</v>
      </c>
      <c r="I304" s="1396"/>
      <c r="J304" s="1396"/>
      <c r="K304" s="426">
        <f>'Движение ДС,НДО,арест'!F33</f>
        <v>0</v>
      </c>
      <c r="L304" s="426">
        <f>'Движение ДС,НДО,арест'!G33</f>
        <v>0</v>
      </c>
      <c r="M304" s="426">
        <f>'Движение ДС,НДО,арест'!H33</f>
        <v>0</v>
      </c>
      <c r="N304" s="426">
        <f>'Движение ДС,НДО,арест'!I33</f>
        <v>0</v>
      </c>
      <c r="O304" s="1391">
        <f>'Движение ДС,НДО,арест'!J33</f>
        <v>0</v>
      </c>
      <c r="P304" s="1391"/>
      <c r="Q304" s="1389">
        <f t="shared" si="1"/>
        <v>0</v>
      </c>
      <c r="R304" s="1389"/>
      <c r="S304" s="1390"/>
      <c r="V304" s="268"/>
      <c r="W304" s="268"/>
      <c r="X304" s="268"/>
      <c r="Y304" s="268"/>
      <c r="Z304" s="268"/>
      <c r="AA304" s="268"/>
      <c r="AB304" s="231"/>
      <c r="AC304" s="232"/>
      <c r="AD304" s="232"/>
      <c r="AE304" s="232"/>
      <c r="AF304" s="232"/>
      <c r="AG304" s="232"/>
      <c r="AH304" s="232"/>
      <c r="AI304" s="232"/>
      <c r="AJ304" s="232"/>
      <c r="AK304" s="232"/>
      <c r="AL304" s="232"/>
      <c r="AM304" s="232"/>
      <c r="AN304" s="232"/>
      <c r="AO304" s="232"/>
      <c r="AP304" s="232"/>
      <c r="CK304" s="249"/>
      <c r="CL304" s="249"/>
      <c r="CM304" s="249"/>
      <c r="CN304" s="249"/>
    </row>
    <row r="305" spans="1:92" ht="21" hidden="1" customHeight="1" outlineLevel="1" x14ac:dyDescent="0.25">
      <c r="A305" s="1391">
        <f>'Движение ДС,НДО,арест'!A34</f>
        <v>0</v>
      </c>
      <c r="B305" s="1391"/>
      <c r="C305" s="1395" t="str">
        <f>'Движение ДС,НДО,арест'!B34</f>
        <v>Выберите Банк</v>
      </c>
      <c r="D305" s="1395"/>
      <c r="E305" s="1395"/>
      <c r="F305" s="1395"/>
      <c r="G305" s="1395"/>
      <c r="H305" s="1396">
        <f>'Движение ДС,НДО,арест'!E34</f>
        <v>0</v>
      </c>
      <c r="I305" s="1396"/>
      <c r="J305" s="1396"/>
      <c r="K305" s="426">
        <f>'Движение ДС,НДО,арест'!F34</f>
        <v>0</v>
      </c>
      <c r="L305" s="426">
        <f>'Движение ДС,НДО,арест'!G34</f>
        <v>0</v>
      </c>
      <c r="M305" s="426">
        <f>'Движение ДС,НДО,арест'!H34</f>
        <v>0</v>
      </c>
      <c r="N305" s="426">
        <f>'Движение ДС,НДО,арест'!I34</f>
        <v>0</v>
      </c>
      <c r="O305" s="1391">
        <f>'Движение ДС,НДО,арест'!J34</f>
        <v>0</v>
      </c>
      <c r="P305" s="1391"/>
      <c r="Q305" s="1389">
        <f t="shared" si="1"/>
        <v>0</v>
      </c>
      <c r="R305" s="1389"/>
      <c r="S305" s="1390"/>
      <c r="V305" s="268"/>
      <c r="W305" s="268"/>
      <c r="X305" s="268"/>
      <c r="Y305" s="268"/>
      <c r="Z305" s="268"/>
      <c r="AA305" s="268"/>
      <c r="AB305" s="231"/>
      <c r="AC305" s="232"/>
      <c r="AD305" s="232"/>
      <c r="AE305" s="232"/>
      <c r="AF305" s="232"/>
      <c r="AG305" s="232"/>
      <c r="AH305" s="232"/>
      <c r="AI305" s="232"/>
      <c r="AJ305" s="232"/>
      <c r="AK305" s="232"/>
      <c r="AL305" s="232"/>
      <c r="AM305" s="232"/>
      <c r="AN305" s="232"/>
      <c r="AO305" s="232"/>
      <c r="AP305" s="232"/>
      <c r="CK305" s="249"/>
      <c r="CL305" s="249"/>
      <c r="CM305" s="249"/>
      <c r="CN305" s="249"/>
    </row>
    <row r="306" spans="1:92" ht="21" hidden="1" customHeight="1" outlineLevel="1" x14ac:dyDescent="0.25">
      <c r="A306" s="1391">
        <f>'Движение ДС,НДО,арест'!A35</f>
        <v>0</v>
      </c>
      <c r="B306" s="1391"/>
      <c r="C306" s="1395" t="str">
        <f>'Движение ДС,НДО,арест'!B35</f>
        <v>Выберите Банк</v>
      </c>
      <c r="D306" s="1395"/>
      <c r="E306" s="1395"/>
      <c r="F306" s="1395"/>
      <c r="G306" s="1395"/>
      <c r="H306" s="1396">
        <f>'Движение ДС,НДО,арест'!E35</f>
        <v>0</v>
      </c>
      <c r="I306" s="1396"/>
      <c r="J306" s="1396"/>
      <c r="K306" s="426">
        <f>'Движение ДС,НДО,арест'!F35</f>
        <v>0</v>
      </c>
      <c r="L306" s="426">
        <f>'Движение ДС,НДО,арест'!G35</f>
        <v>0</v>
      </c>
      <c r="M306" s="426">
        <f>'Движение ДС,НДО,арест'!H35</f>
        <v>0</v>
      </c>
      <c r="N306" s="426">
        <f>'Движение ДС,НДО,арест'!I35</f>
        <v>0</v>
      </c>
      <c r="O306" s="1391">
        <f>'Движение ДС,НДО,арест'!J35</f>
        <v>0</v>
      </c>
      <c r="P306" s="1391"/>
      <c r="Q306" s="1389">
        <f t="shared" si="1"/>
        <v>0</v>
      </c>
      <c r="R306" s="1389"/>
      <c r="S306" s="1390"/>
      <c r="V306" s="268"/>
      <c r="W306" s="268"/>
      <c r="X306" s="268"/>
      <c r="Y306" s="268"/>
      <c r="Z306" s="268"/>
      <c r="AA306" s="268"/>
      <c r="AB306" s="231"/>
      <c r="AC306" s="232"/>
      <c r="AD306" s="232"/>
      <c r="AE306" s="232"/>
      <c r="AF306" s="232"/>
      <c r="AG306" s="232"/>
      <c r="AH306" s="232"/>
      <c r="AI306" s="232"/>
      <c r="AJ306" s="232"/>
      <c r="AK306" s="232"/>
      <c r="AL306" s="232"/>
      <c r="AM306" s="232"/>
      <c r="AN306" s="232"/>
      <c r="AO306" s="232"/>
      <c r="AP306" s="232"/>
      <c r="CK306" s="249"/>
      <c r="CL306" s="249"/>
      <c r="CM306" s="249"/>
      <c r="CN306" s="249"/>
    </row>
    <row r="307" spans="1:92" ht="21" hidden="1" customHeight="1" outlineLevel="1" x14ac:dyDescent="0.25">
      <c r="A307" s="1391">
        <f>'Движение ДС,НДО,арест'!A36</f>
        <v>0</v>
      </c>
      <c r="B307" s="1391"/>
      <c r="C307" s="1395" t="str">
        <f>'Движение ДС,НДО,арест'!B36</f>
        <v>Выберите Банк</v>
      </c>
      <c r="D307" s="1395"/>
      <c r="E307" s="1395"/>
      <c r="F307" s="1395"/>
      <c r="G307" s="1395"/>
      <c r="H307" s="1396">
        <f>'Движение ДС,НДО,арест'!E36</f>
        <v>0</v>
      </c>
      <c r="I307" s="1396"/>
      <c r="J307" s="1396"/>
      <c r="K307" s="426">
        <f>'Движение ДС,НДО,арест'!F36</f>
        <v>0</v>
      </c>
      <c r="L307" s="426">
        <f>'Движение ДС,НДО,арест'!G36</f>
        <v>0</v>
      </c>
      <c r="M307" s="426">
        <f>'Движение ДС,НДО,арест'!H36</f>
        <v>0</v>
      </c>
      <c r="N307" s="426">
        <f>'Движение ДС,НДО,арест'!I36</f>
        <v>0</v>
      </c>
      <c r="O307" s="1391">
        <f>'Движение ДС,НДО,арест'!J36</f>
        <v>0</v>
      </c>
      <c r="P307" s="1391"/>
      <c r="Q307" s="1389">
        <f t="shared" si="1"/>
        <v>0</v>
      </c>
      <c r="R307" s="1389"/>
      <c r="S307" s="1390"/>
      <c r="V307" s="268"/>
      <c r="W307" s="268"/>
      <c r="X307" s="268"/>
      <c r="Y307" s="268"/>
      <c r="Z307" s="268"/>
      <c r="AA307" s="268"/>
      <c r="AB307" s="231"/>
      <c r="AC307" s="232"/>
      <c r="AD307" s="232"/>
      <c r="AE307" s="232"/>
      <c r="AF307" s="232"/>
      <c r="AG307" s="232"/>
      <c r="AH307" s="232"/>
      <c r="AI307" s="232"/>
      <c r="AJ307" s="232"/>
      <c r="AK307" s="232"/>
      <c r="AL307" s="232"/>
      <c r="AM307" s="232"/>
      <c r="AN307" s="232"/>
      <c r="AO307" s="232"/>
      <c r="AP307" s="232"/>
      <c r="CK307" s="249"/>
      <c r="CL307" s="249"/>
      <c r="CM307" s="249"/>
      <c r="CN307" s="249"/>
    </row>
    <row r="308" spans="1:92" ht="21" hidden="1" customHeight="1" outlineLevel="1" x14ac:dyDescent="0.25">
      <c r="A308" s="1391">
        <f>'Движение ДС,НДО,арест'!A37</f>
        <v>0</v>
      </c>
      <c r="B308" s="1391"/>
      <c r="C308" s="1395" t="str">
        <f>'Движение ДС,НДО,арест'!B37</f>
        <v>Выберите Банк</v>
      </c>
      <c r="D308" s="1395"/>
      <c r="E308" s="1395"/>
      <c r="F308" s="1395"/>
      <c r="G308" s="1395"/>
      <c r="H308" s="1396">
        <f>'Движение ДС,НДО,арест'!E37</f>
        <v>0</v>
      </c>
      <c r="I308" s="1396"/>
      <c r="J308" s="1396"/>
      <c r="K308" s="426">
        <f>'Движение ДС,НДО,арест'!F37</f>
        <v>0</v>
      </c>
      <c r="L308" s="426">
        <f>'Движение ДС,НДО,арест'!G37</f>
        <v>0</v>
      </c>
      <c r="M308" s="426">
        <f>'Движение ДС,НДО,арест'!H37</f>
        <v>0</v>
      </c>
      <c r="N308" s="426">
        <f>'Движение ДС,НДО,арест'!I37</f>
        <v>0</v>
      </c>
      <c r="O308" s="1391">
        <f>'Движение ДС,НДО,арест'!J37</f>
        <v>0</v>
      </c>
      <c r="P308" s="1391"/>
      <c r="Q308" s="1389">
        <f t="shared" si="1"/>
        <v>0</v>
      </c>
      <c r="R308" s="1389"/>
      <c r="S308" s="1390"/>
      <c r="V308" s="268"/>
      <c r="W308" s="268"/>
      <c r="X308" s="268"/>
      <c r="Y308" s="268"/>
      <c r="Z308" s="268"/>
      <c r="AA308" s="268"/>
      <c r="AB308" s="231"/>
      <c r="AC308" s="232"/>
      <c r="AD308" s="232"/>
      <c r="AE308" s="232"/>
      <c r="AF308" s="232"/>
      <c r="AG308" s="232"/>
      <c r="AH308" s="232"/>
      <c r="AI308" s="232"/>
      <c r="AJ308" s="232"/>
      <c r="AK308" s="232"/>
      <c r="AL308" s="232"/>
      <c r="AM308" s="232"/>
      <c r="AN308" s="232"/>
      <c r="AO308" s="232"/>
      <c r="AP308" s="232"/>
      <c r="CK308" s="249"/>
      <c r="CL308" s="249"/>
      <c r="CM308" s="249"/>
      <c r="CN308" s="249"/>
    </row>
    <row r="309" spans="1:92" ht="21" hidden="1" customHeight="1" outlineLevel="1" x14ac:dyDescent="0.25">
      <c r="A309" s="1391">
        <f>'Движение ДС,НДО,арест'!A38</f>
        <v>0</v>
      </c>
      <c r="B309" s="1391"/>
      <c r="C309" s="1395" t="str">
        <f>'Движение ДС,НДО,арест'!B38</f>
        <v>Выберите Банк</v>
      </c>
      <c r="D309" s="1395"/>
      <c r="E309" s="1395"/>
      <c r="F309" s="1395"/>
      <c r="G309" s="1395"/>
      <c r="H309" s="1396">
        <f>'Движение ДС,НДО,арест'!E38</f>
        <v>0</v>
      </c>
      <c r="I309" s="1396"/>
      <c r="J309" s="1396"/>
      <c r="K309" s="426">
        <f>'Движение ДС,НДО,арест'!F38</f>
        <v>0</v>
      </c>
      <c r="L309" s="426">
        <f>'Движение ДС,НДО,арест'!G38</f>
        <v>0</v>
      </c>
      <c r="M309" s="426">
        <f>'Движение ДС,НДО,арест'!H38</f>
        <v>0</v>
      </c>
      <c r="N309" s="426">
        <f>'Движение ДС,НДО,арест'!I38</f>
        <v>0</v>
      </c>
      <c r="O309" s="1391">
        <f>'Движение ДС,НДО,арест'!J38</f>
        <v>0</v>
      </c>
      <c r="P309" s="1391"/>
      <c r="Q309" s="1389">
        <f t="shared" si="1"/>
        <v>0</v>
      </c>
      <c r="R309" s="1389"/>
      <c r="S309" s="1390"/>
      <c r="V309" s="268"/>
      <c r="W309" s="268"/>
      <c r="X309" s="268"/>
      <c r="Y309" s="268"/>
      <c r="Z309" s="268"/>
      <c r="AA309" s="268"/>
      <c r="AB309" s="231"/>
      <c r="AC309" s="232"/>
      <c r="AD309" s="232"/>
      <c r="AE309" s="232"/>
      <c r="AF309" s="232"/>
      <c r="AG309" s="232"/>
      <c r="AH309" s="232"/>
      <c r="AI309" s="232"/>
      <c r="AJ309" s="232"/>
      <c r="AK309" s="232"/>
      <c r="AL309" s="232"/>
      <c r="AM309" s="232"/>
      <c r="AN309" s="232"/>
      <c r="AO309" s="232"/>
      <c r="AP309" s="232"/>
      <c r="CK309" s="249"/>
      <c r="CL309" s="249"/>
      <c r="CM309" s="249"/>
      <c r="CN309" s="249"/>
    </row>
    <row r="310" spans="1:92" ht="21" hidden="1" customHeight="1" outlineLevel="1" x14ac:dyDescent="0.25">
      <c r="A310" s="1391">
        <f>'Движение ДС,НДО,арест'!A39</f>
        <v>0</v>
      </c>
      <c r="B310" s="1391"/>
      <c r="C310" s="1395" t="str">
        <f>'Движение ДС,НДО,арест'!B39</f>
        <v>Выберите Банк</v>
      </c>
      <c r="D310" s="1395"/>
      <c r="E310" s="1395"/>
      <c r="F310" s="1395"/>
      <c r="G310" s="1395"/>
      <c r="H310" s="1396">
        <f>'Движение ДС,НДО,арест'!E39</f>
        <v>0</v>
      </c>
      <c r="I310" s="1396"/>
      <c r="J310" s="1396"/>
      <c r="K310" s="426">
        <f>'Движение ДС,НДО,арест'!F39</f>
        <v>0</v>
      </c>
      <c r="L310" s="426">
        <f>'Движение ДС,НДО,арест'!G39</f>
        <v>0</v>
      </c>
      <c r="M310" s="426">
        <f>'Движение ДС,НДО,арест'!H39</f>
        <v>0</v>
      </c>
      <c r="N310" s="426">
        <f>'Движение ДС,НДО,арест'!I39</f>
        <v>0</v>
      </c>
      <c r="O310" s="1391">
        <f>'Движение ДС,НДО,арест'!J39</f>
        <v>0</v>
      </c>
      <c r="P310" s="1391"/>
      <c r="Q310" s="1389">
        <f t="shared" si="1"/>
        <v>0</v>
      </c>
      <c r="R310" s="1389"/>
      <c r="S310" s="1390"/>
      <c r="V310" s="268"/>
      <c r="W310" s="268"/>
      <c r="X310" s="268"/>
      <c r="Y310" s="268"/>
      <c r="Z310" s="268"/>
      <c r="AA310" s="268"/>
      <c r="AB310" s="231"/>
      <c r="AC310" s="232"/>
      <c r="AD310" s="232"/>
      <c r="AE310" s="232"/>
      <c r="AF310" s="232"/>
      <c r="AG310" s="232"/>
      <c r="AH310" s="232"/>
      <c r="AI310" s="232"/>
      <c r="AJ310" s="232"/>
      <c r="AK310" s="232"/>
      <c r="AL310" s="232"/>
      <c r="AM310" s="232"/>
      <c r="AN310" s="232"/>
      <c r="AO310" s="232"/>
      <c r="AP310" s="232"/>
      <c r="CK310" s="249"/>
      <c r="CL310" s="249"/>
      <c r="CM310" s="249"/>
      <c r="CN310" s="249"/>
    </row>
    <row r="311" spans="1:92" ht="21" hidden="1" customHeight="1" outlineLevel="1" x14ac:dyDescent="0.25">
      <c r="A311" s="1391">
        <f>'Движение ДС,НДО,арест'!A40</f>
        <v>0</v>
      </c>
      <c r="B311" s="1391"/>
      <c r="C311" s="1395" t="str">
        <f>'Движение ДС,НДО,арест'!B40</f>
        <v>Выберите Банк</v>
      </c>
      <c r="D311" s="1395"/>
      <c r="E311" s="1395"/>
      <c r="F311" s="1395"/>
      <c r="G311" s="1395"/>
      <c r="H311" s="1396">
        <f>'Движение ДС,НДО,арест'!E40</f>
        <v>0</v>
      </c>
      <c r="I311" s="1396"/>
      <c r="J311" s="1396"/>
      <c r="K311" s="426">
        <f>'Движение ДС,НДО,арест'!F40</f>
        <v>0</v>
      </c>
      <c r="L311" s="426">
        <f>'Движение ДС,НДО,арест'!G40</f>
        <v>0</v>
      </c>
      <c r="M311" s="426">
        <f>'Движение ДС,НДО,арест'!H40</f>
        <v>0</v>
      </c>
      <c r="N311" s="426">
        <f>'Движение ДС,НДО,арест'!I40</f>
        <v>0</v>
      </c>
      <c r="O311" s="1391">
        <f>'Движение ДС,НДО,арест'!J40</f>
        <v>0</v>
      </c>
      <c r="P311" s="1391"/>
      <c r="Q311" s="1389">
        <f t="shared" si="1"/>
        <v>0</v>
      </c>
      <c r="R311" s="1389"/>
      <c r="S311" s="1390"/>
      <c r="V311" s="268"/>
      <c r="W311" s="268"/>
      <c r="X311" s="268"/>
      <c r="Y311" s="268"/>
      <c r="Z311" s="268"/>
      <c r="AA311" s="268"/>
      <c r="AB311" s="231"/>
      <c r="AC311" s="232"/>
      <c r="AD311" s="232"/>
      <c r="AE311" s="232"/>
      <c r="AF311" s="232"/>
      <c r="AG311" s="232"/>
      <c r="AH311" s="232"/>
      <c r="AI311" s="232"/>
      <c r="AJ311" s="232"/>
      <c r="AK311" s="232"/>
      <c r="AL311" s="232"/>
      <c r="AM311" s="232"/>
      <c r="AN311" s="232"/>
      <c r="AO311" s="232"/>
      <c r="AP311" s="232"/>
      <c r="CK311" s="249"/>
      <c r="CL311" s="249"/>
      <c r="CM311" s="249"/>
      <c r="CN311" s="249"/>
    </row>
    <row r="312" spans="1:92" ht="21" hidden="1" customHeight="1" outlineLevel="1" x14ac:dyDescent="0.25">
      <c r="A312" s="1391">
        <f>'Движение ДС,НДО,арест'!A41</f>
        <v>0</v>
      </c>
      <c r="B312" s="1391"/>
      <c r="C312" s="1395" t="str">
        <f>'Движение ДС,НДО,арест'!B41</f>
        <v>Выберите Банк</v>
      </c>
      <c r="D312" s="1395"/>
      <c r="E312" s="1395"/>
      <c r="F312" s="1395"/>
      <c r="G312" s="1395"/>
      <c r="H312" s="1396">
        <f>'Движение ДС,НДО,арест'!E41</f>
        <v>0</v>
      </c>
      <c r="I312" s="1396"/>
      <c r="J312" s="1396"/>
      <c r="K312" s="426">
        <f>'Движение ДС,НДО,арест'!F41</f>
        <v>0</v>
      </c>
      <c r="L312" s="426">
        <f>'Движение ДС,НДО,арест'!G41</f>
        <v>0</v>
      </c>
      <c r="M312" s="426">
        <f>'Движение ДС,НДО,арест'!H41</f>
        <v>0</v>
      </c>
      <c r="N312" s="426">
        <f>'Движение ДС,НДО,арест'!I41</f>
        <v>0</v>
      </c>
      <c r="O312" s="1391">
        <f>'Движение ДС,НДО,арест'!J41</f>
        <v>0</v>
      </c>
      <c r="P312" s="1391"/>
      <c r="Q312" s="1389">
        <f t="shared" si="1"/>
        <v>0</v>
      </c>
      <c r="R312" s="1389"/>
      <c r="S312" s="1390"/>
      <c r="V312" s="268"/>
      <c r="W312" s="268"/>
      <c r="X312" s="268"/>
      <c r="Y312" s="268"/>
      <c r="Z312" s="268"/>
      <c r="AA312" s="268"/>
      <c r="AB312" s="231"/>
      <c r="AC312" s="232"/>
      <c r="AD312" s="232"/>
      <c r="AE312" s="232"/>
      <c r="AF312" s="232"/>
      <c r="AG312" s="232"/>
      <c r="AH312" s="232"/>
      <c r="AI312" s="232"/>
      <c r="AJ312" s="232"/>
      <c r="AK312" s="232"/>
      <c r="AL312" s="232"/>
      <c r="AM312" s="232"/>
      <c r="AN312" s="232"/>
      <c r="AO312" s="232"/>
      <c r="AP312" s="232"/>
      <c r="CK312" s="249"/>
      <c r="CL312" s="249"/>
      <c r="CM312" s="249"/>
      <c r="CN312" s="249"/>
    </row>
    <row r="313" spans="1:92" ht="21" hidden="1" customHeight="1" outlineLevel="1" x14ac:dyDescent="0.25">
      <c r="A313" s="1391">
        <f>'Движение ДС,НДО,арест'!A42</f>
        <v>0</v>
      </c>
      <c r="B313" s="1391"/>
      <c r="C313" s="1395" t="str">
        <f>'Движение ДС,НДО,арест'!B42</f>
        <v>Выберите Банк</v>
      </c>
      <c r="D313" s="1395"/>
      <c r="E313" s="1395"/>
      <c r="F313" s="1395"/>
      <c r="G313" s="1395"/>
      <c r="H313" s="1396">
        <f>'Движение ДС,НДО,арест'!E42</f>
        <v>0</v>
      </c>
      <c r="I313" s="1396"/>
      <c r="J313" s="1396"/>
      <c r="K313" s="426">
        <f>'Движение ДС,НДО,арест'!F42</f>
        <v>0</v>
      </c>
      <c r="L313" s="426">
        <f>'Движение ДС,НДО,арест'!G42</f>
        <v>0</v>
      </c>
      <c r="M313" s="426">
        <f>'Движение ДС,НДО,арест'!H42</f>
        <v>0</v>
      </c>
      <c r="N313" s="426">
        <f>'Движение ДС,НДО,арест'!I42</f>
        <v>0</v>
      </c>
      <c r="O313" s="1391">
        <f>'Движение ДС,НДО,арест'!J42</f>
        <v>0</v>
      </c>
      <c r="P313" s="1391"/>
      <c r="Q313" s="1389">
        <f t="shared" si="1"/>
        <v>0</v>
      </c>
      <c r="R313" s="1389"/>
      <c r="S313" s="1390"/>
      <c r="V313" s="268"/>
      <c r="W313" s="268"/>
      <c r="X313" s="268"/>
      <c r="Y313" s="268"/>
      <c r="Z313" s="268"/>
      <c r="AA313" s="268"/>
      <c r="AB313" s="231"/>
      <c r="AC313" s="232"/>
      <c r="AD313" s="232"/>
      <c r="AE313" s="232"/>
      <c r="AF313" s="232"/>
      <c r="AG313" s="232"/>
      <c r="AH313" s="232"/>
      <c r="AI313" s="232"/>
      <c r="AJ313" s="232"/>
      <c r="AK313" s="232"/>
      <c r="AL313" s="232"/>
      <c r="AM313" s="232"/>
      <c r="AN313" s="232"/>
      <c r="AO313" s="232"/>
      <c r="AP313" s="232"/>
      <c r="CK313" s="249"/>
      <c r="CL313" s="249"/>
      <c r="CM313" s="249"/>
      <c r="CN313" s="249"/>
    </row>
    <row r="314" spans="1:92" ht="21" hidden="1" customHeight="1" outlineLevel="1" x14ac:dyDescent="0.25">
      <c r="A314" s="1391">
        <f>'Движение ДС,НДО,арест'!A43</f>
        <v>0</v>
      </c>
      <c r="B314" s="1391"/>
      <c r="C314" s="1395" t="str">
        <f>'Движение ДС,НДО,арест'!B43</f>
        <v>Выберите Банк</v>
      </c>
      <c r="D314" s="1395"/>
      <c r="E314" s="1395"/>
      <c r="F314" s="1395"/>
      <c r="G314" s="1395"/>
      <c r="H314" s="1396">
        <f>'Движение ДС,НДО,арест'!E43</f>
        <v>0</v>
      </c>
      <c r="I314" s="1396"/>
      <c r="J314" s="1396"/>
      <c r="K314" s="426">
        <f>'Движение ДС,НДО,арест'!F43</f>
        <v>0</v>
      </c>
      <c r="L314" s="426">
        <f>'Движение ДС,НДО,арест'!G43</f>
        <v>0</v>
      </c>
      <c r="M314" s="426">
        <f>'Движение ДС,НДО,арест'!H43</f>
        <v>0</v>
      </c>
      <c r="N314" s="426">
        <f>'Движение ДС,НДО,арест'!I43</f>
        <v>0</v>
      </c>
      <c r="O314" s="1391">
        <f>'Движение ДС,НДО,арест'!J43</f>
        <v>0</v>
      </c>
      <c r="P314" s="1391"/>
      <c r="Q314" s="1389">
        <f t="shared" si="1"/>
        <v>0</v>
      </c>
      <c r="R314" s="1389"/>
      <c r="S314" s="1390"/>
      <c r="V314" s="268"/>
      <c r="W314" s="268"/>
      <c r="X314" s="268"/>
      <c r="Y314" s="268"/>
      <c r="Z314" s="268"/>
      <c r="AA314" s="268"/>
      <c r="AB314" s="231"/>
      <c r="AC314" s="232"/>
      <c r="AD314" s="232"/>
      <c r="AE314" s="232"/>
      <c r="AF314" s="232"/>
      <c r="AG314" s="232"/>
      <c r="AH314" s="232"/>
      <c r="AI314" s="232"/>
      <c r="AJ314" s="232"/>
      <c r="AK314" s="232"/>
      <c r="AL314" s="232"/>
      <c r="AM314" s="232"/>
      <c r="AN314" s="232"/>
      <c r="AO314" s="232"/>
      <c r="AP314" s="232"/>
      <c r="CK314" s="249"/>
      <c r="CL314" s="249"/>
      <c r="CM314" s="249"/>
      <c r="CN314" s="249"/>
    </row>
    <row r="315" spans="1:92" ht="21" hidden="1" customHeight="1" outlineLevel="1" x14ac:dyDescent="0.25">
      <c r="A315" s="1391">
        <f>'Движение ДС,НДО,арест'!A44</f>
        <v>0</v>
      </c>
      <c r="B315" s="1391"/>
      <c r="C315" s="1395" t="str">
        <f>'Движение ДС,НДО,арест'!B44</f>
        <v>Выберите Банк</v>
      </c>
      <c r="D315" s="1395"/>
      <c r="E315" s="1395"/>
      <c r="F315" s="1395"/>
      <c r="G315" s="1395"/>
      <c r="H315" s="1396">
        <f>'Движение ДС,НДО,арест'!E44</f>
        <v>0</v>
      </c>
      <c r="I315" s="1396"/>
      <c r="J315" s="1396"/>
      <c r="K315" s="426">
        <f>'Движение ДС,НДО,арест'!F44</f>
        <v>0</v>
      </c>
      <c r="L315" s="426">
        <f>'Движение ДС,НДО,арест'!G44</f>
        <v>0</v>
      </c>
      <c r="M315" s="426">
        <f>'Движение ДС,НДО,арест'!H44</f>
        <v>0</v>
      </c>
      <c r="N315" s="426">
        <f>'Движение ДС,НДО,арест'!I44</f>
        <v>0</v>
      </c>
      <c r="O315" s="1391">
        <f>'Движение ДС,НДО,арест'!J44</f>
        <v>0</v>
      </c>
      <c r="P315" s="1391"/>
      <c r="Q315" s="1389">
        <f t="shared" si="1"/>
        <v>0</v>
      </c>
      <c r="R315" s="1389"/>
      <c r="S315" s="1390"/>
      <c r="V315" s="268"/>
      <c r="W315" s="268"/>
      <c r="X315" s="268"/>
      <c r="Y315" s="268"/>
      <c r="Z315" s="268"/>
      <c r="AA315" s="268"/>
      <c r="AB315" s="231"/>
      <c r="AC315" s="232"/>
      <c r="AD315" s="232"/>
      <c r="AE315" s="232"/>
      <c r="AF315" s="232"/>
      <c r="AG315" s="232"/>
      <c r="AH315" s="232"/>
      <c r="AI315" s="232"/>
      <c r="AJ315" s="232"/>
      <c r="AK315" s="232"/>
      <c r="AL315" s="232"/>
      <c r="AM315" s="232"/>
      <c r="AN315" s="232"/>
      <c r="AO315" s="232"/>
      <c r="AP315" s="232"/>
      <c r="CK315" s="249"/>
      <c r="CL315" s="249"/>
      <c r="CM315" s="249"/>
      <c r="CN315" s="249"/>
    </row>
    <row r="316" spans="1:92" ht="21" hidden="1" customHeight="1" outlineLevel="1" x14ac:dyDescent="0.25">
      <c r="A316" s="1391">
        <f>'Движение ДС,НДО,арест'!A45</f>
        <v>0</v>
      </c>
      <c r="B316" s="1391"/>
      <c r="C316" s="1395" t="str">
        <f>'Движение ДС,НДО,арест'!B45</f>
        <v>Выберите Банк</v>
      </c>
      <c r="D316" s="1395"/>
      <c r="E316" s="1395"/>
      <c r="F316" s="1395"/>
      <c r="G316" s="1395"/>
      <c r="H316" s="1396">
        <f>'Движение ДС,НДО,арест'!E45</f>
        <v>0</v>
      </c>
      <c r="I316" s="1396"/>
      <c r="J316" s="1396"/>
      <c r="K316" s="426">
        <f>'Движение ДС,НДО,арест'!F45</f>
        <v>0</v>
      </c>
      <c r="L316" s="426">
        <f>'Движение ДС,НДО,арест'!G45</f>
        <v>0</v>
      </c>
      <c r="M316" s="426">
        <f>'Движение ДС,НДО,арест'!H45</f>
        <v>0</v>
      </c>
      <c r="N316" s="426">
        <f>'Движение ДС,НДО,арест'!I45</f>
        <v>0</v>
      </c>
      <c r="O316" s="1391">
        <f>'Движение ДС,НДО,арест'!J45</f>
        <v>0</v>
      </c>
      <c r="P316" s="1391"/>
      <c r="Q316" s="1389">
        <f t="shared" si="1"/>
        <v>0</v>
      </c>
      <c r="R316" s="1389"/>
      <c r="S316" s="1390"/>
      <c r="V316" s="268"/>
      <c r="W316" s="268"/>
      <c r="X316" s="268"/>
      <c r="Y316" s="268"/>
      <c r="Z316" s="268"/>
      <c r="AA316" s="268"/>
      <c r="AB316" s="231"/>
      <c r="AC316" s="232"/>
      <c r="AD316" s="232"/>
      <c r="AE316" s="232"/>
      <c r="AF316" s="232"/>
      <c r="AG316" s="232"/>
      <c r="AH316" s="232"/>
      <c r="AI316" s="232"/>
      <c r="AJ316" s="232"/>
      <c r="AK316" s="232"/>
      <c r="AL316" s="232"/>
      <c r="AM316" s="232"/>
      <c r="AN316" s="232"/>
      <c r="AO316" s="232"/>
      <c r="AP316" s="232"/>
      <c r="CK316" s="249"/>
      <c r="CL316" s="249"/>
      <c r="CM316" s="249"/>
      <c r="CN316" s="249"/>
    </row>
    <row r="317" spans="1:92" ht="21" hidden="1" customHeight="1" outlineLevel="1" x14ac:dyDescent="0.25">
      <c r="A317" s="1391">
        <f>'Движение ДС,НДО,арест'!A46</f>
        <v>0</v>
      </c>
      <c r="B317" s="1391"/>
      <c r="C317" s="1395" t="str">
        <f>'Движение ДС,НДО,арест'!B46</f>
        <v>Выберите Банк</v>
      </c>
      <c r="D317" s="1395"/>
      <c r="E317" s="1395"/>
      <c r="F317" s="1395"/>
      <c r="G317" s="1395"/>
      <c r="H317" s="1396">
        <f>'Движение ДС,НДО,арест'!E46</f>
        <v>0</v>
      </c>
      <c r="I317" s="1396"/>
      <c r="J317" s="1396"/>
      <c r="K317" s="426">
        <f>'Движение ДС,НДО,арест'!F46</f>
        <v>0</v>
      </c>
      <c r="L317" s="426">
        <f>'Движение ДС,НДО,арест'!G46</f>
        <v>0</v>
      </c>
      <c r="M317" s="426">
        <f>'Движение ДС,НДО,арест'!H46</f>
        <v>0</v>
      </c>
      <c r="N317" s="426">
        <f>'Движение ДС,НДО,арест'!I46</f>
        <v>0</v>
      </c>
      <c r="O317" s="1391">
        <f>'Движение ДС,НДО,арест'!J46</f>
        <v>0</v>
      </c>
      <c r="P317" s="1391"/>
      <c r="Q317" s="1389">
        <f t="shared" si="1"/>
        <v>0</v>
      </c>
      <c r="R317" s="1389"/>
      <c r="S317" s="1390"/>
      <c r="V317" s="268"/>
      <c r="W317" s="268"/>
      <c r="X317" s="268"/>
      <c r="Y317" s="268"/>
      <c r="Z317" s="268"/>
      <c r="AA317" s="268"/>
      <c r="AB317" s="231"/>
      <c r="AC317" s="232"/>
      <c r="AD317" s="232"/>
      <c r="AE317" s="232"/>
      <c r="AF317" s="232"/>
      <c r="AG317" s="232"/>
      <c r="AH317" s="232"/>
      <c r="AI317" s="232"/>
      <c r="AJ317" s="232"/>
      <c r="AK317" s="232"/>
      <c r="AL317" s="232"/>
      <c r="AM317" s="232"/>
      <c r="AN317" s="232"/>
      <c r="AO317" s="232"/>
      <c r="AP317" s="232"/>
      <c r="CK317" s="249"/>
      <c r="CL317" s="249"/>
      <c r="CM317" s="249"/>
      <c r="CN317" s="249"/>
    </row>
    <row r="318" spans="1:92" ht="21" hidden="1" customHeight="1" outlineLevel="1" x14ac:dyDescent="0.25">
      <c r="A318" s="1391">
        <f>'Движение ДС,НДО,арест'!A47</f>
        <v>0</v>
      </c>
      <c r="B318" s="1391"/>
      <c r="C318" s="1395" t="str">
        <f>'Движение ДС,НДО,арест'!B47</f>
        <v>Выберите Банк</v>
      </c>
      <c r="D318" s="1395"/>
      <c r="E318" s="1395"/>
      <c r="F318" s="1395"/>
      <c r="G318" s="1395"/>
      <c r="H318" s="1396">
        <f>'Движение ДС,НДО,арест'!E47</f>
        <v>0</v>
      </c>
      <c r="I318" s="1396"/>
      <c r="J318" s="1396"/>
      <c r="K318" s="426">
        <f>'Движение ДС,НДО,арест'!F47</f>
        <v>0</v>
      </c>
      <c r="L318" s="426">
        <f>'Движение ДС,НДО,арест'!G47</f>
        <v>0</v>
      </c>
      <c r="M318" s="426">
        <f>'Движение ДС,НДО,арест'!H47</f>
        <v>0</v>
      </c>
      <c r="N318" s="426">
        <f>'Движение ДС,НДО,арест'!I47</f>
        <v>0</v>
      </c>
      <c r="O318" s="1391">
        <f>'Движение ДС,НДО,арест'!J47</f>
        <v>0</v>
      </c>
      <c r="P318" s="1391"/>
      <c r="Q318" s="1389">
        <f t="shared" si="1"/>
        <v>0</v>
      </c>
      <c r="R318" s="1389"/>
      <c r="S318" s="1390"/>
      <c r="V318" s="268"/>
      <c r="W318" s="268"/>
      <c r="X318" s="268"/>
      <c r="Y318" s="268"/>
      <c r="Z318" s="268"/>
      <c r="AA318" s="268"/>
      <c r="AB318" s="231"/>
      <c r="AC318" s="232"/>
      <c r="AD318" s="232"/>
      <c r="AE318" s="232"/>
      <c r="AF318" s="232"/>
      <c r="AG318" s="232"/>
      <c r="AH318" s="232"/>
      <c r="AI318" s="232"/>
      <c r="AJ318" s="232"/>
      <c r="AK318" s="232"/>
      <c r="AL318" s="232"/>
      <c r="AM318" s="232"/>
      <c r="AN318" s="232"/>
      <c r="AO318" s="232"/>
      <c r="AP318" s="232"/>
      <c r="CK318" s="249"/>
      <c r="CL318" s="249"/>
      <c r="CM318" s="249"/>
      <c r="CN318" s="249"/>
    </row>
    <row r="319" spans="1:92" ht="21" hidden="1" customHeight="1" outlineLevel="1" x14ac:dyDescent="0.25">
      <c r="A319" s="1391">
        <f>'Движение ДС,НДО,арест'!A48</f>
        <v>0</v>
      </c>
      <c r="B319" s="1391"/>
      <c r="C319" s="1395" t="str">
        <f>'Движение ДС,НДО,арест'!B48</f>
        <v>Выберите Банк</v>
      </c>
      <c r="D319" s="1395"/>
      <c r="E319" s="1395"/>
      <c r="F319" s="1395"/>
      <c r="G319" s="1395"/>
      <c r="H319" s="1396">
        <f>'Движение ДС,НДО,арест'!E48</f>
        <v>0</v>
      </c>
      <c r="I319" s="1396"/>
      <c r="J319" s="1396"/>
      <c r="K319" s="426">
        <f>'Движение ДС,НДО,арест'!F48</f>
        <v>0</v>
      </c>
      <c r="L319" s="426">
        <f>'Движение ДС,НДО,арест'!G48</f>
        <v>0</v>
      </c>
      <c r="M319" s="426">
        <f>'Движение ДС,НДО,арест'!H48</f>
        <v>0</v>
      </c>
      <c r="N319" s="426">
        <f>'Движение ДС,НДО,арест'!I48</f>
        <v>0</v>
      </c>
      <c r="O319" s="1391">
        <f>'Движение ДС,НДО,арест'!J48</f>
        <v>0</v>
      </c>
      <c r="P319" s="1391"/>
      <c r="Q319" s="1389">
        <f t="shared" si="1"/>
        <v>0</v>
      </c>
      <c r="R319" s="1389"/>
      <c r="S319" s="1390"/>
      <c r="V319" s="268"/>
      <c r="W319" s="268"/>
      <c r="X319" s="268"/>
      <c r="Y319" s="268"/>
      <c r="Z319" s="268"/>
      <c r="AA319" s="268"/>
      <c r="AB319" s="231"/>
      <c r="AC319" s="232"/>
      <c r="AD319" s="232"/>
      <c r="AE319" s="232"/>
      <c r="AF319" s="232"/>
      <c r="AG319" s="232"/>
      <c r="AH319" s="232"/>
      <c r="AI319" s="232"/>
      <c r="AJ319" s="232"/>
      <c r="AK319" s="232"/>
      <c r="AL319" s="232"/>
      <c r="AM319" s="232"/>
      <c r="AN319" s="232"/>
      <c r="AO319" s="232"/>
      <c r="AP319" s="232"/>
      <c r="CK319" s="249"/>
      <c r="CL319" s="249"/>
      <c r="CM319" s="249"/>
      <c r="CN319" s="249"/>
    </row>
    <row r="320" spans="1:92" ht="21" hidden="1" customHeight="1" outlineLevel="1" x14ac:dyDescent="0.25">
      <c r="A320" s="1391">
        <f>'Движение ДС,НДО,арест'!A49</f>
        <v>0</v>
      </c>
      <c r="B320" s="1391"/>
      <c r="C320" s="1395" t="str">
        <f>'Движение ДС,НДО,арест'!B49</f>
        <v>Выберите Банк</v>
      </c>
      <c r="D320" s="1395"/>
      <c r="E320" s="1395"/>
      <c r="F320" s="1395"/>
      <c r="G320" s="1395"/>
      <c r="H320" s="1396">
        <f>'Движение ДС,НДО,арест'!E49</f>
        <v>0</v>
      </c>
      <c r="I320" s="1396"/>
      <c r="J320" s="1396"/>
      <c r="K320" s="426">
        <f>'Движение ДС,НДО,арест'!F49</f>
        <v>0</v>
      </c>
      <c r="L320" s="426">
        <f>'Движение ДС,НДО,арест'!G49</f>
        <v>0</v>
      </c>
      <c r="M320" s="426">
        <f>'Движение ДС,НДО,арест'!H49</f>
        <v>0</v>
      </c>
      <c r="N320" s="426">
        <f>'Движение ДС,НДО,арест'!I49</f>
        <v>0</v>
      </c>
      <c r="O320" s="1391">
        <f>'Движение ДС,НДО,арест'!J49</f>
        <v>0</v>
      </c>
      <c r="P320" s="1391"/>
      <c r="Q320" s="1389">
        <f t="shared" si="1"/>
        <v>0</v>
      </c>
      <c r="R320" s="1389"/>
      <c r="S320" s="1390"/>
      <c r="V320" s="268"/>
      <c r="W320" s="268"/>
      <c r="X320" s="268"/>
      <c r="Y320" s="268"/>
      <c r="Z320" s="268"/>
      <c r="AA320" s="268"/>
      <c r="AB320" s="231"/>
      <c r="AC320" s="232"/>
      <c r="AD320" s="232"/>
      <c r="AE320" s="232"/>
      <c r="AF320" s="232"/>
      <c r="AG320" s="232"/>
      <c r="AH320" s="232"/>
      <c r="AI320" s="232"/>
      <c r="AJ320" s="232"/>
      <c r="AK320" s="232"/>
      <c r="AL320" s="232"/>
      <c r="AM320" s="232"/>
      <c r="AN320" s="232"/>
      <c r="AO320" s="232"/>
      <c r="AP320" s="232"/>
      <c r="CK320" s="249"/>
      <c r="CL320" s="249"/>
      <c r="CM320" s="249"/>
      <c r="CN320" s="249"/>
    </row>
    <row r="321" spans="1:97" ht="21" hidden="1" customHeight="1" outlineLevel="1" x14ac:dyDescent="0.25">
      <c r="A321" s="1391">
        <f>'Движение ДС,НДО,арест'!A50</f>
        <v>0</v>
      </c>
      <c r="B321" s="1391"/>
      <c r="C321" s="1395" t="str">
        <f>'Движение ДС,НДО,арест'!B50</f>
        <v>Выберите Банк</v>
      </c>
      <c r="D321" s="1395"/>
      <c r="E321" s="1395"/>
      <c r="F321" s="1395"/>
      <c r="G321" s="1395"/>
      <c r="H321" s="1396">
        <f>'Движение ДС,НДО,арест'!E50</f>
        <v>0</v>
      </c>
      <c r="I321" s="1396"/>
      <c r="J321" s="1396"/>
      <c r="K321" s="426">
        <f>'Движение ДС,НДО,арест'!F50</f>
        <v>0</v>
      </c>
      <c r="L321" s="426">
        <f>'Движение ДС,НДО,арест'!G50</f>
        <v>0</v>
      </c>
      <c r="M321" s="426">
        <f>'Движение ДС,НДО,арест'!H50</f>
        <v>0</v>
      </c>
      <c r="N321" s="426">
        <f>'Движение ДС,НДО,арест'!I50</f>
        <v>0</v>
      </c>
      <c r="O321" s="1391">
        <f>'Движение ДС,НДО,арест'!J50</f>
        <v>0</v>
      </c>
      <c r="P321" s="1391"/>
      <c r="Q321" s="1389">
        <f t="shared" si="1"/>
        <v>0</v>
      </c>
      <c r="R321" s="1389"/>
      <c r="S321" s="1390"/>
      <c r="V321" s="268"/>
      <c r="W321" s="268"/>
      <c r="X321" s="268"/>
      <c r="Y321" s="268"/>
      <c r="Z321" s="268"/>
      <c r="AA321" s="268"/>
      <c r="AB321" s="231"/>
      <c r="AC321" s="232"/>
      <c r="AD321" s="232"/>
      <c r="AE321" s="232"/>
      <c r="AF321" s="232"/>
      <c r="AG321" s="232"/>
      <c r="AH321" s="232"/>
      <c r="AI321" s="232"/>
      <c r="AJ321" s="232"/>
      <c r="AK321" s="232"/>
      <c r="AL321" s="232"/>
      <c r="AM321" s="232"/>
      <c r="AN321" s="232"/>
      <c r="AO321" s="232"/>
      <c r="AP321" s="232"/>
      <c r="CK321" s="249"/>
      <c r="CL321" s="249"/>
      <c r="CM321" s="249"/>
      <c r="CN321" s="249"/>
    </row>
    <row r="322" spans="1:97" ht="21" hidden="1" customHeight="1" outlineLevel="1" x14ac:dyDescent="0.25">
      <c r="A322" s="1391">
        <f>'Движение ДС,НДО,арест'!A51</f>
        <v>0</v>
      </c>
      <c r="B322" s="1391"/>
      <c r="C322" s="1395" t="str">
        <f>'Движение ДС,НДО,арест'!B51</f>
        <v>Выберите Банк</v>
      </c>
      <c r="D322" s="1395"/>
      <c r="E322" s="1395"/>
      <c r="F322" s="1395"/>
      <c r="G322" s="1395"/>
      <c r="H322" s="1396">
        <f>'Движение ДС,НДО,арест'!E51</f>
        <v>0</v>
      </c>
      <c r="I322" s="1396"/>
      <c r="J322" s="1396"/>
      <c r="K322" s="426">
        <f>'Движение ДС,НДО,арест'!F51</f>
        <v>0</v>
      </c>
      <c r="L322" s="426">
        <f>'Движение ДС,НДО,арест'!G51</f>
        <v>0</v>
      </c>
      <c r="M322" s="426">
        <f>'Движение ДС,НДО,арест'!H51</f>
        <v>0</v>
      </c>
      <c r="N322" s="426">
        <f>'Движение ДС,НДО,арест'!I51</f>
        <v>0</v>
      </c>
      <c r="O322" s="1391">
        <f>'Движение ДС,НДО,арест'!J51</f>
        <v>0</v>
      </c>
      <c r="P322" s="1391"/>
      <c r="Q322" s="1389">
        <f t="shared" si="1"/>
        <v>0</v>
      </c>
      <c r="R322" s="1389"/>
      <c r="S322" s="1390"/>
      <c r="V322" s="268"/>
      <c r="W322" s="268"/>
      <c r="X322" s="268"/>
      <c r="Y322" s="268"/>
      <c r="Z322" s="268"/>
      <c r="AA322" s="268"/>
      <c r="AB322" s="231"/>
      <c r="AC322" s="232"/>
      <c r="AD322" s="232"/>
      <c r="AE322" s="232"/>
      <c r="AF322" s="232"/>
      <c r="AG322" s="232"/>
      <c r="AH322" s="232"/>
      <c r="AI322" s="232"/>
      <c r="AJ322" s="232"/>
      <c r="AK322" s="232"/>
      <c r="AL322" s="232"/>
      <c r="AM322" s="232"/>
      <c r="AN322" s="232"/>
      <c r="AO322" s="232"/>
      <c r="AP322" s="232"/>
      <c r="CK322" s="249"/>
      <c r="CL322" s="249"/>
      <c r="CM322" s="249"/>
      <c r="CN322" s="249"/>
    </row>
    <row r="323" spans="1:97" ht="21" hidden="1" customHeight="1" outlineLevel="1" x14ac:dyDescent="0.25">
      <c r="A323" s="1391">
        <f>'Движение ДС,НДО,арест'!A52</f>
        <v>0</v>
      </c>
      <c r="B323" s="1391"/>
      <c r="C323" s="1395" t="str">
        <f>'Движение ДС,НДО,арест'!B52</f>
        <v>Выберите Банк</v>
      </c>
      <c r="D323" s="1395"/>
      <c r="E323" s="1395"/>
      <c r="F323" s="1395"/>
      <c r="G323" s="1395"/>
      <c r="H323" s="1396">
        <f>'Движение ДС,НДО,арест'!E52</f>
        <v>0</v>
      </c>
      <c r="I323" s="1396"/>
      <c r="J323" s="1396"/>
      <c r="K323" s="426">
        <f>'Движение ДС,НДО,арест'!F52</f>
        <v>0</v>
      </c>
      <c r="L323" s="426">
        <f>'Движение ДС,НДО,арест'!G52</f>
        <v>0</v>
      </c>
      <c r="M323" s="426">
        <f>'Движение ДС,НДО,арест'!H52</f>
        <v>0</v>
      </c>
      <c r="N323" s="426">
        <f>'Движение ДС,НДО,арест'!I52</f>
        <v>0</v>
      </c>
      <c r="O323" s="1391">
        <f>'Движение ДС,НДО,арест'!J52</f>
        <v>0</v>
      </c>
      <c r="P323" s="1391"/>
      <c r="Q323" s="1389">
        <f t="shared" si="1"/>
        <v>0</v>
      </c>
      <c r="R323" s="1389"/>
      <c r="S323" s="1390"/>
      <c r="V323" s="268"/>
      <c r="W323" s="268"/>
      <c r="X323" s="268"/>
      <c r="Y323" s="268"/>
      <c r="Z323" s="268"/>
      <c r="AA323" s="268"/>
      <c r="AB323" s="231"/>
      <c r="AC323" s="232"/>
      <c r="AD323" s="232"/>
      <c r="AE323" s="232"/>
      <c r="AF323" s="232"/>
      <c r="AG323" s="232"/>
      <c r="AH323" s="232"/>
      <c r="AI323" s="232"/>
      <c r="AJ323" s="232"/>
      <c r="AK323" s="232"/>
      <c r="AL323" s="232"/>
      <c r="AM323" s="232"/>
      <c r="AN323" s="232"/>
      <c r="AO323" s="232"/>
      <c r="AP323" s="232"/>
      <c r="CK323" s="249"/>
      <c r="CL323" s="249"/>
      <c r="CM323" s="249"/>
      <c r="CN323" s="249"/>
    </row>
    <row r="324" spans="1:97" ht="21" hidden="1" customHeight="1" outlineLevel="1" x14ac:dyDescent="0.25">
      <c r="A324" s="1391">
        <f>'Движение ДС,НДО,арест'!A53</f>
        <v>0</v>
      </c>
      <c r="B324" s="1391"/>
      <c r="C324" s="1395" t="str">
        <f>'Движение ДС,НДО,арест'!B53</f>
        <v>Выберите Банк</v>
      </c>
      <c r="D324" s="1395"/>
      <c r="E324" s="1395"/>
      <c r="F324" s="1395"/>
      <c r="G324" s="1395"/>
      <c r="H324" s="1396">
        <f>'Движение ДС,НДО,арест'!E53</f>
        <v>0</v>
      </c>
      <c r="I324" s="1396"/>
      <c r="J324" s="1396"/>
      <c r="K324" s="426">
        <f>'Движение ДС,НДО,арест'!F53</f>
        <v>0</v>
      </c>
      <c r="L324" s="426">
        <f>'Движение ДС,НДО,арест'!G53</f>
        <v>0</v>
      </c>
      <c r="M324" s="426">
        <f>'Движение ДС,НДО,арест'!H53</f>
        <v>0</v>
      </c>
      <c r="N324" s="426">
        <f>'Движение ДС,НДО,арест'!I53</f>
        <v>0</v>
      </c>
      <c r="O324" s="1391">
        <f>'Движение ДС,НДО,арест'!J53</f>
        <v>0</v>
      </c>
      <c r="P324" s="1391"/>
      <c r="Q324" s="1389">
        <f t="shared" si="1"/>
        <v>0</v>
      </c>
      <c r="R324" s="1389"/>
      <c r="S324" s="1390"/>
      <c r="V324" s="268"/>
      <c r="W324" s="268"/>
      <c r="X324" s="268"/>
      <c r="Y324" s="268"/>
      <c r="Z324" s="268"/>
      <c r="AA324" s="268"/>
      <c r="AB324" s="231"/>
      <c r="AC324" s="232"/>
      <c r="AD324" s="232"/>
      <c r="AE324" s="232"/>
      <c r="AF324" s="232"/>
      <c r="AG324" s="232"/>
      <c r="AH324" s="232"/>
      <c r="AI324" s="232"/>
      <c r="AJ324" s="232"/>
      <c r="AK324" s="232"/>
      <c r="AL324" s="232"/>
      <c r="AM324" s="232"/>
      <c r="AN324" s="232"/>
      <c r="AO324" s="232"/>
      <c r="AP324" s="232"/>
      <c r="CK324" s="249"/>
      <c r="CL324" s="249"/>
      <c r="CM324" s="249"/>
      <c r="CN324" s="249"/>
    </row>
    <row r="325" spans="1:97" ht="21" hidden="1" customHeight="1" outlineLevel="1" x14ac:dyDescent="0.25">
      <c r="A325" s="1391">
        <f>'Движение ДС,НДО,арест'!A54</f>
        <v>0</v>
      </c>
      <c r="B325" s="1391"/>
      <c r="C325" s="1395" t="str">
        <f>'Движение ДС,НДО,арест'!B54</f>
        <v>Выберите Банк</v>
      </c>
      <c r="D325" s="1395"/>
      <c r="E325" s="1395"/>
      <c r="F325" s="1395"/>
      <c r="G325" s="1395"/>
      <c r="H325" s="1396">
        <f>'Движение ДС,НДО,арест'!E54</f>
        <v>0</v>
      </c>
      <c r="I325" s="1396"/>
      <c r="J325" s="1396"/>
      <c r="K325" s="426">
        <f>'Движение ДС,НДО,арест'!F54</f>
        <v>0</v>
      </c>
      <c r="L325" s="426">
        <f>'Движение ДС,НДО,арест'!G54</f>
        <v>0</v>
      </c>
      <c r="M325" s="426">
        <f>'Движение ДС,НДО,арест'!H54</f>
        <v>0</v>
      </c>
      <c r="N325" s="426">
        <f>'Движение ДС,НДО,арест'!I54</f>
        <v>0</v>
      </c>
      <c r="O325" s="1391">
        <f>'Движение ДС,НДО,арест'!J54</f>
        <v>0</v>
      </c>
      <c r="P325" s="1391"/>
      <c r="Q325" s="1389">
        <f t="shared" si="1"/>
        <v>0</v>
      </c>
      <c r="R325" s="1389"/>
      <c r="S325" s="1390"/>
      <c r="V325" s="268"/>
      <c r="W325" s="268"/>
      <c r="X325" s="268"/>
      <c r="Y325" s="268"/>
      <c r="Z325" s="268"/>
      <c r="AA325" s="268"/>
      <c r="AB325" s="231"/>
      <c r="AC325" s="232"/>
      <c r="AD325" s="232"/>
      <c r="AE325" s="232"/>
      <c r="AF325" s="232"/>
      <c r="AG325" s="232"/>
      <c r="AH325" s="232"/>
      <c r="AI325" s="232"/>
      <c r="AJ325" s="232"/>
      <c r="AK325" s="232"/>
      <c r="AL325" s="232"/>
      <c r="AM325" s="232"/>
      <c r="AN325" s="232"/>
      <c r="AO325" s="232"/>
      <c r="AP325" s="232"/>
      <c r="CK325" s="249"/>
      <c r="CL325" s="249"/>
      <c r="CM325" s="249"/>
      <c r="CN325" s="249"/>
    </row>
    <row r="326" spans="1:97" ht="21" hidden="1" customHeight="1" outlineLevel="1" x14ac:dyDescent="0.25">
      <c r="A326" s="1391">
        <f>'Движение ДС,НДО,арест'!A55</f>
        <v>0</v>
      </c>
      <c r="B326" s="1391"/>
      <c r="C326" s="1395" t="str">
        <f>'Движение ДС,НДО,арест'!B55</f>
        <v>Выберите Банк</v>
      </c>
      <c r="D326" s="1395"/>
      <c r="E326" s="1395"/>
      <c r="F326" s="1395"/>
      <c r="G326" s="1395"/>
      <c r="H326" s="1396">
        <f>'Движение ДС,НДО,арест'!E55</f>
        <v>0</v>
      </c>
      <c r="I326" s="1396"/>
      <c r="J326" s="1396"/>
      <c r="K326" s="426">
        <f>'Движение ДС,НДО,арест'!F55</f>
        <v>0</v>
      </c>
      <c r="L326" s="426">
        <f>'Движение ДС,НДО,арест'!G55</f>
        <v>0</v>
      </c>
      <c r="M326" s="426">
        <f>'Движение ДС,НДО,арест'!H55</f>
        <v>0</v>
      </c>
      <c r="N326" s="426">
        <f>'Движение ДС,НДО,арест'!I55</f>
        <v>0</v>
      </c>
      <c r="O326" s="1391">
        <f>'Движение ДС,НДО,арест'!J55</f>
        <v>0</v>
      </c>
      <c r="P326" s="1391"/>
      <c r="Q326" s="1389">
        <f t="shared" si="1"/>
        <v>0</v>
      </c>
      <c r="R326" s="1389"/>
      <c r="S326" s="1390"/>
      <c r="V326" s="268"/>
      <c r="W326" s="268"/>
      <c r="X326" s="268"/>
      <c r="Y326" s="268"/>
      <c r="Z326" s="268"/>
      <c r="AA326" s="268"/>
      <c r="AB326" s="231"/>
      <c r="AC326" s="232"/>
      <c r="AD326" s="232"/>
      <c r="AE326" s="232"/>
      <c r="AF326" s="232"/>
      <c r="AG326" s="232"/>
      <c r="AH326" s="232"/>
      <c r="AI326" s="232"/>
      <c r="AJ326" s="232"/>
      <c r="AK326" s="232"/>
      <c r="AL326" s="232"/>
      <c r="AM326" s="232"/>
      <c r="AN326" s="232"/>
      <c r="AO326" s="232"/>
      <c r="AP326" s="232"/>
      <c r="CK326" s="249"/>
      <c r="CL326" s="249"/>
      <c r="CM326" s="249"/>
      <c r="CN326" s="249"/>
    </row>
    <row r="327" spans="1:97" ht="21" customHeight="1" x14ac:dyDescent="0.25">
      <c r="A327" s="1605" t="s">
        <v>1089</v>
      </c>
      <c r="B327" s="1605"/>
      <c r="C327" s="1605"/>
      <c r="D327" s="1605"/>
      <c r="E327" s="1605"/>
      <c r="F327" s="1605"/>
      <c r="G327" s="1605"/>
      <c r="H327" s="1396">
        <f>'Движение ДС,НДО,арест'!E56</f>
        <v>0</v>
      </c>
      <c r="I327" s="1396"/>
      <c r="J327" s="1396"/>
      <c r="K327" s="426">
        <f>'Движение ДС,НДО,арест'!F56</f>
        <v>0</v>
      </c>
      <c r="L327" s="426">
        <f>'Движение ДС,НДО,арест'!G56</f>
        <v>0</v>
      </c>
      <c r="M327" s="426">
        <f>'Движение ДС,НДО,арест'!H56</f>
        <v>0</v>
      </c>
      <c r="N327" s="426">
        <f>'Движение ДС,НДО,арест'!I56</f>
        <v>0</v>
      </c>
      <c r="O327" s="1391">
        <f>'Движение ДС,НДО,арест'!J56</f>
        <v>0</v>
      </c>
      <c r="P327" s="1391"/>
      <c r="Q327" s="1389">
        <f>'Движение ДС,НДО,арест'!K56</f>
        <v>0</v>
      </c>
      <c r="R327" s="1389"/>
      <c r="S327" s="1390"/>
      <c r="AB327" s="231"/>
      <c r="AC327" s="232"/>
      <c r="AD327" s="232"/>
      <c r="AE327" s="232"/>
      <c r="AF327" s="232"/>
      <c r="AG327" s="232"/>
      <c r="AH327" s="232"/>
      <c r="AI327" s="232"/>
      <c r="AJ327" s="232"/>
      <c r="AK327" s="232"/>
      <c r="AL327" s="232"/>
      <c r="AM327" s="232"/>
      <c r="AN327" s="232"/>
      <c r="AO327" s="232"/>
      <c r="AP327" s="232"/>
      <c r="CK327" s="249"/>
      <c r="CL327" s="249"/>
      <c r="CM327" s="249"/>
      <c r="CN327" s="249"/>
    </row>
    <row r="328" spans="1:97" s="26" customFormat="1" x14ac:dyDescent="0.25">
      <c r="A328" s="1606" t="s">
        <v>1051</v>
      </c>
      <c r="B328" s="1607"/>
      <c r="C328" s="1607"/>
      <c r="D328" s="1607"/>
      <c r="E328" s="1607"/>
      <c r="F328" s="1607"/>
      <c r="G328" s="1608"/>
      <c r="H328" s="1609" t="s">
        <v>1166</v>
      </c>
      <c r="I328" s="1610"/>
      <c r="J328" s="1610"/>
      <c r="K328" s="1610"/>
      <c r="L328" s="1610"/>
      <c r="M328" s="1610"/>
      <c r="N328" s="1611"/>
      <c r="O328" s="1612"/>
      <c r="P328" s="1613"/>
      <c r="Q328" s="1613"/>
      <c r="R328" s="1613"/>
      <c r="S328" s="1614"/>
      <c r="T328" s="200"/>
      <c r="U328" s="200"/>
      <c r="AB328" s="200"/>
      <c r="CH328" s="250"/>
      <c r="CI328" s="251"/>
      <c r="CJ328" s="251"/>
      <c r="CK328" s="251"/>
      <c r="CL328" s="251"/>
      <c r="CM328" s="251"/>
      <c r="CN328" s="251"/>
      <c r="CO328" s="250"/>
      <c r="CP328" s="250"/>
      <c r="CQ328" s="250"/>
      <c r="CR328" s="250"/>
      <c r="CS328" s="250"/>
    </row>
    <row r="329" spans="1:97" ht="7.5" customHeight="1" x14ac:dyDescent="0.25">
      <c r="A329" s="159"/>
      <c r="B329" s="160"/>
      <c r="C329" s="160"/>
      <c r="D329" s="160"/>
      <c r="E329" s="160"/>
      <c r="F329" s="160"/>
      <c r="G329" s="160"/>
      <c r="H329" s="160"/>
      <c r="I329" s="160"/>
      <c r="J329" s="160"/>
      <c r="K329" s="160"/>
      <c r="L329" s="160"/>
      <c r="M329" s="160"/>
      <c r="N329" s="160"/>
      <c r="O329" s="161"/>
      <c r="P329" s="160"/>
      <c r="Q329" s="162"/>
      <c r="R329" s="162"/>
      <c r="S329" s="163"/>
      <c r="AB329" s="231"/>
      <c r="AC329" s="232"/>
      <c r="AD329" s="232"/>
      <c r="AE329" s="232"/>
      <c r="AF329" s="232"/>
      <c r="AG329" s="232"/>
      <c r="AH329" s="232"/>
      <c r="AI329" s="232"/>
      <c r="AJ329" s="232"/>
      <c r="AK329" s="232"/>
      <c r="AL329" s="232"/>
      <c r="AM329" s="232"/>
      <c r="AN329" s="232"/>
      <c r="AO329" s="232"/>
      <c r="AP329" s="232"/>
      <c r="CK329" s="249"/>
      <c r="CL329" s="249"/>
      <c r="CM329" s="249"/>
      <c r="CN329" s="249"/>
    </row>
    <row r="330" spans="1:97" x14ac:dyDescent="0.25">
      <c r="A330" s="1499" t="s">
        <v>1004</v>
      </c>
      <c r="B330" s="1500"/>
      <c r="C330" s="1500"/>
      <c r="D330" s="1500"/>
      <c r="E330" s="1500"/>
      <c r="F330" s="1500"/>
      <c r="G330" s="1500"/>
      <c r="H330" s="1500"/>
      <c r="I330" s="1500"/>
      <c r="J330" s="1500"/>
      <c r="K330" s="1500"/>
      <c r="L330" s="1500"/>
      <c r="M330" s="1500"/>
      <c r="N330" s="1500"/>
      <c r="O330" s="1500"/>
      <c r="P330" s="1500"/>
      <c r="Q330" s="1500"/>
      <c r="R330" s="1500"/>
      <c r="S330" s="1501"/>
      <c r="AB330" s="231"/>
      <c r="AC330" s="232"/>
      <c r="AD330" s="232"/>
      <c r="AE330" s="232"/>
      <c r="AF330" s="232"/>
      <c r="AG330" s="232"/>
      <c r="AH330" s="232"/>
      <c r="AI330" s="232"/>
      <c r="AJ330" s="232"/>
      <c r="AK330" s="232"/>
      <c r="AL330" s="232"/>
      <c r="AM330" s="232"/>
      <c r="AN330" s="232"/>
      <c r="AO330" s="232"/>
      <c r="AP330" s="232"/>
      <c r="CK330" s="249"/>
      <c r="CL330" s="249"/>
      <c r="CM330" s="249"/>
      <c r="CN330" s="249"/>
    </row>
    <row r="331" spans="1:97" ht="110.25" customHeight="1" x14ac:dyDescent="0.25">
      <c r="A331" s="1502"/>
      <c r="B331" s="1503"/>
      <c r="C331" s="1503"/>
      <c r="D331" s="1503"/>
      <c r="E331" s="1503"/>
      <c r="F331" s="1503"/>
      <c r="G331" s="1503"/>
      <c r="H331" s="1503"/>
      <c r="I331" s="1503"/>
      <c r="J331" s="1503"/>
      <c r="K331" s="1503"/>
      <c r="L331" s="1503"/>
      <c r="M331" s="1503"/>
      <c r="N331" s="1503"/>
      <c r="O331" s="1503"/>
      <c r="P331" s="1503"/>
      <c r="Q331" s="1503"/>
      <c r="R331" s="1503"/>
      <c r="S331" s="1504"/>
      <c r="AB331" s="231"/>
      <c r="AC331" s="232"/>
      <c r="AD331" s="232"/>
      <c r="AE331" s="232"/>
      <c r="AF331" s="232"/>
      <c r="AG331" s="232"/>
      <c r="AH331" s="232"/>
      <c r="AI331" s="232"/>
      <c r="AJ331" s="232"/>
      <c r="AK331" s="232"/>
      <c r="AL331" s="232"/>
      <c r="AM331" s="232"/>
      <c r="AN331" s="232"/>
      <c r="AO331" s="232"/>
      <c r="AP331" s="232"/>
      <c r="CK331" s="249"/>
      <c r="CL331" s="249"/>
      <c r="CM331" s="249"/>
      <c r="CN331" s="249"/>
    </row>
    <row r="332" spans="1:97" ht="78" customHeight="1" x14ac:dyDescent="0.25">
      <c r="A332" s="1489" t="s">
        <v>1005</v>
      </c>
      <c r="B332" s="1490"/>
      <c r="C332" s="1490"/>
      <c r="D332" s="1490"/>
      <c r="E332" s="1490"/>
      <c r="F332" s="1490"/>
      <c r="G332" s="1490"/>
      <c r="H332" s="1490"/>
      <c r="I332" s="1490"/>
      <c r="J332" s="1490"/>
      <c r="K332" s="1490"/>
      <c r="L332" s="1490"/>
      <c r="M332" s="1490"/>
      <c r="N332" s="1490"/>
      <c r="O332" s="1490"/>
      <c r="P332" s="1491"/>
      <c r="Q332" s="1491"/>
      <c r="R332" s="1491"/>
      <c r="S332" s="1492"/>
      <c r="AI332" s="232"/>
      <c r="AJ332" s="232"/>
      <c r="AK332" s="232"/>
      <c r="AL332" s="232"/>
      <c r="AM332" s="232"/>
      <c r="AN332" s="232"/>
      <c r="AO332" s="232"/>
      <c r="AP332" s="232"/>
    </row>
    <row r="333" spans="1:97" ht="7.5" customHeight="1" x14ac:dyDescent="0.25">
      <c r="A333" s="284"/>
      <c r="B333" s="40"/>
      <c r="C333" s="40"/>
      <c r="D333" s="40"/>
      <c r="E333" s="40"/>
      <c r="F333" s="40"/>
      <c r="G333" s="40"/>
      <c r="H333" s="40"/>
      <c r="I333" s="40"/>
      <c r="J333" s="40"/>
      <c r="K333" s="40"/>
      <c r="L333" s="40"/>
      <c r="M333" s="40"/>
      <c r="N333" s="40"/>
      <c r="O333" s="40"/>
      <c r="P333" s="41"/>
      <c r="Q333" s="41"/>
      <c r="R333" s="41"/>
      <c r="S333" s="285"/>
      <c r="AI333" s="232"/>
      <c r="AJ333" s="232"/>
      <c r="AK333" s="232"/>
      <c r="AL333" s="232"/>
      <c r="AM333" s="232"/>
      <c r="AN333" s="232"/>
      <c r="AO333" s="232"/>
      <c r="AP333" s="232"/>
    </row>
    <row r="334" spans="1:97" ht="15.75" customHeight="1" x14ac:dyDescent="0.25">
      <c r="A334" s="1451" t="s">
        <v>921</v>
      </c>
      <c r="B334" s="1451"/>
      <c r="C334" s="1451"/>
      <c r="D334" s="1451"/>
      <c r="E334" s="1451"/>
      <c r="F334" s="1451"/>
      <c r="G334" s="1451"/>
      <c r="H334" s="1451"/>
      <c r="I334" s="1451"/>
      <c r="J334" s="1451"/>
      <c r="K334" s="1451"/>
      <c r="L334" s="1451"/>
      <c r="M334" s="1451"/>
      <c r="N334" s="1451"/>
      <c r="O334" s="1451"/>
      <c r="P334" s="1451"/>
      <c r="Q334" s="1451"/>
      <c r="R334" s="1451"/>
      <c r="S334" s="1451"/>
    </row>
    <row r="335" spans="1:97" ht="32.25" customHeight="1" x14ac:dyDescent="0.25">
      <c r="A335" s="809" t="s">
        <v>149</v>
      </c>
      <c r="B335" s="810"/>
      <c r="C335" s="810"/>
      <c r="D335" s="810"/>
      <c r="E335" s="810"/>
      <c r="F335" s="811"/>
      <c r="G335" s="809" t="s">
        <v>150</v>
      </c>
      <c r="H335" s="811"/>
      <c r="I335" s="1487" t="s">
        <v>1667</v>
      </c>
      <c r="J335" s="1487"/>
      <c r="K335" s="1487"/>
      <c r="L335" s="1487"/>
      <c r="M335" s="809" t="s">
        <v>151</v>
      </c>
      <c r="N335" s="810"/>
      <c r="O335" s="810"/>
      <c r="P335" s="810"/>
      <c r="Q335" s="810"/>
      <c r="R335" s="810"/>
      <c r="S335" s="811"/>
    </row>
    <row r="336" spans="1:97" ht="15.75" customHeight="1" x14ac:dyDescent="0.25">
      <c r="A336" s="923" t="s">
        <v>152</v>
      </c>
      <c r="B336" s="924"/>
      <c r="C336" s="924"/>
      <c r="D336" s="924"/>
      <c r="E336" s="924"/>
      <c r="F336" s="925"/>
      <c r="G336" s="1384"/>
      <c r="H336" s="1386"/>
      <c r="I336" s="1456"/>
      <c r="J336" s="1456"/>
      <c r="K336" s="1456"/>
      <c r="L336" s="1456"/>
      <c r="M336" s="1457"/>
      <c r="N336" s="1458"/>
      <c r="O336" s="1458"/>
      <c r="P336" s="1458"/>
      <c r="Q336" s="1458"/>
      <c r="R336" s="1458"/>
      <c r="S336" s="1459"/>
    </row>
    <row r="337" spans="1:43" ht="15.75" customHeight="1" x14ac:dyDescent="0.25">
      <c r="A337" s="923" t="s">
        <v>153</v>
      </c>
      <c r="B337" s="924"/>
      <c r="C337" s="924"/>
      <c r="D337" s="924"/>
      <c r="E337" s="924"/>
      <c r="F337" s="925"/>
      <c r="G337" s="1384"/>
      <c r="H337" s="1386"/>
      <c r="I337" s="1456"/>
      <c r="J337" s="1456"/>
      <c r="K337" s="1456"/>
      <c r="L337" s="1456"/>
      <c r="M337" s="1457"/>
      <c r="N337" s="1458"/>
      <c r="O337" s="1458"/>
      <c r="P337" s="1458"/>
      <c r="Q337" s="1458"/>
      <c r="R337" s="1458"/>
      <c r="S337" s="1459"/>
    </row>
    <row r="338" spans="1:43" ht="15.75" customHeight="1" x14ac:dyDescent="0.25">
      <c r="A338" s="923" t="s">
        <v>154</v>
      </c>
      <c r="B338" s="924"/>
      <c r="C338" s="924"/>
      <c r="D338" s="924"/>
      <c r="E338" s="924"/>
      <c r="F338" s="925"/>
      <c r="G338" s="1384"/>
      <c r="H338" s="1386"/>
      <c r="I338" s="1456"/>
      <c r="J338" s="1456"/>
      <c r="K338" s="1456"/>
      <c r="L338" s="1456"/>
      <c r="M338" s="1457"/>
      <c r="N338" s="1458"/>
      <c r="O338" s="1458"/>
      <c r="P338" s="1458"/>
      <c r="Q338" s="1458"/>
      <c r="R338" s="1458"/>
      <c r="S338" s="1459"/>
    </row>
    <row r="339" spans="1:43" ht="15.75" customHeight="1" x14ac:dyDescent="0.25">
      <c r="A339" s="923" t="s">
        <v>155</v>
      </c>
      <c r="B339" s="924"/>
      <c r="C339" s="924"/>
      <c r="D339" s="924"/>
      <c r="E339" s="924"/>
      <c r="F339" s="925"/>
      <c r="G339" s="1384"/>
      <c r="H339" s="1386"/>
      <c r="I339" s="1456"/>
      <c r="J339" s="1456"/>
      <c r="K339" s="1456"/>
      <c r="L339" s="1456"/>
      <c r="M339" s="1457"/>
      <c r="N339" s="1458"/>
      <c r="O339" s="1458"/>
      <c r="P339" s="1458"/>
      <c r="Q339" s="1458"/>
      <c r="R339" s="1458"/>
      <c r="S339" s="1459"/>
    </row>
    <row r="340" spans="1:43" ht="15.75" customHeight="1" x14ac:dyDescent="0.25">
      <c r="A340" s="923" t="s">
        <v>156</v>
      </c>
      <c r="B340" s="924"/>
      <c r="C340" s="924"/>
      <c r="D340" s="924"/>
      <c r="E340" s="924"/>
      <c r="F340" s="925"/>
      <c r="G340" s="1384"/>
      <c r="H340" s="1386"/>
      <c r="I340" s="1456"/>
      <c r="J340" s="1456"/>
      <c r="K340" s="1456"/>
      <c r="L340" s="1456"/>
      <c r="M340" s="1457"/>
      <c r="N340" s="1458"/>
      <c r="O340" s="1458"/>
      <c r="P340" s="1458"/>
      <c r="Q340" s="1458"/>
      <c r="R340" s="1458"/>
      <c r="S340" s="1459"/>
    </row>
    <row r="341" spans="1:43" ht="15.75" customHeight="1" x14ac:dyDescent="0.25">
      <c r="A341" s="1528" t="s">
        <v>922</v>
      </c>
      <c r="B341" s="1529"/>
      <c r="C341" s="1529"/>
      <c r="D341" s="1529"/>
      <c r="E341" s="1529"/>
      <c r="F341" s="1529"/>
      <c r="G341" s="1529"/>
      <c r="H341" s="1530" t="str">
        <f>IF($K$10="кредитной операции","Заявителя (Условия предоставления кредита, выносимые на рассмотрение кредитным комитетом)",IF($K$10="банковской гарантии","Инструктирующей стороны (Условия выдачи банковской гарантии, выносимые на рассмотрение кредитным комитетом)",IF($K$10="факторинга","Кредитора (Условия осуществления факторинга, выносимые на рассмотрение кредитным комитетом)",IF($K$10="открытия аккредитива без покрытия","Приказодателя (Условия открытия аккредитива, выносимые на рассмотрение кредитным комитетом)",IF($K$10="выберите вид активной операции","Заявителя (Условия кредитной операции, выносимые на рассмотрение кредитным комитетом)")))))</f>
        <v>Заявителя (Условия кредитной операции, выносимые на рассмотрение кредитным комитетом)</v>
      </c>
      <c r="I341" s="1530"/>
      <c r="J341" s="1530"/>
      <c r="K341" s="1530"/>
      <c r="L341" s="1530"/>
      <c r="M341" s="1530"/>
      <c r="N341" s="1530"/>
      <c r="O341" s="1530"/>
      <c r="P341" s="1530"/>
      <c r="Q341" s="1530"/>
      <c r="R341" s="1530"/>
      <c r="S341" s="1531"/>
      <c r="AC341" s="187"/>
      <c r="AD341" s="187"/>
      <c r="AE341" s="187"/>
      <c r="AF341" s="187"/>
      <c r="AG341" s="187"/>
      <c r="AH341" s="187"/>
    </row>
    <row r="342" spans="1:43" ht="15.75" customHeight="1" x14ac:dyDescent="0.25">
      <c r="A342" s="208" t="s">
        <v>622</v>
      </c>
      <c r="B342" s="923" t="str">
        <f>IF($K$10="кредитной операции","Способ предоставления",IF($K$10="банковской гарантии","Вид банковской гарантии",IF($K$10="факторинга","Вид факторинга",IF($K$10="открытия аккредитива без покрытия","Вид аккредитива",IF($K$10="выберите вид активной операции","Способ предоставления")))))</f>
        <v>Способ предоставления</v>
      </c>
      <c r="C342" s="924"/>
      <c r="D342" s="924"/>
      <c r="E342" s="924"/>
      <c r="F342" s="924"/>
      <c r="G342" s="924"/>
      <c r="H342" s="924"/>
      <c r="I342" s="925"/>
      <c r="J342" s="1507">
        <f>IF($K$10="кредитной операции",I17,IF($K$10="банковской гарантии",I54,IF($K$10="факторинга",I31,IF($K$10="открытия аккредитива без покрытия",T42,IF($K$10="выберите вид активной операции",I17)))))</f>
        <v>0</v>
      </c>
      <c r="K342" s="1507"/>
      <c r="L342" s="1507"/>
      <c r="M342" s="1507"/>
      <c r="N342" s="1507"/>
      <c r="O342" s="1507"/>
      <c r="P342" s="1507"/>
      <c r="Q342" s="1507"/>
      <c r="R342" s="1507"/>
      <c r="S342" s="1507"/>
      <c r="AI342" s="187"/>
      <c r="AJ342" s="187"/>
      <c r="AK342" s="187"/>
      <c r="AL342" s="187"/>
      <c r="AM342" s="187"/>
      <c r="AN342" s="187"/>
      <c r="AO342" s="187"/>
      <c r="AP342" s="187"/>
      <c r="AQ342" s="187"/>
    </row>
    <row r="343" spans="1:43" ht="30.75" customHeight="1" x14ac:dyDescent="0.25">
      <c r="A343" s="208" t="s">
        <v>624</v>
      </c>
      <c r="B343" s="923" t="str">
        <f>IF($K$10="кредитной операции","Сумма кредита / Предельный лимит единовременной задолженности /максимальный размер лимита, вал. ед.",IF($K$10="банковской гарантии","Сумма банковской гарантии, вал. ед.",IF($K$10="факторинга","Сумма факторинга, вал. ед.",IF($K$10="открытия аккредитива без покрытия","Сумма аккредитива, вал. ед.",IF($K$10="выберите вид активной операции","Сумма кредита / Предельный лимит единовременной задолженности, максимальный размер лимита, вал. ед.")))))</f>
        <v>Сумма кредита / Предельный лимит единовременной задолженности, максимальный размер лимита, вал. ед.</v>
      </c>
      <c r="C343" s="924"/>
      <c r="D343" s="924"/>
      <c r="E343" s="924"/>
      <c r="F343" s="924"/>
      <c r="G343" s="924"/>
      <c r="H343" s="924"/>
      <c r="I343" s="925"/>
      <c r="J343" s="1525">
        <f>IF($K$10="кредитной операции",I18,IF($K$10="банковской гарантии",I58,IF($K$10="факторинга",I32,IF($K$10="открытия аккредитива без покрытия",I45,IF($K$10="выберите вид активной операции",)))))</f>
        <v>0</v>
      </c>
      <c r="K343" s="1526"/>
      <c r="L343" s="1526"/>
      <c r="M343" s="1526"/>
      <c r="N343" s="1526"/>
      <c r="O343" s="1526"/>
      <c r="P343" s="1526"/>
      <c r="Q343" s="1526"/>
      <c r="R343" s="1526"/>
      <c r="S343" s="1527"/>
    </row>
    <row r="344" spans="1:43" ht="15.75" customHeight="1" outlineLevel="1" x14ac:dyDescent="0.25">
      <c r="A344" s="408" t="s">
        <v>1417</v>
      </c>
      <c r="B344" s="923" t="s">
        <v>1301</v>
      </c>
      <c r="C344" s="924"/>
      <c r="D344" s="924"/>
      <c r="E344" s="924"/>
      <c r="F344" s="924"/>
      <c r="G344" s="924"/>
      <c r="H344" s="924"/>
      <c r="I344" s="925"/>
      <c r="J344" s="1525" t="str">
        <f>IF($K$10="кредитной операции",I19,IF($K$10="банковской гарантии","-",IF($K$10="факторинга","-",IF($K$10="открытия аккредитива без покрытия","-",IF($K$10="выберите вид активной операции","-")))))</f>
        <v>-</v>
      </c>
      <c r="K344" s="1526"/>
      <c r="L344" s="1526"/>
      <c r="M344" s="1526"/>
      <c r="N344" s="1526"/>
      <c r="O344" s="1526"/>
      <c r="P344" s="1526"/>
      <c r="Q344" s="1526"/>
      <c r="R344" s="1526"/>
      <c r="S344" s="1527"/>
      <c r="V344" s="268"/>
      <c r="W344" s="268"/>
      <c r="X344" s="268"/>
      <c r="Y344" s="268"/>
      <c r="Z344" s="268"/>
      <c r="AA344" s="268"/>
    </row>
    <row r="345" spans="1:43" x14ac:dyDescent="0.25">
      <c r="A345" s="208" t="s">
        <v>923</v>
      </c>
      <c r="B345" s="923" t="s">
        <v>83</v>
      </c>
      <c r="C345" s="924"/>
      <c r="D345" s="924"/>
      <c r="E345" s="924"/>
      <c r="F345" s="924"/>
      <c r="G345" s="924"/>
      <c r="H345" s="924"/>
      <c r="I345" s="925"/>
      <c r="J345" s="1493">
        <f>IF($K$10="кредитной операции",I20,IF($K$10="банковской гарантии",I59,IF($K$10="факторинга",I33,IF($K$10="открытия аккредитива без покрытия",I46,IF($K$10="выберите вид активной операции",)))))</f>
        <v>0</v>
      </c>
      <c r="K345" s="1493"/>
      <c r="L345" s="1493"/>
      <c r="M345" s="1493"/>
      <c r="N345" s="1493"/>
      <c r="O345" s="1493"/>
      <c r="P345" s="1493"/>
      <c r="Q345" s="1493"/>
      <c r="R345" s="1493"/>
      <c r="S345" s="1493"/>
    </row>
    <row r="346" spans="1:43" ht="15.75" customHeight="1" x14ac:dyDescent="0.25">
      <c r="A346" s="208" t="s">
        <v>924</v>
      </c>
      <c r="B346" s="923" t="str">
        <f>IF($K$10="кредитной операции","Размер процентов за пользование кредитом",IF($K$10="банковской гарантии","Размер вознаграждения",IF($K$10="факторинга","Форма вознаграждения и его размер",IF($K$10="открытия аккредитива без покрытия","Размер вознаграждения",IF($K$10="выберите вид активной операции","Размер процентов за пользование кредитом")))))</f>
        <v>Размер процентов за пользование кредитом</v>
      </c>
      <c r="C346" s="924"/>
      <c r="D346" s="924"/>
      <c r="E346" s="924"/>
      <c r="F346" s="924"/>
      <c r="G346" s="924"/>
      <c r="H346" s="924"/>
      <c r="I346" s="925"/>
      <c r="J346" s="1497" t="str">
        <f>IF($K$10="кредитной операции",I22,IF($K$10="банковской гарантии"," ",IF($K$10="факторинга"," ",IF($K$10="открытия аккредитива без покрытия"," ",IF($K$10="выберите вид активной операции"," ")))))</f>
        <v xml:space="preserve"> </v>
      </c>
      <c r="K346" s="1498"/>
      <c r="L346" s="1498">
        <f>IF($K$10="кредитной операции",L22,IF($K$10="банковской гарантии",I61,IF($K$10="факторинга",I34,IF($K$10="открытия аккредитива без покрытия",I48,IF($K$10="выберите вид активной операции",)))))</f>
        <v>0</v>
      </c>
      <c r="M346" s="1498"/>
      <c r="N346" s="1498">
        <f>IF($K$10="кредитной операции",N22,IF($K$10="банковской гарантии"," ",IF($K$10="факторинга"," ",IF($K$10="открытия аккредитива без покрытия"," ",IF($K$10="выберите вид активной операции",)))))</f>
        <v>0</v>
      </c>
      <c r="O346" s="1498"/>
      <c r="P346" s="1498"/>
      <c r="Q346" s="1498"/>
      <c r="R346" s="1498"/>
      <c r="S346" s="1509"/>
    </row>
    <row r="347" spans="1:43" x14ac:dyDescent="0.25">
      <c r="A347" s="208" t="s">
        <v>925</v>
      </c>
      <c r="B347" s="923" t="s">
        <v>1216</v>
      </c>
      <c r="C347" s="924"/>
      <c r="D347" s="924"/>
      <c r="E347" s="924"/>
      <c r="F347" s="924"/>
      <c r="G347" s="924"/>
      <c r="H347" s="924"/>
      <c r="I347" s="925"/>
      <c r="J347" s="1604"/>
      <c r="K347" s="1498"/>
      <c r="L347" s="1498"/>
      <c r="M347" s="1498"/>
      <c r="N347" s="1498"/>
      <c r="O347" s="1498"/>
      <c r="P347" s="1498"/>
      <c r="Q347" s="1498"/>
      <c r="R347" s="1498"/>
      <c r="S347" s="1509"/>
      <c r="V347" s="268"/>
      <c r="W347" s="268"/>
      <c r="X347" s="268"/>
      <c r="Y347" s="268"/>
      <c r="Z347" s="268"/>
      <c r="AA347" s="268"/>
    </row>
    <row r="348" spans="1:43" x14ac:dyDescent="0.25">
      <c r="A348" s="208" t="s">
        <v>926</v>
      </c>
      <c r="B348" s="923" t="s">
        <v>1217</v>
      </c>
      <c r="C348" s="924"/>
      <c r="D348" s="924"/>
      <c r="E348" s="924"/>
      <c r="F348" s="924"/>
      <c r="G348" s="924"/>
      <c r="H348" s="924"/>
      <c r="I348" s="925"/>
      <c r="J348" s="1604"/>
      <c r="K348" s="1498"/>
      <c r="L348" s="1498"/>
      <c r="M348" s="1498"/>
      <c r="N348" s="1498"/>
      <c r="O348" s="1498"/>
      <c r="P348" s="1498"/>
      <c r="Q348" s="1498"/>
      <c r="R348" s="1498"/>
      <c r="S348" s="1509"/>
      <c r="V348" s="268"/>
      <c r="W348" s="268"/>
      <c r="X348" s="268"/>
      <c r="Y348" s="268"/>
      <c r="Z348" s="268"/>
      <c r="AA348" s="268"/>
    </row>
    <row r="349" spans="1:43" ht="15.75" customHeight="1" x14ac:dyDescent="0.25">
      <c r="A349" s="208" t="s">
        <v>927</v>
      </c>
      <c r="B349" s="923" t="s">
        <v>484</v>
      </c>
      <c r="C349" s="924"/>
      <c r="D349" s="924"/>
      <c r="E349" s="924"/>
      <c r="F349" s="924"/>
      <c r="G349" s="924"/>
      <c r="H349" s="924"/>
      <c r="I349" s="925"/>
      <c r="J349" s="1494" t="str">
        <f>IF($K$10="кредитной операции",I23,IF($K$10="банковской гарантии","-",IF($K$10="факторинга","-",IF($K$10="открытия аккредитива без покрытия","-",IF($K$10="выберите вид активной операции","-")))))</f>
        <v>-</v>
      </c>
      <c r="K349" s="1495"/>
      <c r="L349" s="1495"/>
      <c r="M349" s="1495"/>
      <c r="N349" s="1495"/>
      <c r="O349" s="1495"/>
      <c r="P349" s="1495"/>
      <c r="Q349" s="1495"/>
      <c r="R349" s="1495"/>
      <c r="S349" s="1496"/>
    </row>
    <row r="350" spans="1:43" ht="15.75" customHeight="1" x14ac:dyDescent="0.25">
      <c r="A350" s="208" t="s">
        <v>931</v>
      </c>
      <c r="B350" s="923" t="s">
        <v>157</v>
      </c>
      <c r="C350" s="924"/>
      <c r="D350" s="924"/>
      <c r="E350" s="924"/>
      <c r="F350" s="924"/>
      <c r="G350" s="924"/>
      <c r="H350" s="924"/>
      <c r="I350" s="925"/>
      <c r="J350" s="1507"/>
      <c r="K350" s="1507"/>
      <c r="L350" s="1507"/>
      <c r="M350" s="1507"/>
      <c r="N350" s="1507"/>
      <c r="O350" s="1507"/>
      <c r="P350" s="1507"/>
      <c r="Q350" s="1507"/>
      <c r="R350" s="1507"/>
      <c r="S350" s="1507"/>
      <c r="AC350" s="187"/>
      <c r="AD350" s="187"/>
      <c r="AE350" s="187"/>
      <c r="AF350" s="187"/>
      <c r="AG350" s="187"/>
      <c r="AH350" s="187"/>
    </row>
    <row r="351" spans="1:43" ht="15.75" customHeight="1" x14ac:dyDescent="0.25">
      <c r="A351" s="208" t="s">
        <v>928</v>
      </c>
      <c r="B351" s="923" t="s">
        <v>487</v>
      </c>
      <c r="C351" s="924"/>
      <c r="D351" s="924"/>
      <c r="E351" s="924"/>
      <c r="F351" s="924"/>
      <c r="G351" s="924"/>
      <c r="H351" s="924"/>
      <c r="I351" s="925"/>
      <c r="J351" s="1508">
        <f>IF($K$10="кредитной операции",I24,IF($K$10="банковской гарантии",I60,IF($K$10="факторинга",I35,IF($K$10="открытия аккредитива без покрытия",I47,IF($K$10="выберите вид активной операции",)))))</f>
        <v>0</v>
      </c>
      <c r="K351" s="1508"/>
      <c r="L351" s="1508"/>
      <c r="M351" s="1508"/>
      <c r="N351" s="1508"/>
      <c r="O351" s="1508"/>
      <c r="P351" s="1508"/>
      <c r="Q351" s="1508"/>
      <c r="R351" s="1508"/>
      <c r="S351" s="1508"/>
      <c r="AC351" s="187"/>
      <c r="AD351" s="187"/>
      <c r="AE351" s="187"/>
      <c r="AF351" s="187"/>
      <c r="AG351" s="187"/>
      <c r="AH351" s="187"/>
      <c r="AI351" s="187"/>
      <c r="AJ351" s="187"/>
      <c r="AK351" s="187"/>
      <c r="AL351" s="187"/>
      <c r="AM351" s="187"/>
      <c r="AN351" s="187"/>
      <c r="AO351" s="187"/>
      <c r="AP351" s="187"/>
      <c r="AQ351" s="187"/>
    </row>
    <row r="352" spans="1:43" ht="15.75" customHeight="1" x14ac:dyDescent="0.25">
      <c r="A352" s="208" t="s">
        <v>929</v>
      </c>
      <c r="B352" s="923" t="s">
        <v>1397</v>
      </c>
      <c r="C352" s="924"/>
      <c r="D352" s="924"/>
      <c r="E352" s="924"/>
      <c r="F352" s="924"/>
      <c r="G352" s="924"/>
      <c r="H352" s="924"/>
      <c r="I352" s="925"/>
      <c r="J352" s="1508" t="str">
        <f>IF($K$10="кредитной операции",I25,IF($K$10="банковской гарантии","-",IF($K$10="факторинга","-",IF($K$10="открытия аккредитива без покрытия","-",IF($K$10="выберите вид активной операции","-")))))</f>
        <v>-</v>
      </c>
      <c r="K352" s="1507"/>
      <c r="L352" s="1507"/>
      <c r="M352" s="1507"/>
      <c r="N352" s="1507"/>
      <c r="O352" s="1507"/>
      <c r="P352" s="1507"/>
      <c r="Q352" s="1507"/>
      <c r="R352" s="1507"/>
      <c r="S352" s="1507"/>
      <c r="AI352" s="187"/>
      <c r="AJ352" s="187"/>
      <c r="AK352" s="187"/>
      <c r="AL352" s="187"/>
      <c r="AM352" s="187"/>
      <c r="AN352" s="187"/>
      <c r="AO352" s="187"/>
      <c r="AP352" s="187"/>
      <c r="AQ352" s="187"/>
    </row>
    <row r="353" spans="1:43" ht="15.75" customHeight="1" x14ac:dyDescent="0.25">
      <c r="A353" s="208" t="s">
        <v>930</v>
      </c>
      <c r="B353" s="923" t="s">
        <v>915</v>
      </c>
      <c r="C353" s="924"/>
      <c r="D353" s="924"/>
      <c r="E353" s="924"/>
      <c r="F353" s="924"/>
      <c r="G353" s="924"/>
      <c r="H353" s="924"/>
      <c r="I353" s="925"/>
      <c r="J353" s="1507"/>
      <c r="K353" s="1507"/>
      <c r="L353" s="1507"/>
      <c r="M353" s="1507"/>
      <c r="N353" s="1507"/>
      <c r="O353" s="1507"/>
      <c r="P353" s="1507"/>
      <c r="Q353" s="1507"/>
      <c r="R353" s="1507"/>
      <c r="S353" s="1507"/>
    </row>
    <row r="354" spans="1:43" ht="15.75" customHeight="1" x14ac:dyDescent="0.25">
      <c r="A354" s="208" t="s">
        <v>932</v>
      </c>
      <c r="B354" s="923" t="s">
        <v>76</v>
      </c>
      <c r="C354" s="924"/>
      <c r="D354" s="924"/>
      <c r="E354" s="924"/>
      <c r="F354" s="924"/>
      <c r="G354" s="924"/>
      <c r="H354" s="924"/>
      <c r="I354" s="925"/>
      <c r="J354" s="1507" t="str">
        <f>IF($K$10="кредитной операции",I21,IF($K$10="банковской гарантии","-",IF($K$10="факторинга","-",IF($K$10="открытия аккредитива без покрытия","-",IF($K$10="выберите вид активной операции","-")))))</f>
        <v>-</v>
      </c>
      <c r="K354" s="1507"/>
      <c r="L354" s="1507"/>
      <c r="M354" s="1507"/>
      <c r="N354" s="1507"/>
      <c r="O354" s="1507"/>
      <c r="P354" s="1507"/>
      <c r="Q354" s="1507"/>
      <c r="R354" s="1507"/>
      <c r="S354" s="1507"/>
    </row>
    <row r="355" spans="1:43" ht="15.75" customHeight="1" x14ac:dyDescent="0.25">
      <c r="A355" s="208" t="s">
        <v>933</v>
      </c>
      <c r="B355" s="923" t="s">
        <v>473</v>
      </c>
      <c r="C355" s="924"/>
      <c r="D355" s="924"/>
      <c r="E355" s="924"/>
      <c r="F355" s="924"/>
      <c r="G355" s="924"/>
      <c r="H355" s="924"/>
      <c r="I355" s="925"/>
      <c r="J355" s="1507" t="str">
        <f>I27</f>
        <v>(указывается при наличии)</v>
      </c>
      <c r="K355" s="1507"/>
      <c r="L355" s="1507"/>
      <c r="M355" s="1507"/>
      <c r="N355" s="1507"/>
      <c r="O355" s="1507"/>
      <c r="P355" s="1507"/>
      <c r="Q355" s="1507"/>
      <c r="R355" s="1507"/>
      <c r="S355" s="1507"/>
    </row>
    <row r="356" spans="1:43" ht="15.75" customHeight="1" x14ac:dyDescent="0.25">
      <c r="A356" s="208" t="s">
        <v>934</v>
      </c>
      <c r="B356" s="923" t="s">
        <v>1398</v>
      </c>
      <c r="C356" s="924"/>
      <c r="D356" s="924"/>
      <c r="E356" s="924"/>
      <c r="F356" s="924"/>
      <c r="G356" s="924"/>
      <c r="H356" s="924"/>
      <c r="I356" s="925"/>
      <c r="J356" s="1507" t="str">
        <f>IF($K$10="кредитной операции",I26,IF($K$10="банковской гарантии","-",IF($K$10="факторинга","-",IF($K$10="открытия аккредитива без покрытия","-",IF($K$10="выберите вид активной операции","-")))))</f>
        <v>-</v>
      </c>
      <c r="K356" s="1507"/>
      <c r="L356" s="1507"/>
      <c r="M356" s="1507"/>
      <c r="N356" s="1507"/>
      <c r="O356" s="1507"/>
      <c r="P356" s="1507"/>
      <c r="Q356" s="1507"/>
      <c r="R356" s="1507"/>
      <c r="S356" s="1507"/>
    </row>
    <row r="357" spans="1:43" x14ac:dyDescent="0.25">
      <c r="A357" s="208" t="s">
        <v>935</v>
      </c>
      <c r="B357" s="923" t="s">
        <v>84</v>
      </c>
      <c r="C357" s="924"/>
      <c r="D357" s="924"/>
      <c r="E357" s="924"/>
      <c r="F357" s="924"/>
      <c r="G357" s="924"/>
      <c r="H357" s="924"/>
      <c r="I357" s="925"/>
      <c r="J357" s="1493" t="str">
        <f>I28</f>
        <v>(указывается при осуществлении кредитной операции по решению Президента и Правительства Республики Беларусь)</v>
      </c>
      <c r="K357" s="1493"/>
      <c r="L357" s="1493"/>
      <c r="M357" s="1493"/>
      <c r="N357" s="1493"/>
      <c r="O357" s="1493"/>
      <c r="P357" s="1493"/>
      <c r="Q357" s="1493"/>
      <c r="R357" s="1493"/>
      <c r="S357" s="1493"/>
    </row>
    <row r="358" spans="1:43" ht="15.75" customHeight="1" x14ac:dyDescent="0.25">
      <c r="A358" s="208" t="s">
        <v>936</v>
      </c>
      <c r="B358" s="923" t="s">
        <v>918</v>
      </c>
      <c r="C358" s="924"/>
      <c r="D358" s="924"/>
      <c r="E358" s="924"/>
      <c r="F358" s="924"/>
      <c r="G358" s="924"/>
      <c r="H358" s="924"/>
      <c r="I358" s="925"/>
      <c r="J358" s="1507"/>
      <c r="K358" s="1507"/>
      <c r="L358" s="1507"/>
      <c r="M358" s="1507"/>
      <c r="N358" s="1507"/>
      <c r="O358" s="1507"/>
      <c r="P358" s="1507"/>
      <c r="Q358" s="1507"/>
      <c r="R358" s="1507"/>
      <c r="S358" s="1507"/>
    </row>
    <row r="359" spans="1:43" ht="15.75" customHeight="1" x14ac:dyDescent="0.25">
      <c r="A359" s="208" t="s">
        <v>937</v>
      </c>
      <c r="B359" s="923" t="s">
        <v>158</v>
      </c>
      <c r="C359" s="924"/>
      <c r="D359" s="924"/>
      <c r="E359" s="924"/>
      <c r="F359" s="924"/>
      <c r="G359" s="924"/>
      <c r="H359" s="924"/>
      <c r="I359" s="925"/>
      <c r="J359" s="1507"/>
      <c r="K359" s="1507"/>
      <c r="L359" s="1507"/>
      <c r="M359" s="1507"/>
      <c r="N359" s="1507"/>
      <c r="O359" s="1507"/>
      <c r="P359" s="1507"/>
      <c r="Q359" s="1507"/>
      <c r="R359" s="1507"/>
      <c r="S359" s="1507"/>
    </row>
    <row r="360" spans="1:43" ht="15.75" customHeight="1" x14ac:dyDescent="0.25">
      <c r="A360" s="208" t="s">
        <v>939</v>
      </c>
      <c r="B360" s="923" t="s">
        <v>1224</v>
      </c>
      <c r="C360" s="924"/>
      <c r="D360" s="924"/>
      <c r="E360" s="924"/>
      <c r="F360" s="924"/>
      <c r="G360" s="924"/>
      <c r="H360" s="924"/>
      <c r="I360" s="925"/>
      <c r="J360" s="1476" t="s">
        <v>1204</v>
      </c>
      <c r="K360" s="1477"/>
      <c r="L360" s="1477"/>
      <c r="M360" s="1477"/>
      <c r="N360" s="1477"/>
      <c r="O360" s="1477"/>
      <c r="P360" s="1477"/>
      <c r="Q360" s="1477"/>
      <c r="R360" s="1477"/>
      <c r="S360" s="1478"/>
      <c r="V360" s="268"/>
      <c r="W360" s="268"/>
      <c r="X360" s="268"/>
      <c r="Y360" s="268"/>
      <c r="Z360" s="268"/>
      <c r="AA360" s="268"/>
    </row>
    <row r="361" spans="1:43" ht="32.25" customHeight="1" x14ac:dyDescent="0.25">
      <c r="A361" s="208" t="s">
        <v>938</v>
      </c>
      <c r="B361" s="923" t="s">
        <v>92</v>
      </c>
      <c r="C361" s="924"/>
      <c r="D361" s="924"/>
      <c r="E361" s="924"/>
      <c r="F361" s="924"/>
      <c r="G361" s="924"/>
      <c r="H361" s="924"/>
      <c r="I361" s="925"/>
      <c r="J361" s="1507"/>
      <c r="K361" s="1507"/>
      <c r="L361" s="1507"/>
      <c r="M361" s="1507"/>
      <c r="N361" s="1507"/>
      <c r="O361" s="1507"/>
      <c r="P361" s="1507"/>
      <c r="Q361" s="1507"/>
      <c r="R361" s="1507"/>
      <c r="S361" s="1507"/>
    </row>
    <row r="362" spans="1:43" ht="32.25" customHeight="1" x14ac:dyDescent="0.25">
      <c r="A362" s="208" t="s">
        <v>940</v>
      </c>
      <c r="B362" s="923" t="s">
        <v>478</v>
      </c>
      <c r="C362" s="924"/>
      <c r="D362" s="924"/>
      <c r="E362" s="924"/>
      <c r="F362" s="924"/>
      <c r="G362" s="924"/>
      <c r="H362" s="924"/>
      <c r="I362" s="925"/>
      <c r="J362" s="1507"/>
      <c r="K362" s="1507"/>
      <c r="L362" s="1507"/>
      <c r="M362" s="1507"/>
      <c r="N362" s="1507"/>
      <c r="O362" s="1507"/>
      <c r="P362" s="1507"/>
      <c r="Q362" s="1507"/>
      <c r="R362" s="1507"/>
      <c r="S362" s="1507"/>
    </row>
    <row r="363" spans="1:43" ht="32.25" customHeight="1" x14ac:dyDescent="0.25">
      <c r="A363" s="208" t="s">
        <v>941</v>
      </c>
      <c r="B363" s="923" t="s">
        <v>93</v>
      </c>
      <c r="C363" s="924"/>
      <c r="D363" s="924"/>
      <c r="E363" s="924"/>
      <c r="F363" s="924"/>
      <c r="G363" s="924"/>
      <c r="H363" s="924"/>
      <c r="I363" s="925"/>
      <c r="J363" s="1507"/>
      <c r="K363" s="1507"/>
      <c r="L363" s="1507"/>
      <c r="M363" s="1507"/>
      <c r="N363" s="1507"/>
      <c r="O363" s="1507"/>
      <c r="P363" s="1507"/>
      <c r="Q363" s="1507"/>
      <c r="R363" s="1507"/>
      <c r="S363" s="1507"/>
    </row>
    <row r="364" spans="1:43" ht="5.25" customHeight="1" x14ac:dyDescent="0.25">
      <c r="A364" s="1384"/>
      <c r="B364" s="1385"/>
      <c r="C364" s="1385"/>
      <c r="D364" s="1385"/>
      <c r="E364" s="1385"/>
      <c r="F364" s="1385"/>
      <c r="G364" s="1385"/>
      <c r="H364" s="1385"/>
      <c r="I364" s="1385"/>
      <c r="J364" s="1385"/>
      <c r="K364" s="1385"/>
      <c r="L364" s="1385"/>
      <c r="M364" s="1385"/>
      <c r="N364" s="1385"/>
      <c r="O364" s="1385"/>
      <c r="P364" s="1385"/>
      <c r="Q364" s="1385"/>
      <c r="R364" s="1385"/>
      <c r="S364" s="1386"/>
      <c r="AC364" s="187"/>
      <c r="AD364" s="187"/>
      <c r="AE364" s="187"/>
      <c r="AF364" s="187"/>
      <c r="AG364" s="187"/>
      <c r="AH364" s="187"/>
    </row>
    <row r="365" spans="1:43" ht="15.75" customHeight="1" x14ac:dyDescent="0.25">
      <c r="A365" s="208" t="s">
        <v>942</v>
      </c>
      <c r="B365" s="923" t="s">
        <v>86</v>
      </c>
      <c r="C365" s="924"/>
      <c r="D365" s="924"/>
      <c r="E365" s="924"/>
      <c r="F365" s="924"/>
      <c r="G365" s="924"/>
      <c r="H365" s="924"/>
      <c r="I365" s="925"/>
      <c r="J365" s="1434">
        <f>I55</f>
        <v>0</v>
      </c>
      <c r="K365" s="1434"/>
      <c r="L365" s="1434"/>
      <c r="M365" s="1434"/>
      <c r="N365" s="1434"/>
      <c r="O365" s="1434"/>
      <c r="P365" s="1434"/>
      <c r="Q365" s="1434"/>
      <c r="R365" s="1434"/>
      <c r="S365" s="1434"/>
      <c r="AI365" s="187"/>
      <c r="AJ365" s="187"/>
      <c r="AK365" s="187"/>
      <c r="AL365" s="187"/>
      <c r="AM365" s="187"/>
      <c r="AN365" s="187"/>
      <c r="AO365" s="187"/>
      <c r="AP365" s="187"/>
      <c r="AQ365" s="187"/>
    </row>
    <row r="366" spans="1:43" ht="15.75" customHeight="1" x14ac:dyDescent="0.25">
      <c r="A366" s="208" t="s">
        <v>943</v>
      </c>
      <c r="B366" s="923" t="s">
        <v>87</v>
      </c>
      <c r="C366" s="924"/>
      <c r="D366" s="924"/>
      <c r="E366" s="924"/>
      <c r="F366" s="924"/>
      <c r="G366" s="924"/>
      <c r="H366" s="924"/>
      <c r="I366" s="925"/>
      <c r="J366" s="1434">
        <f>I57</f>
        <v>0</v>
      </c>
      <c r="K366" s="1434"/>
      <c r="L366" s="1434"/>
      <c r="M366" s="1434"/>
      <c r="N366" s="1434"/>
      <c r="O366" s="1434"/>
      <c r="P366" s="1434"/>
      <c r="Q366" s="1434"/>
      <c r="R366" s="1434"/>
      <c r="S366" s="1434"/>
    </row>
    <row r="367" spans="1:43" ht="15.75" customHeight="1" x14ac:dyDescent="0.25">
      <c r="A367" s="208" t="s">
        <v>944</v>
      </c>
      <c r="B367" s="923" t="s">
        <v>88</v>
      </c>
      <c r="C367" s="924"/>
      <c r="D367" s="924"/>
      <c r="E367" s="924"/>
      <c r="F367" s="924"/>
      <c r="G367" s="924"/>
      <c r="H367" s="924"/>
      <c r="I367" s="925"/>
      <c r="J367" s="1434">
        <f>I56</f>
        <v>0</v>
      </c>
      <c r="K367" s="1434"/>
      <c r="L367" s="1434"/>
      <c r="M367" s="1434"/>
      <c r="N367" s="1434"/>
      <c r="O367" s="1434"/>
      <c r="P367" s="1434"/>
      <c r="Q367" s="1434"/>
      <c r="R367" s="1434"/>
      <c r="S367" s="1434"/>
    </row>
    <row r="368" spans="1:43" ht="48" customHeight="1" x14ac:dyDescent="0.25">
      <c r="A368" s="208" t="s">
        <v>945</v>
      </c>
      <c r="B368" s="923" t="s">
        <v>89</v>
      </c>
      <c r="C368" s="924"/>
      <c r="D368" s="924"/>
      <c r="E368" s="924"/>
      <c r="F368" s="924"/>
      <c r="G368" s="924"/>
      <c r="H368" s="924"/>
      <c r="I368" s="925"/>
      <c r="J368" s="1434">
        <f>I63</f>
        <v>0</v>
      </c>
      <c r="K368" s="1434"/>
      <c r="L368" s="1434"/>
      <c r="M368" s="1434"/>
      <c r="N368" s="1434"/>
      <c r="O368" s="1434"/>
      <c r="P368" s="1434"/>
      <c r="Q368" s="1434"/>
      <c r="R368" s="1434"/>
      <c r="S368" s="1434"/>
    </row>
    <row r="369" spans="1:97" ht="48" customHeight="1" x14ac:dyDescent="0.25">
      <c r="A369" s="208" t="s">
        <v>946</v>
      </c>
      <c r="B369" s="923" t="s">
        <v>90</v>
      </c>
      <c r="C369" s="924"/>
      <c r="D369" s="924"/>
      <c r="E369" s="924"/>
      <c r="F369" s="924"/>
      <c r="G369" s="924"/>
      <c r="H369" s="924"/>
      <c r="I369" s="925"/>
      <c r="J369" s="1434">
        <f>I64</f>
        <v>0</v>
      </c>
      <c r="K369" s="1434"/>
      <c r="L369" s="1434"/>
      <c r="M369" s="1434"/>
      <c r="N369" s="1434"/>
      <c r="O369" s="1434"/>
      <c r="P369" s="1434"/>
      <c r="Q369" s="1434"/>
      <c r="R369" s="1434"/>
      <c r="S369" s="1434"/>
      <c r="T369" s="187"/>
      <c r="U369" s="187"/>
    </row>
    <row r="370" spans="1:97" s="187" customFormat="1" ht="6.75" customHeight="1" x14ac:dyDescent="0.25">
      <c r="A370" s="235"/>
      <c r="B370" s="15"/>
      <c r="C370" s="15"/>
      <c r="D370" s="15"/>
      <c r="E370" s="15"/>
      <c r="F370" s="15"/>
      <c r="G370" s="15"/>
      <c r="H370" s="15"/>
      <c r="I370" s="15"/>
      <c r="J370" s="233"/>
      <c r="K370" s="233"/>
      <c r="L370" s="233"/>
      <c r="M370" s="233"/>
      <c r="N370" s="233"/>
      <c r="O370" s="233"/>
      <c r="P370" s="233"/>
      <c r="Q370" s="233"/>
      <c r="R370" s="233"/>
      <c r="S370" s="286"/>
      <c r="T370" s="6"/>
      <c r="U370" s="6"/>
      <c r="AC370" s="6"/>
      <c r="AD370" s="6"/>
      <c r="AE370" s="6"/>
      <c r="AF370" s="6"/>
      <c r="AG370" s="6"/>
      <c r="AH370" s="6"/>
      <c r="AI370" s="6"/>
      <c r="AJ370" s="6"/>
      <c r="AK370" s="6"/>
      <c r="AL370" s="6"/>
      <c r="AM370" s="6"/>
      <c r="AN370" s="6"/>
      <c r="AO370" s="6"/>
      <c r="AP370" s="6"/>
      <c r="AQ370" s="6"/>
      <c r="CH370" s="242"/>
      <c r="CI370" s="242"/>
      <c r="CJ370" s="242"/>
      <c r="CK370" s="242"/>
      <c r="CL370" s="242"/>
      <c r="CM370" s="242"/>
      <c r="CN370" s="242"/>
      <c r="CO370" s="242"/>
      <c r="CP370" s="242"/>
      <c r="CQ370" s="242"/>
      <c r="CR370" s="242"/>
      <c r="CS370" s="242"/>
    </row>
    <row r="371" spans="1:97" ht="15.75" customHeight="1" x14ac:dyDescent="0.25">
      <c r="A371" s="208" t="s">
        <v>947</v>
      </c>
      <c r="B371" s="923" t="s">
        <v>91</v>
      </c>
      <c r="C371" s="924"/>
      <c r="D371" s="924"/>
      <c r="E371" s="924"/>
      <c r="F371" s="924"/>
      <c r="G371" s="924"/>
      <c r="H371" s="924"/>
      <c r="I371" s="925"/>
      <c r="J371" s="1434">
        <f>I36</f>
        <v>0</v>
      </c>
      <c r="K371" s="1434"/>
      <c r="L371" s="1434"/>
      <c r="M371" s="1434"/>
      <c r="N371" s="1434"/>
      <c r="O371" s="1434"/>
      <c r="P371" s="1434"/>
      <c r="Q371" s="1434"/>
      <c r="R371" s="1434"/>
      <c r="S371" s="1434"/>
    </row>
    <row r="372" spans="1:97" ht="15.75" customHeight="1" x14ac:dyDescent="0.25">
      <c r="A372" s="208" t="s">
        <v>948</v>
      </c>
      <c r="B372" s="923" t="s">
        <v>54</v>
      </c>
      <c r="C372" s="924"/>
      <c r="D372" s="924"/>
      <c r="E372" s="924"/>
      <c r="F372" s="924"/>
      <c r="G372" s="924"/>
      <c r="H372" s="924"/>
      <c r="I372" s="925"/>
      <c r="J372" s="1434">
        <f>I37</f>
        <v>0</v>
      </c>
      <c r="K372" s="1434"/>
      <c r="L372" s="1434"/>
      <c r="M372" s="1434"/>
      <c r="N372" s="1434"/>
      <c r="O372" s="1434"/>
      <c r="P372" s="1434"/>
      <c r="Q372" s="1434"/>
      <c r="R372" s="1434"/>
      <c r="S372" s="1434"/>
      <c r="T372" s="187"/>
      <c r="U372" s="187"/>
    </row>
    <row r="373" spans="1:97" s="187" customFormat="1" ht="3.75" customHeight="1" x14ac:dyDescent="0.25">
      <c r="A373" s="235"/>
      <c r="B373" s="15"/>
      <c r="C373" s="15"/>
      <c r="D373" s="15"/>
      <c r="E373" s="15"/>
      <c r="F373" s="15"/>
      <c r="G373" s="15"/>
      <c r="H373" s="15"/>
      <c r="I373" s="15"/>
      <c r="J373" s="233"/>
      <c r="K373" s="233"/>
      <c r="L373" s="233"/>
      <c r="M373" s="233"/>
      <c r="N373" s="233"/>
      <c r="O373" s="233"/>
      <c r="P373" s="233"/>
      <c r="Q373" s="233"/>
      <c r="R373" s="233"/>
      <c r="S373" s="286"/>
      <c r="T373" s="6"/>
      <c r="U373" s="6"/>
      <c r="AC373" s="6"/>
      <c r="AD373" s="6"/>
      <c r="AE373" s="6"/>
      <c r="AF373" s="6"/>
      <c r="AG373" s="6"/>
      <c r="AH373" s="6"/>
      <c r="AI373" s="6"/>
      <c r="AJ373" s="6"/>
      <c r="AK373" s="6"/>
      <c r="AL373" s="6"/>
      <c r="AM373" s="6"/>
      <c r="AN373" s="6"/>
      <c r="AO373" s="6"/>
      <c r="AP373" s="6"/>
      <c r="AQ373" s="6"/>
      <c r="CH373" s="242"/>
      <c r="CI373" s="242"/>
      <c r="CJ373" s="242"/>
      <c r="CK373" s="242"/>
      <c r="CL373" s="242"/>
      <c r="CM373" s="242"/>
      <c r="CN373" s="242"/>
      <c r="CO373" s="242"/>
      <c r="CP373" s="242"/>
      <c r="CQ373" s="242"/>
      <c r="CR373" s="242"/>
      <c r="CS373" s="242"/>
    </row>
    <row r="374" spans="1:97" ht="15.75" customHeight="1" x14ac:dyDescent="0.25">
      <c r="A374" s="208" t="s">
        <v>949</v>
      </c>
      <c r="B374" s="923" t="s">
        <v>159</v>
      </c>
      <c r="C374" s="924"/>
      <c r="D374" s="924"/>
      <c r="E374" s="924"/>
      <c r="F374" s="924"/>
      <c r="G374" s="924"/>
      <c r="H374" s="924"/>
      <c r="I374" s="925"/>
      <c r="J374" s="1507"/>
      <c r="K374" s="1507"/>
      <c r="L374" s="1507"/>
      <c r="M374" s="1507"/>
      <c r="N374" s="1507"/>
      <c r="O374" s="1507"/>
      <c r="P374" s="1507"/>
      <c r="Q374" s="1507"/>
      <c r="R374" s="1507"/>
      <c r="S374" s="1507"/>
    </row>
    <row r="375" spans="1:97" ht="15.75" customHeight="1" x14ac:dyDescent="0.25">
      <c r="A375" s="208"/>
      <c r="B375" s="970" t="s">
        <v>160</v>
      </c>
      <c r="C375" s="971"/>
      <c r="D375" s="971"/>
      <c r="E375" s="971"/>
      <c r="F375" s="971"/>
      <c r="G375" s="971"/>
      <c r="H375" s="971"/>
      <c r="I375" s="1521"/>
      <c r="J375" s="1507"/>
      <c r="K375" s="1507"/>
      <c r="L375" s="1507"/>
      <c r="M375" s="1507"/>
      <c r="N375" s="1507"/>
      <c r="O375" s="1507"/>
      <c r="P375" s="1507"/>
      <c r="Q375" s="1507"/>
      <c r="R375" s="1507"/>
      <c r="S375" s="1507"/>
    </row>
    <row r="376" spans="1:97" ht="15.75" customHeight="1" x14ac:dyDescent="0.25">
      <c r="A376" s="208"/>
      <c r="B376" s="970" t="s">
        <v>161</v>
      </c>
      <c r="C376" s="971"/>
      <c r="D376" s="971"/>
      <c r="E376" s="971"/>
      <c r="F376" s="971"/>
      <c r="G376" s="971"/>
      <c r="H376" s="971"/>
      <c r="I376" s="1521"/>
      <c r="J376" s="1507"/>
      <c r="K376" s="1507"/>
      <c r="L376" s="1507"/>
      <c r="M376" s="1507"/>
      <c r="N376" s="1507"/>
      <c r="O376" s="1507"/>
      <c r="P376" s="1507"/>
      <c r="Q376" s="1507"/>
      <c r="R376" s="1507"/>
      <c r="S376" s="1507"/>
    </row>
    <row r="377" spans="1:97" ht="15.75" customHeight="1" x14ac:dyDescent="0.25">
      <c r="A377" s="208" t="s">
        <v>950</v>
      </c>
      <c r="B377" s="923" t="s">
        <v>162</v>
      </c>
      <c r="C377" s="924"/>
      <c r="D377" s="924"/>
      <c r="E377" s="924"/>
      <c r="F377" s="924"/>
      <c r="G377" s="924"/>
      <c r="H377" s="924"/>
      <c r="I377" s="925"/>
      <c r="J377" s="1507"/>
      <c r="K377" s="1507"/>
      <c r="L377" s="1507"/>
      <c r="M377" s="1507"/>
      <c r="N377" s="1507"/>
      <c r="O377" s="1507"/>
      <c r="P377" s="1507"/>
      <c r="Q377" s="1507"/>
      <c r="R377" s="1507"/>
      <c r="S377" s="1507"/>
    </row>
    <row r="378" spans="1:97" ht="31.5" customHeight="1" x14ac:dyDescent="0.25">
      <c r="A378" s="208" t="s">
        <v>1218</v>
      </c>
      <c r="B378" s="923" t="s">
        <v>430</v>
      </c>
      <c r="C378" s="924"/>
      <c r="D378" s="924"/>
      <c r="E378" s="924"/>
      <c r="F378" s="924"/>
      <c r="G378" s="924"/>
      <c r="H378" s="924"/>
      <c r="I378" s="925"/>
      <c r="J378" s="1507"/>
      <c r="K378" s="1507"/>
      <c r="L378" s="1507"/>
      <c r="M378" s="1507"/>
      <c r="N378" s="1507"/>
      <c r="O378" s="1507"/>
      <c r="P378" s="1507"/>
      <c r="Q378" s="1507"/>
      <c r="R378" s="1507"/>
      <c r="S378" s="1507"/>
    </row>
    <row r="379" spans="1:97" ht="32.25" customHeight="1" x14ac:dyDescent="0.25">
      <c r="A379" s="208" t="s">
        <v>1219</v>
      </c>
      <c r="B379" s="923" t="s">
        <v>1175</v>
      </c>
      <c r="C379" s="924"/>
      <c r="D379" s="924"/>
      <c r="E379" s="924"/>
      <c r="F379" s="924"/>
      <c r="G379" s="924"/>
      <c r="H379" s="924"/>
      <c r="I379" s="925"/>
      <c r="J379" s="1522" t="str">
        <f>I75</f>
        <v>(указывается при наличии с указанием ожидаемого срока их выполнения и причин, повлёкших невозможность их выполнения до момента обращения в адрес УКО)</v>
      </c>
      <c r="K379" s="1523"/>
      <c r="L379" s="1523"/>
      <c r="M379" s="1523"/>
      <c r="N379" s="1523"/>
      <c r="O379" s="1523"/>
      <c r="P379" s="1523"/>
      <c r="Q379" s="1523"/>
      <c r="R379" s="1523"/>
      <c r="S379" s="1524"/>
    </row>
    <row r="380" spans="1:97" ht="31.5" customHeight="1" x14ac:dyDescent="0.25">
      <c r="A380" s="208" t="s">
        <v>1220</v>
      </c>
      <c r="B380" s="923" t="s">
        <v>431</v>
      </c>
      <c r="C380" s="924"/>
      <c r="D380" s="924"/>
      <c r="E380" s="924"/>
      <c r="F380" s="924"/>
      <c r="G380" s="924"/>
      <c r="H380" s="924"/>
      <c r="I380" s="925"/>
      <c r="J380" s="1507"/>
      <c r="K380" s="1507"/>
      <c r="L380" s="1507"/>
      <c r="M380" s="1507"/>
      <c r="N380" s="1507"/>
      <c r="O380" s="1507"/>
      <c r="P380" s="1507"/>
      <c r="Q380" s="1507"/>
      <c r="R380" s="1507"/>
      <c r="S380" s="1507"/>
    </row>
    <row r="381" spans="1:97" ht="65.25" customHeight="1" x14ac:dyDescent="0.25">
      <c r="A381" s="1387" t="s">
        <v>1495</v>
      </c>
      <c r="B381" s="1388"/>
      <c r="C381" s="1388"/>
      <c r="D381" s="1388"/>
      <c r="E381" s="1388"/>
      <c r="F381" s="1388"/>
      <c r="G381" s="1388"/>
      <c r="H381" s="1388"/>
      <c r="I381" s="1388"/>
      <c r="J381" s="1388"/>
      <c r="K381" s="1388"/>
      <c r="L381" s="1388"/>
      <c r="M381" s="1388"/>
      <c r="N381" s="1388"/>
      <c r="O381" s="1388"/>
      <c r="P381" s="1388"/>
      <c r="Q381" s="1388"/>
      <c r="R381" s="1388"/>
      <c r="S381" s="1403"/>
    </row>
    <row r="382" spans="1:97" ht="6" customHeight="1" x14ac:dyDescent="0.25">
      <c r="A382" s="287"/>
      <c r="B382" s="234"/>
      <c r="C382" s="234"/>
      <c r="D382" s="234"/>
      <c r="E382" s="234"/>
      <c r="F382" s="234"/>
      <c r="G382" s="234"/>
      <c r="H382" s="234"/>
      <c r="I382" s="234"/>
      <c r="J382" s="234"/>
      <c r="K382" s="234"/>
      <c r="L382" s="234"/>
      <c r="M382" s="234"/>
      <c r="N382" s="234"/>
      <c r="O382" s="234"/>
      <c r="P382" s="234"/>
      <c r="Q382" s="234"/>
      <c r="R382" s="234"/>
      <c r="S382" s="288"/>
    </row>
    <row r="383" spans="1:97" ht="15.75" customHeight="1" x14ac:dyDescent="0.25">
      <c r="A383" s="916" t="s">
        <v>469</v>
      </c>
      <c r="B383" s="917"/>
      <c r="C383" s="917"/>
      <c r="D383" s="917"/>
      <c r="E383" s="917"/>
      <c r="F383" s="917"/>
      <c r="G383" s="917"/>
      <c r="H383" s="1512" t="s">
        <v>951</v>
      </c>
      <c r="I383" s="1512"/>
      <c r="J383" s="1512"/>
      <c r="K383" s="1512"/>
      <c r="L383" s="1512"/>
      <c r="M383" s="1512"/>
      <c r="N383" s="1512"/>
      <c r="O383" s="1512"/>
      <c r="P383" s="1512"/>
      <c r="Q383" s="1512"/>
      <c r="R383" s="1512"/>
      <c r="S383" s="1513"/>
    </row>
    <row r="384" spans="1:97" ht="49.5" customHeight="1" x14ac:dyDescent="0.25">
      <c r="A384" s="208" t="s">
        <v>163</v>
      </c>
      <c r="B384" s="809" t="s">
        <v>1668</v>
      </c>
      <c r="C384" s="810"/>
      <c r="D384" s="810"/>
      <c r="E384" s="810"/>
      <c r="F384" s="810"/>
      <c r="G384" s="811"/>
      <c r="H384" s="1520" t="s">
        <v>164</v>
      </c>
      <c r="I384" s="1520"/>
      <c r="J384" s="1520"/>
      <c r="K384" s="1520"/>
      <c r="L384" s="1520"/>
      <c r="M384" s="1520"/>
      <c r="N384" s="1520"/>
      <c r="O384" s="1520"/>
      <c r="P384" s="1520"/>
      <c r="Q384" s="1520"/>
      <c r="R384" s="1520"/>
      <c r="S384" s="1520"/>
    </row>
    <row r="385" spans="1:97" ht="15.75" customHeight="1" x14ac:dyDescent="0.25">
      <c r="A385" s="235">
        <v>1</v>
      </c>
      <c r="B385" s="1511"/>
      <c r="C385" s="1512"/>
      <c r="D385" s="1512"/>
      <c r="E385" s="1512"/>
      <c r="F385" s="1512"/>
      <c r="G385" s="1513"/>
      <c r="H385" s="1401"/>
      <c r="I385" s="1401"/>
      <c r="J385" s="1401"/>
      <c r="K385" s="1401"/>
      <c r="L385" s="1401"/>
      <c r="M385" s="1401"/>
      <c r="N385" s="1401"/>
      <c r="O385" s="1401"/>
      <c r="P385" s="1401"/>
      <c r="Q385" s="1401"/>
      <c r="R385" s="1401"/>
      <c r="S385" s="1401"/>
    </row>
    <row r="386" spans="1:97" ht="15.75" customHeight="1" x14ac:dyDescent="0.25">
      <c r="A386" s="235">
        <v>2</v>
      </c>
      <c r="B386" s="1511"/>
      <c r="C386" s="1512"/>
      <c r="D386" s="1512"/>
      <c r="E386" s="1512"/>
      <c r="F386" s="1512"/>
      <c r="G386" s="1513"/>
      <c r="H386" s="1401"/>
      <c r="I386" s="1401"/>
      <c r="J386" s="1401"/>
      <c r="K386" s="1401"/>
      <c r="L386" s="1401"/>
      <c r="M386" s="1401"/>
      <c r="N386" s="1401"/>
      <c r="O386" s="1401"/>
      <c r="P386" s="1401"/>
      <c r="Q386" s="1401"/>
      <c r="R386" s="1401"/>
      <c r="S386" s="1401"/>
    </row>
    <row r="387" spans="1:97" ht="15.75" customHeight="1" x14ac:dyDescent="0.25">
      <c r="A387" s="235" t="s">
        <v>142</v>
      </c>
      <c r="B387" s="1511"/>
      <c r="C387" s="1512"/>
      <c r="D387" s="1512"/>
      <c r="E387" s="1512"/>
      <c r="F387" s="1512"/>
      <c r="G387" s="1513"/>
      <c r="H387" s="1401"/>
      <c r="I387" s="1401"/>
      <c r="J387" s="1401"/>
      <c r="K387" s="1401"/>
      <c r="L387" s="1401"/>
      <c r="M387" s="1401"/>
      <c r="N387" s="1401"/>
      <c r="O387" s="1401"/>
      <c r="P387" s="1401"/>
      <c r="Q387" s="1401"/>
      <c r="R387" s="1401"/>
      <c r="S387" s="1401"/>
      <c r="T387" s="187"/>
      <c r="U387" s="187"/>
    </row>
    <row r="388" spans="1:97" s="187" customFormat="1" ht="15.75" customHeight="1" x14ac:dyDescent="0.25">
      <c r="A388" s="15"/>
      <c r="B388" s="15"/>
      <c r="C388" s="15"/>
      <c r="D388" s="15"/>
      <c r="E388" s="15"/>
      <c r="F388" s="15"/>
      <c r="G388" s="15"/>
      <c r="H388" s="15"/>
      <c r="I388" s="15"/>
      <c r="J388" s="11"/>
      <c r="K388" s="11"/>
      <c r="L388" s="11"/>
      <c r="M388" s="11"/>
      <c r="N388" s="11"/>
      <c r="O388" s="11"/>
      <c r="P388" s="11"/>
      <c r="Q388" s="11"/>
      <c r="R388" s="11"/>
      <c r="S388" s="11"/>
      <c r="T388" s="6"/>
      <c r="U388" s="6"/>
      <c r="AC388" s="6"/>
      <c r="AD388" s="6"/>
      <c r="AE388" s="6"/>
      <c r="AF388" s="6"/>
      <c r="AG388" s="6"/>
      <c r="AH388" s="6"/>
      <c r="AI388" s="6"/>
      <c r="AJ388" s="6"/>
      <c r="AK388" s="6"/>
      <c r="AL388" s="6"/>
      <c r="AM388" s="6"/>
      <c r="AN388" s="6"/>
      <c r="AO388" s="6"/>
      <c r="AP388" s="6"/>
      <c r="AQ388" s="6"/>
      <c r="CH388" s="242"/>
      <c r="CI388" s="242"/>
      <c r="CJ388" s="242"/>
      <c r="CK388" s="242"/>
      <c r="CL388" s="242"/>
      <c r="CM388" s="242"/>
      <c r="CN388" s="242"/>
      <c r="CO388" s="242"/>
      <c r="CP388" s="242"/>
      <c r="CQ388" s="242"/>
      <c r="CR388" s="242"/>
      <c r="CS388" s="242"/>
    </row>
    <row r="389" spans="1:97" x14ac:dyDescent="0.25">
      <c r="A389" s="1514" t="s">
        <v>165</v>
      </c>
      <c r="B389" s="1514"/>
      <c r="C389" s="1514"/>
      <c r="E389" s="1515"/>
      <c r="F389" s="1515"/>
      <c r="H389" s="1515"/>
      <c r="I389" s="1515"/>
    </row>
    <row r="390" spans="1:97" x14ac:dyDescent="0.25">
      <c r="A390" s="1516"/>
      <c r="B390" s="1516"/>
      <c r="C390" s="1516"/>
      <c r="D390" s="12"/>
      <c r="E390" s="1517" t="s">
        <v>16</v>
      </c>
      <c r="F390" s="1517"/>
      <c r="G390" s="12"/>
      <c r="H390" s="13" t="s">
        <v>166</v>
      </c>
      <c r="I390" s="13"/>
    </row>
    <row r="391" spans="1:97" ht="15.75" customHeight="1" x14ac:dyDescent="0.25">
      <c r="A391" s="1518" t="s">
        <v>167</v>
      </c>
      <c r="B391" s="1518"/>
      <c r="C391" s="1518"/>
      <c r="D391" s="1518"/>
      <c r="E391" s="1515"/>
      <c r="F391" s="1515"/>
      <c r="H391" s="1515"/>
      <c r="I391" s="1515"/>
    </row>
    <row r="392" spans="1:97" x14ac:dyDescent="0.25">
      <c r="A392" s="6" t="s">
        <v>168</v>
      </c>
      <c r="E392" s="1517" t="s">
        <v>16</v>
      </c>
      <c r="F392" s="1517"/>
      <c r="G392" s="12"/>
      <c r="H392" s="13" t="s">
        <v>166</v>
      </c>
      <c r="I392" s="13"/>
    </row>
    <row r="394" spans="1:97" x14ac:dyDescent="0.25">
      <c r="A394" s="14" t="s">
        <v>169</v>
      </c>
    </row>
    <row r="396" spans="1:97" x14ac:dyDescent="0.25">
      <c r="A396" s="1519" t="s">
        <v>170</v>
      </c>
      <c r="B396" s="1519"/>
    </row>
    <row r="397" spans="1:97" ht="38.25" customHeight="1" x14ac:dyDescent="0.25">
      <c r="A397" s="1510" t="s">
        <v>1669</v>
      </c>
      <c r="B397" s="1203"/>
      <c r="C397" s="1203"/>
      <c r="D397" s="1203"/>
      <c r="E397" s="1203"/>
      <c r="F397" s="1203"/>
      <c r="G397" s="1203"/>
      <c r="H397" s="1203"/>
      <c r="I397" s="1203"/>
      <c r="J397" s="1203"/>
      <c r="K397" s="1203"/>
      <c r="L397" s="1203"/>
      <c r="M397" s="1203"/>
      <c r="N397" s="1203"/>
      <c r="O397" s="1203"/>
      <c r="P397" s="1203"/>
      <c r="Q397" s="1203"/>
      <c r="R397" s="1203"/>
      <c r="S397" s="1203"/>
    </row>
    <row r="494" spans="17:19" x14ac:dyDescent="0.25">
      <c r="Q494" s="6"/>
      <c r="R494" s="6"/>
      <c r="S494" s="6"/>
    </row>
    <row r="495" spans="17:19" x14ac:dyDescent="0.25">
      <c r="Q495" s="6"/>
      <c r="R495" s="6"/>
      <c r="S495" s="6"/>
    </row>
    <row r="496" spans="17:19" x14ac:dyDescent="0.25">
      <c r="Q496" s="6"/>
      <c r="R496" s="6"/>
      <c r="S496" s="6"/>
    </row>
    <row r="497" spans="17:19" x14ac:dyDescent="0.25">
      <c r="Q497" s="6"/>
      <c r="R497" s="6"/>
      <c r="S497" s="6"/>
    </row>
    <row r="498" spans="17:19" x14ac:dyDescent="0.25">
      <c r="Q498" s="6"/>
      <c r="R498" s="6"/>
      <c r="S498" s="6"/>
    </row>
    <row r="499" spans="17:19" x14ac:dyDescent="0.25">
      <c r="Q499" s="6"/>
      <c r="R499" s="6"/>
      <c r="S499" s="6"/>
    </row>
    <row r="500" spans="17:19" x14ac:dyDescent="0.25">
      <c r="Q500" s="6"/>
      <c r="R500" s="6"/>
      <c r="S500" s="6"/>
    </row>
    <row r="501" spans="17:19" x14ac:dyDescent="0.25">
      <c r="Q501" s="6"/>
      <c r="R501" s="6"/>
      <c r="S501" s="6"/>
    </row>
    <row r="502" spans="17:19" x14ac:dyDescent="0.25">
      <c r="Q502" s="6"/>
      <c r="R502" s="6"/>
      <c r="S502" s="6"/>
    </row>
    <row r="503" spans="17:19" ht="15.75" customHeight="1" x14ac:dyDescent="0.25">
      <c r="Q503" s="6"/>
      <c r="R503" s="6"/>
      <c r="S503" s="6"/>
    </row>
    <row r="504" spans="17:19" ht="15.75" customHeight="1" x14ac:dyDescent="0.25">
      <c r="Q504" s="6"/>
      <c r="R504" s="6"/>
      <c r="S504" s="6"/>
    </row>
    <row r="505" spans="17:19" ht="15.75" customHeight="1" x14ac:dyDescent="0.25">
      <c r="Q505" s="6"/>
      <c r="R505" s="6"/>
      <c r="S505" s="6"/>
    </row>
    <row r="506" spans="17:19" ht="15.75" customHeight="1" x14ac:dyDescent="0.25">
      <c r="Q506" s="6"/>
      <c r="R506" s="6"/>
      <c r="S506" s="6"/>
    </row>
    <row r="507" spans="17:19" ht="15.75" customHeight="1" x14ac:dyDescent="0.25">
      <c r="Q507" s="6"/>
      <c r="R507" s="6"/>
      <c r="S507" s="6"/>
    </row>
    <row r="508" spans="17:19" ht="15.75" customHeight="1" x14ac:dyDescent="0.25">
      <c r="Q508" s="6"/>
      <c r="R508" s="6"/>
      <c r="S508" s="6"/>
    </row>
    <row r="509" spans="17:19" ht="15.75" customHeight="1" x14ac:dyDescent="0.25">
      <c r="Q509" s="6"/>
      <c r="R509" s="6"/>
      <c r="S509" s="6"/>
    </row>
    <row r="510" spans="17:19" ht="15.75" customHeight="1" x14ac:dyDescent="0.25">
      <c r="Q510" s="6"/>
      <c r="R510" s="6"/>
      <c r="S510" s="6"/>
    </row>
    <row r="511" spans="17:19" ht="33" customHeight="1" x14ac:dyDescent="0.25">
      <c r="Q511" s="6"/>
      <c r="R511" s="6"/>
      <c r="S511" s="6"/>
    </row>
    <row r="512" spans="17:19" ht="15.75" customHeight="1" x14ac:dyDescent="0.25">
      <c r="Q512" s="6"/>
      <c r="R512" s="6"/>
      <c r="S512" s="6"/>
    </row>
    <row r="513" spans="17:19" ht="15.75" customHeight="1" x14ac:dyDescent="0.25">
      <c r="Q513" s="6"/>
      <c r="R513" s="6"/>
      <c r="S513" s="6"/>
    </row>
    <row r="514" spans="17:19" ht="15.75" customHeight="1" x14ac:dyDescent="0.25">
      <c r="Q514" s="6"/>
      <c r="R514" s="6"/>
      <c r="S514" s="6"/>
    </row>
    <row r="515" spans="17:19" ht="15.75" customHeight="1" x14ac:dyDescent="0.25">
      <c r="Q515" s="6"/>
      <c r="R515" s="6"/>
      <c r="S515" s="6"/>
    </row>
    <row r="516" spans="17:19" ht="15.75" customHeight="1" x14ac:dyDescent="0.25">
      <c r="Q516" s="6"/>
      <c r="R516" s="6"/>
      <c r="S516" s="6"/>
    </row>
    <row r="517" spans="17:19" ht="15.75" customHeight="1" x14ac:dyDescent="0.25">
      <c r="Q517" s="6"/>
      <c r="R517" s="6"/>
      <c r="S517" s="6"/>
    </row>
    <row r="518" spans="17:19" ht="15.75" customHeight="1" x14ac:dyDescent="0.25">
      <c r="Q518" s="6"/>
      <c r="R518" s="6"/>
      <c r="S518" s="6"/>
    </row>
    <row r="519" spans="17:19" ht="15.75" customHeight="1" x14ac:dyDescent="0.25">
      <c r="Q519" s="6"/>
      <c r="R519" s="6"/>
      <c r="S519" s="6"/>
    </row>
    <row r="520" spans="17:19" ht="15.75" customHeight="1" x14ac:dyDescent="0.25">
      <c r="Q520" s="6"/>
      <c r="R520" s="6"/>
      <c r="S520" s="6"/>
    </row>
    <row r="521" spans="17:19" ht="15.75" customHeight="1" x14ac:dyDescent="0.25">
      <c r="Q521" s="6"/>
      <c r="R521" s="6"/>
      <c r="S521" s="6"/>
    </row>
    <row r="522" spans="17:19" x14ac:dyDescent="0.25">
      <c r="Q522" s="6"/>
      <c r="R522" s="6"/>
      <c r="S522" s="6"/>
    </row>
    <row r="523" spans="17:19" x14ac:dyDescent="0.25">
      <c r="Q523" s="6"/>
      <c r="R523" s="6"/>
      <c r="S523" s="6"/>
    </row>
    <row r="524" spans="17:19" ht="15.75" customHeight="1" x14ac:dyDescent="0.25">
      <c r="Q524" s="6"/>
      <c r="R524" s="6"/>
      <c r="S524" s="6"/>
    </row>
    <row r="525" spans="17:19" ht="15.75" customHeight="1" x14ac:dyDescent="0.25">
      <c r="Q525" s="6"/>
      <c r="R525" s="6"/>
      <c r="S525" s="6"/>
    </row>
    <row r="526" spans="17:19" ht="15.75" customHeight="1" x14ac:dyDescent="0.25">
      <c r="Q526" s="6"/>
      <c r="R526" s="6"/>
      <c r="S526" s="6"/>
    </row>
    <row r="527" spans="17:19" ht="15.75" customHeight="1" x14ac:dyDescent="0.25">
      <c r="Q527" s="6"/>
      <c r="R527" s="6"/>
      <c r="S527" s="6"/>
    </row>
    <row r="528" spans="17:19" ht="15.75" customHeight="1" x14ac:dyDescent="0.25">
      <c r="Q528" s="6"/>
      <c r="R528" s="6"/>
      <c r="S528" s="6"/>
    </row>
    <row r="529" spans="17:19" ht="15.75" customHeight="1" x14ac:dyDescent="0.25">
      <c r="Q529" s="6"/>
      <c r="R529" s="6"/>
      <c r="S529" s="6"/>
    </row>
    <row r="530" spans="17:19" ht="15.75" customHeight="1" x14ac:dyDescent="0.25">
      <c r="Q530" s="6"/>
      <c r="R530" s="6"/>
      <c r="S530" s="6"/>
    </row>
    <row r="531" spans="17:19" ht="15.75" customHeight="1" x14ac:dyDescent="0.25">
      <c r="Q531" s="6"/>
      <c r="R531" s="6"/>
      <c r="S531" s="6"/>
    </row>
    <row r="532" spans="17:19" ht="15.75" customHeight="1" x14ac:dyDescent="0.25">
      <c r="Q532" s="6"/>
      <c r="R532" s="6"/>
      <c r="S532" s="6"/>
    </row>
    <row r="533" spans="17:19" ht="15.75" customHeight="1" x14ac:dyDescent="0.25">
      <c r="Q533" s="6"/>
      <c r="R533" s="6"/>
      <c r="S533" s="6"/>
    </row>
    <row r="534" spans="17:19" ht="15.75" customHeight="1" x14ac:dyDescent="0.25">
      <c r="Q534" s="6"/>
      <c r="R534" s="6"/>
      <c r="S534" s="6"/>
    </row>
    <row r="535" spans="17:19" ht="15.75" customHeight="1" x14ac:dyDescent="0.25">
      <c r="Q535" s="6"/>
      <c r="R535" s="6"/>
      <c r="S535" s="6"/>
    </row>
    <row r="536" spans="17:19" ht="15.75" customHeight="1" x14ac:dyDescent="0.25">
      <c r="Q536" s="6"/>
      <c r="R536" s="6"/>
      <c r="S536" s="6"/>
    </row>
    <row r="537" spans="17:19" ht="15.75" customHeight="1" x14ac:dyDescent="0.25">
      <c r="Q537" s="6"/>
      <c r="R537" s="6"/>
      <c r="S537" s="6"/>
    </row>
    <row r="538" spans="17:19" x14ac:dyDescent="0.25">
      <c r="Q538" s="6"/>
      <c r="R538" s="6"/>
      <c r="S538" s="6"/>
    </row>
    <row r="539" spans="17:19" x14ac:dyDescent="0.25">
      <c r="Q539" s="6"/>
      <c r="R539" s="6"/>
      <c r="S539" s="6"/>
    </row>
    <row r="540" spans="17:19" ht="33" customHeight="1" x14ac:dyDescent="0.25">
      <c r="Q540" s="6"/>
      <c r="R540" s="6"/>
      <c r="S540" s="6"/>
    </row>
    <row r="541" spans="17:19" x14ac:dyDescent="0.25">
      <c r="Q541" s="6"/>
      <c r="R541" s="6"/>
      <c r="S541" s="6"/>
    </row>
    <row r="542" spans="17:19" ht="15.75" customHeight="1" x14ac:dyDescent="0.25">
      <c r="Q542" s="6"/>
      <c r="R542" s="6"/>
      <c r="S542" s="6"/>
    </row>
    <row r="543" spans="17:19" ht="15.75" customHeight="1" x14ac:dyDescent="0.25">
      <c r="Q543" s="6"/>
      <c r="R543" s="6"/>
      <c r="S543" s="6"/>
    </row>
    <row r="544" spans="17:19" ht="15.75" customHeight="1" x14ac:dyDescent="0.25">
      <c r="Q544" s="6"/>
      <c r="R544" s="6"/>
      <c r="S544" s="6"/>
    </row>
    <row r="545" spans="17:19" ht="15.75" customHeight="1" x14ac:dyDescent="0.25">
      <c r="Q545" s="6"/>
      <c r="R545" s="6"/>
      <c r="S545" s="6"/>
    </row>
    <row r="546" spans="17:19" ht="15.75" customHeight="1" x14ac:dyDescent="0.25">
      <c r="Q546" s="6"/>
      <c r="R546" s="6"/>
      <c r="S546" s="6"/>
    </row>
    <row r="547" spans="17:19" ht="15.75" customHeight="1" x14ac:dyDescent="0.25">
      <c r="Q547" s="6"/>
      <c r="R547" s="6"/>
      <c r="S547" s="6"/>
    </row>
    <row r="548" spans="17:19" ht="15.75" customHeight="1" x14ac:dyDescent="0.25">
      <c r="Q548" s="6"/>
      <c r="R548" s="6"/>
      <c r="S548" s="6"/>
    </row>
    <row r="549" spans="17:19" ht="30.75" customHeight="1" x14ac:dyDescent="0.25">
      <c r="Q549" s="6"/>
      <c r="R549" s="6"/>
      <c r="S549" s="6"/>
    </row>
    <row r="550" spans="17:19" ht="15.75" customHeight="1" x14ac:dyDescent="0.25">
      <c r="Q550" s="6"/>
      <c r="R550" s="6"/>
      <c r="S550" s="6"/>
    </row>
    <row r="551" spans="17:19" ht="15.75" customHeight="1" x14ac:dyDescent="0.25">
      <c r="Q551" s="6"/>
      <c r="R551" s="6"/>
      <c r="S551" s="6"/>
    </row>
    <row r="552" spans="17:19" ht="15.75" customHeight="1" x14ac:dyDescent="0.25">
      <c r="Q552" s="6"/>
      <c r="R552" s="6"/>
      <c r="S552" s="6"/>
    </row>
    <row r="553" spans="17:19" ht="15.75" customHeight="1" x14ac:dyDescent="0.25">
      <c r="Q553" s="6"/>
      <c r="R553" s="6"/>
      <c r="S553" s="6"/>
    </row>
    <row r="554" spans="17:19" ht="15.75" customHeight="1" x14ac:dyDescent="0.25">
      <c r="Q554" s="6"/>
      <c r="R554" s="6"/>
      <c r="S554" s="6"/>
    </row>
    <row r="555" spans="17:19" ht="15.75" customHeight="1" x14ac:dyDescent="0.25">
      <c r="Q555" s="6"/>
      <c r="R555" s="6"/>
      <c r="S555" s="6"/>
    </row>
    <row r="556" spans="17:19" ht="15.75" customHeight="1" x14ac:dyDescent="0.25">
      <c r="Q556" s="6"/>
      <c r="R556" s="6"/>
      <c r="S556" s="6"/>
    </row>
    <row r="557" spans="17:19" ht="15.75" customHeight="1" x14ac:dyDescent="0.25">
      <c r="Q557" s="6"/>
      <c r="R557" s="6"/>
      <c r="S557" s="6"/>
    </row>
    <row r="558" spans="17:19" ht="15.75" customHeight="1" x14ac:dyDescent="0.25">
      <c r="Q558" s="6"/>
      <c r="R558" s="6"/>
      <c r="S558" s="6"/>
    </row>
    <row r="559" spans="17:19" ht="15.75" customHeight="1" x14ac:dyDescent="0.25">
      <c r="Q559" s="6"/>
      <c r="R559" s="6"/>
      <c r="S559" s="6"/>
    </row>
    <row r="560" spans="17:19" ht="30" customHeight="1" x14ac:dyDescent="0.25">
      <c r="Q560" s="6"/>
      <c r="R560" s="6"/>
      <c r="S560" s="6"/>
    </row>
    <row r="561" spans="17:19" x14ac:dyDescent="0.25">
      <c r="Q561" s="6"/>
      <c r="R561" s="6"/>
      <c r="S561" s="6"/>
    </row>
    <row r="562" spans="17:19" x14ac:dyDescent="0.25">
      <c r="Q562" s="6"/>
      <c r="R562" s="6"/>
      <c r="S562" s="6"/>
    </row>
    <row r="563" spans="17:19" x14ac:dyDescent="0.25">
      <c r="Q563" s="6"/>
      <c r="R563" s="6"/>
      <c r="S563" s="6"/>
    </row>
    <row r="564" spans="17:19" ht="15.75" customHeight="1" x14ac:dyDescent="0.25">
      <c r="Q564" s="6"/>
      <c r="R564" s="6"/>
      <c r="S564" s="6"/>
    </row>
    <row r="565" spans="17:19" x14ac:dyDescent="0.25">
      <c r="Q565" s="6"/>
      <c r="R565" s="6"/>
      <c r="S565" s="6"/>
    </row>
    <row r="566" spans="17:19" ht="48" customHeight="1" x14ac:dyDescent="0.25">
      <c r="Q566" s="6"/>
      <c r="R566" s="6"/>
      <c r="S566" s="6"/>
    </row>
    <row r="567" spans="17:19" ht="15.75" customHeight="1" x14ac:dyDescent="0.25">
      <c r="Q567" s="6"/>
      <c r="R567" s="6"/>
      <c r="S567" s="6"/>
    </row>
    <row r="568" spans="17:19" ht="15.75" customHeight="1" x14ac:dyDescent="0.25">
      <c r="Q568" s="6"/>
      <c r="R568" s="6"/>
      <c r="S568" s="6"/>
    </row>
    <row r="569" spans="17:19" ht="15.75" customHeight="1" x14ac:dyDescent="0.25">
      <c r="Q569" s="6"/>
      <c r="R569" s="6"/>
      <c r="S569" s="6"/>
    </row>
    <row r="570" spans="17:19" ht="15.75" customHeight="1" x14ac:dyDescent="0.25">
      <c r="Q570" s="6"/>
      <c r="R570" s="6"/>
      <c r="S570" s="6"/>
    </row>
    <row r="571" spans="17:19" ht="15.75" customHeight="1" x14ac:dyDescent="0.25">
      <c r="Q571" s="6"/>
      <c r="R571" s="6"/>
      <c r="S571" s="6"/>
    </row>
    <row r="572" spans="17:19" ht="15.75" customHeight="1" x14ac:dyDescent="0.25">
      <c r="Q572" s="6"/>
      <c r="R572" s="6"/>
      <c r="S572" s="6"/>
    </row>
    <row r="573" spans="17:19" ht="15.75" customHeight="1" x14ac:dyDescent="0.25">
      <c r="Q573" s="6"/>
      <c r="R573" s="6"/>
      <c r="S573" s="6"/>
    </row>
    <row r="574" spans="17:19" ht="15.75" customHeight="1" x14ac:dyDescent="0.25">
      <c r="Q574" s="6"/>
      <c r="R574" s="6"/>
      <c r="S574" s="6"/>
    </row>
    <row r="575" spans="17:19" ht="15.75" customHeight="1" x14ac:dyDescent="0.25">
      <c r="Q575" s="6"/>
      <c r="R575" s="6"/>
      <c r="S575" s="6"/>
    </row>
    <row r="576" spans="17:19" ht="15.75" customHeight="1" x14ac:dyDescent="0.25">
      <c r="Q576" s="6"/>
      <c r="R576" s="6"/>
      <c r="S576" s="6"/>
    </row>
    <row r="577" spans="17:19" x14ac:dyDescent="0.25">
      <c r="Q577" s="6"/>
      <c r="R577" s="6"/>
      <c r="S577" s="6"/>
    </row>
    <row r="578" spans="17:19" x14ac:dyDescent="0.25">
      <c r="Q578" s="6"/>
      <c r="R578" s="6"/>
      <c r="S578" s="6"/>
    </row>
    <row r="579" spans="17:19" x14ac:dyDescent="0.25">
      <c r="Q579" s="6"/>
      <c r="R579" s="6"/>
      <c r="S579" s="6"/>
    </row>
    <row r="580" spans="17:19" x14ac:dyDescent="0.25">
      <c r="Q580" s="6"/>
      <c r="R580" s="6"/>
      <c r="S580" s="6"/>
    </row>
    <row r="581" spans="17:19" ht="15.75" customHeight="1" x14ac:dyDescent="0.25">
      <c r="Q581" s="6"/>
      <c r="R581" s="6"/>
      <c r="S581" s="6"/>
    </row>
    <row r="582" spans="17:19" ht="95.25" customHeight="1" x14ac:dyDescent="0.25">
      <c r="Q582" s="6"/>
      <c r="R582" s="6"/>
      <c r="S582" s="6"/>
    </row>
    <row r="583" spans="17:19" ht="15" customHeight="1" x14ac:dyDescent="0.25">
      <c r="Q583" s="6"/>
      <c r="R583" s="6"/>
      <c r="S583" s="6"/>
    </row>
    <row r="584" spans="17:19" ht="15" customHeight="1" x14ac:dyDescent="0.25">
      <c r="Q584" s="6"/>
      <c r="R584" s="6"/>
      <c r="S584" s="6"/>
    </row>
    <row r="585" spans="17:19" ht="15" customHeight="1" x14ac:dyDescent="0.25">
      <c r="Q585" s="6"/>
      <c r="R585" s="6"/>
      <c r="S585" s="6"/>
    </row>
    <row r="586" spans="17:19" ht="15" customHeight="1" x14ac:dyDescent="0.25">
      <c r="Q586" s="6"/>
      <c r="R586" s="6"/>
      <c r="S586" s="6"/>
    </row>
    <row r="587" spans="17:19" ht="15" customHeight="1" x14ac:dyDescent="0.25">
      <c r="Q587" s="6"/>
      <c r="R587" s="6"/>
      <c r="S587" s="6"/>
    </row>
    <row r="588" spans="17:19" ht="15" customHeight="1" x14ac:dyDescent="0.25">
      <c r="Q588" s="6"/>
      <c r="R588" s="6"/>
      <c r="S588" s="6"/>
    </row>
    <row r="589" spans="17:19" ht="17.25" customHeight="1" x14ac:dyDescent="0.25">
      <c r="Q589" s="6"/>
      <c r="R589" s="6"/>
      <c r="S589" s="6"/>
    </row>
    <row r="590" spans="17:19" ht="31.5" customHeight="1" x14ac:dyDescent="0.25">
      <c r="Q590" s="6"/>
      <c r="R590" s="6"/>
      <c r="S590" s="6"/>
    </row>
    <row r="591" spans="17:19" ht="31.5" customHeight="1" x14ac:dyDescent="0.25">
      <c r="Q591" s="6"/>
      <c r="R591" s="6"/>
      <c r="S591" s="6"/>
    </row>
    <row r="592" spans="17:19" ht="15.75" customHeight="1" x14ac:dyDescent="0.25">
      <c r="Q592" s="6"/>
      <c r="R592" s="6"/>
      <c r="S592" s="6"/>
    </row>
    <row r="593" spans="17:19" ht="15.75" customHeight="1" x14ac:dyDescent="0.25">
      <c r="Q593" s="6"/>
      <c r="R593" s="6"/>
      <c r="S593" s="6"/>
    </row>
    <row r="594" spans="17:19" x14ac:dyDescent="0.25">
      <c r="Q594" s="6"/>
      <c r="R594" s="6"/>
      <c r="S594" s="6"/>
    </row>
    <row r="595" spans="17:19" x14ac:dyDescent="0.25">
      <c r="Q595" s="6"/>
      <c r="R595" s="6"/>
      <c r="S595" s="6"/>
    </row>
    <row r="596" spans="17:19" ht="48" customHeight="1" x14ac:dyDescent="0.25">
      <c r="Q596" s="6"/>
      <c r="R596" s="6"/>
      <c r="S596" s="6"/>
    </row>
    <row r="597" spans="17:19" ht="189" customHeight="1" x14ac:dyDescent="0.25">
      <c r="Q597" s="6"/>
      <c r="R597" s="6"/>
      <c r="S597" s="6"/>
    </row>
    <row r="598" spans="17:19" x14ac:dyDescent="0.25">
      <c r="Q598" s="6"/>
      <c r="R598" s="6"/>
      <c r="S598" s="6"/>
    </row>
    <row r="599" spans="17:19" x14ac:dyDescent="0.25">
      <c r="Q599" s="6"/>
      <c r="R599" s="6"/>
      <c r="S599" s="6"/>
    </row>
    <row r="600" spans="17:19" x14ac:dyDescent="0.25">
      <c r="Q600" s="6"/>
      <c r="R600" s="6"/>
      <c r="S600" s="6"/>
    </row>
    <row r="601" spans="17:19" x14ac:dyDescent="0.25">
      <c r="Q601" s="6"/>
      <c r="R601" s="6"/>
      <c r="S601" s="6"/>
    </row>
    <row r="602" spans="17:19" x14ac:dyDescent="0.25">
      <c r="Q602" s="6"/>
      <c r="R602" s="6"/>
      <c r="S602" s="6"/>
    </row>
    <row r="603" spans="17:19" x14ac:dyDescent="0.25">
      <c r="Q603" s="6"/>
      <c r="R603" s="6"/>
      <c r="S603" s="6"/>
    </row>
    <row r="604" spans="17:19" x14ac:dyDescent="0.25">
      <c r="Q604" s="6"/>
      <c r="R604" s="6"/>
      <c r="S604" s="6"/>
    </row>
    <row r="605" spans="17:19" x14ac:dyDescent="0.25">
      <c r="Q605" s="6"/>
      <c r="R605" s="6"/>
      <c r="S605" s="6"/>
    </row>
    <row r="606" spans="17:19" x14ac:dyDescent="0.25">
      <c r="Q606" s="6"/>
      <c r="R606" s="6"/>
      <c r="S606" s="6"/>
    </row>
    <row r="607" spans="17:19" x14ac:dyDescent="0.25">
      <c r="Q607" s="6"/>
      <c r="R607" s="6"/>
      <c r="S607" s="6"/>
    </row>
    <row r="609" spans="17:19" x14ac:dyDescent="0.25">
      <c r="Q609" s="6"/>
      <c r="R609" s="6"/>
      <c r="S609" s="6"/>
    </row>
    <row r="610" spans="17:19" x14ac:dyDescent="0.25">
      <c r="Q610" s="6"/>
      <c r="R610" s="6"/>
      <c r="S610" s="6"/>
    </row>
    <row r="611" spans="17:19" x14ac:dyDescent="0.25">
      <c r="Q611" s="6"/>
      <c r="R611" s="6"/>
      <c r="S611" s="6"/>
    </row>
    <row r="612" spans="17:19" x14ac:dyDescent="0.25">
      <c r="Q612" s="6"/>
      <c r="R612" s="6"/>
      <c r="S612" s="6"/>
    </row>
    <row r="613" spans="17:19" x14ac:dyDescent="0.25">
      <c r="Q613" s="6"/>
      <c r="R613" s="6"/>
      <c r="S613" s="6"/>
    </row>
    <row r="614" spans="17:19" x14ac:dyDescent="0.25">
      <c r="Q614" s="6"/>
      <c r="R614" s="6"/>
      <c r="S614" s="6"/>
    </row>
    <row r="615" spans="17:19" x14ac:dyDescent="0.25">
      <c r="Q615" s="6"/>
      <c r="R615" s="6"/>
      <c r="S615" s="6"/>
    </row>
    <row r="616" spans="17:19" x14ac:dyDescent="0.25">
      <c r="Q616" s="6"/>
      <c r="R616" s="6"/>
      <c r="S616" s="6"/>
    </row>
    <row r="617" spans="17:19" x14ac:dyDescent="0.25">
      <c r="Q617" s="6"/>
      <c r="R617" s="6"/>
      <c r="S617" s="6"/>
    </row>
    <row r="618" spans="17:19" x14ac:dyDescent="0.25">
      <c r="Q618" s="6"/>
      <c r="R618" s="6"/>
      <c r="S618" s="6"/>
    </row>
    <row r="619" spans="17:19" x14ac:dyDescent="0.25">
      <c r="Q619" s="6"/>
      <c r="R619" s="6"/>
      <c r="S619" s="6"/>
    </row>
    <row r="620" spans="17:19" x14ac:dyDescent="0.25">
      <c r="Q620" s="6"/>
      <c r="R620" s="6"/>
      <c r="S620" s="6"/>
    </row>
    <row r="621" spans="17:19" x14ac:dyDescent="0.25">
      <c r="Q621" s="6"/>
      <c r="R621" s="6"/>
      <c r="S621" s="6"/>
    </row>
    <row r="622" spans="17:19" x14ac:dyDescent="0.25">
      <c r="Q622" s="6"/>
      <c r="R622" s="6"/>
      <c r="S622" s="6"/>
    </row>
    <row r="623" spans="17:19" x14ac:dyDescent="0.25">
      <c r="Q623" s="6"/>
      <c r="R623" s="6"/>
      <c r="S623" s="6"/>
    </row>
    <row r="625" spans="17:19" x14ac:dyDescent="0.25">
      <c r="Q625" s="6"/>
      <c r="R625" s="6"/>
      <c r="S625" s="6"/>
    </row>
    <row r="626" spans="17:19" x14ac:dyDescent="0.25">
      <c r="Q626" s="6"/>
      <c r="R626" s="6"/>
      <c r="S626" s="6"/>
    </row>
    <row r="627" spans="17:19" x14ac:dyDescent="0.25">
      <c r="Q627" s="6"/>
      <c r="R627" s="6"/>
      <c r="S627" s="6"/>
    </row>
    <row r="628" spans="17:19" x14ac:dyDescent="0.25">
      <c r="Q628" s="6"/>
      <c r="R628" s="6"/>
      <c r="S628" s="6"/>
    </row>
    <row r="629" spans="17:19" x14ac:dyDescent="0.25">
      <c r="Q629" s="6"/>
      <c r="R629" s="6"/>
      <c r="S629" s="6"/>
    </row>
    <row r="630" spans="17:19" x14ac:dyDescent="0.25">
      <c r="Q630" s="6"/>
      <c r="R630" s="6"/>
      <c r="S630" s="6"/>
    </row>
    <row r="631" spans="17:19" x14ac:dyDescent="0.25">
      <c r="Q631" s="6"/>
      <c r="R631" s="6"/>
      <c r="S631" s="6"/>
    </row>
    <row r="632" spans="17:19" x14ac:dyDescent="0.25">
      <c r="Q632" s="6"/>
      <c r="R632" s="6"/>
      <c r="S632" s="6"/>
    </row>
    <row r="633" spans="17:19" x14ac:dyDescent="0.25">
      <c r="Q633" s="6"/>
      <c r="R633" s="6"/>
      <c r="S633" s="6"/>
    </row>
    <row r="634" spans="17:19" x14ac:dyDescent="0.25">
      <c r="Q634" s="6"/>
      <c r="R634" s="6"/>
      <c r="S634" s="6"/>
    </row>
    <row r="635" spans="17:19" x14ac:dyDescent="0.25">
      <c r="Q635" s="6"/>
      <c r="R635" s="6"/>
      <c r="S635" s="6"/>
    </row>
    <row r="636" spans="17:19" x14ac:dyDescent="0.25">
      <c r="Q636" s="6"/>
      <c r="R636" s="6"/>
      <c r="S636" s="6"/>
    </row>
    <row r="637" spans="17:19" x14ac:dyDescent="0.25">
      <c r="Q637" s="6"/>
      <c r="R637" s="6"/>
      <c r="S637" s="6"/>
    </row>
    <row r="638" spans="17:19" x14ac:dyDescent="0.25">
      <c r="Q638" s="6"/>
      <c r="R638" s="6"/>
      <c r="S638" s="6"/>
    </row>
    <row r="639" spans="17:19" x14ac:dyDescent="0.25">
      <c r="Q639" s="6"/>
      <c r="R639" s="6"/>
      <c r="S639" s="6"/>
    </row>
    <row r="640" spans="17:19" x14ac:dyDescent="0.25">
      <c r="Q640" s="6"/>
      <c r="R640" s="6"/>
      <c r="S640" s="6"/>
    </row>
    <row r="641" spans="17:19" x14ac:dyDescent="0.25">
      <c r="Q641" s="6"/>
      <c r="R641" s="6"/>
      <c r="S641" s="6"/>
    </row>
    <row r="642" spans="17:19" x14ac:dyDescent="0.25">
      <c r="Q642" s="6"/>
      <c r="R642" s="6"/>
      <c r="S642" s="6"/>
    </row>
    <row r="643" spans="17:19" x14ac:dyDescent="0.25">
      <c r="Q643" s="6"/>
      <c r="R643" s="6"/>
      <c r="S643" s="6"/>
    </row>
    <row r="644" spans="17:19" x14ac:dyDescent="0.25">
      <c r="Q644" s="6"/>
      <c r="R644" s="6"/>
      <c r="S644" s="6"/>
    </row>
    <row r="645" spans="17:19" x14ac:dyDescent="0.25">
      <c r="Q645" s="6"/>
      <c r="R645" s="6"/>
      <c r="S645" s="6"/>
    </row>
    <row r="646" spans="17:19" x14ac:dyDescent="0.25">
      <c r="Q646" s="6"/>
      <c r="R646" s="6"/>
      <c r="S646" s="6"/>
    </row>
    <row r="648" spans="17:19" x14ac:dyDescent="0.25">
      <c r="Q648" s="6"/>
      <c r="R648" s="6"/>
      <c r="S648" s="6"/>
    </row>
    <row r="649" spans="17:19" x14ac:dyDescent="0.25">
      <c r="Q649" s="6"/>
      <c r="R649" s="6"/>
      <c r="S649" s="6"/>
    </row>
    <row r="650" spans="17:19" x14ac:dyDescent="0.25">
      <c r="Q650" s="6"/>
      <c r="R650" s="6"/>
      <c r="S650" s="6"/>
    </row>
    <row r="651" spans="17:19" x14ac:dyDescent="0.25">
      <c r="Q651" s="6"/>
      <c r="R651" s="6"/>
      <c r="S651" s="6"/>
    </row>
    <row r="652" spans="17:19" x14ac:dyDescent="0.25">
      <c r="Q652" s="6"/>
      <c r="R652" s="6"/>
      <c r="S652" s="6"/>
    </row>
    <row r="653" spans="17:19" x14ac:dyDescent="0.25">
      <c r="Q653" s="6"/>
      <c r="R653" s="6"/>
      <c r="S653" s="6"/>
    </row>
    <row r="654" spans="17:19" x14ac:dyDescent="0.25">
      <c r="Q654" s="6"/>
      <c r="R654" s="6"/>
      <c r="S654" s="6"/>
    </row>
    <row r="655" spans="17:19" x14ac:dyDescent="0.25">
      <c r="Q655" s="6"/>
      <c r="R655" s="6"/>
      <c r="S655" s="6"/>
    </row>
    <row r="656" spans="17:19" x14ac:dyDescent="0.25">
      <c r="Q656" s="6"/>
      <c r="R656" s="6"/>
      <c r="S656" s="6"/>
    </row>
    <row r="657" spans="17:19" x14ac:dyDescent="0.25">
      <c r="Q657" s="6"/>
      <c r="R657" s="6"/>
      <c r="S657" s="6"/>
    </row>
    <row r="658" spans="17:19" x14ac:dyDescent="0.25">
      <c r="Q658" s="6"/>
      <c r="R658" s="6"/>
      <c r="S658" s="6"/>
    </row>
    <row r="659" spans="17:19" x14ac:dyDescent="0.25">
      <c r="Q659" s="6"/>
      <c r="R659" s="6"/>
      <c r="S659" s="6"/>
    </row>
    <row r="660" spans="17:19" x14ac:dyDescent="0.25">
      <c r="Q660" s="6"/>
      <c r="R660" s="6"/>
      <c r="S660" s="6"/>
    </row>
    <row r="661" spans="17:19" x14ac:dyDescent="0.25">
      <c r="Q661" s="6"/>
      <c r="R661" s="6"/>
      <c r="S661" s="6"/>
    </row>
    <row r="662" spans="17:19" x14ac:dyDescent="0.25">
      <c r="Q662" s="6"/>
      <c r="R662" s="6"/>
      <c r="S662" s="6"/>
    </row>
    <row r="664" spans="17:19" x14ac:dyDescent="0.25">
      <c r="Q664" s="6"/>
      <c r="R664" s="6"/>
      <c r="S664" s="6"/>
    </row>
    <row r="665" spans="17:19" x14ac:dyDescent="0.25">
      <c r="Q665" s="6"/>
      <c r="R665" s="6"/>
      <c r="S665" s="6"/>
    </row>
    <row r="666" spans="17:19" x14ac:dyDescent="0.25">
      <c r="Q666" s="6"/>
      <c r="R666" s="6"/>
      <c r="S666" s="6"/>
    </row>
    <row r="667" spans="17:19" x14ac:dyDescent="0.25">
      <c r="Q667" s="6"/>
      <c r="R667" s="6"/>
      <c r="S667" s="6"/>
    </row>
    <row r="668" spans="17:19" x14ac:dyDescent="0.25">
      <c r="Q668" s="6"/>
      <c r="R668" s="6"/>
      <c r="S668" s="6"/>
    </row>
    <row r="669" spans="17:19" x14ac:dyDescent="0.25">
      <c r="Q669" s="6"/>
      <c r="R669" s="6"/>
      <c r="S669" s="6"/>
    </row>
    <row r="670" spans="17:19" x14ac:dyDescent="0.25">
      <c r="Q670" s="6"/>
      <c r="R670" s="6"/>
      <c r="S670" s="6"/>
    </row>
    <row r="671" spans="17:19" x14ac:dyDescent="0.25">
      <c r="Q671" s="6"/>
      <c r="R671" s="6"/>
      <c r="S671" s="6"/>
    </row>
    <row r="672" spans="17:19" x14ac:dyDescent="0.25">
      <c r="Q672" s="6"/>
      <c r="R672" s="6"/>
      <c r="S672" s="6"/>
    </row>
    <row r="673" spans="17:19" x14ac:dyDescent="0.25">
      <c r="Q673" s="6"/>
      <c r="R673" s="6"/>
      <c r="S673" s="6"/>
    </row>
    <row r="674" spans="17:19" x14ac:dyDescent="0.25">
      <c r="Q674" s="6"/>
      <c r="R674" s="6"/>
      <c r="S674" s="6"/>
    </row>
    <row r="675" spans="17:19" x14ac:dyDescent="0.25">
      <c r="Q675" s="6"/>
      <c r="R675" s="6"/>
      <c r="S675" s="6"/>
    </row>
    <row r="676" spans="17:19" x14ac:dyDescent="0.25">
      <c r="Q676" s="6"/>
      <c r="R676" s="6"/>
      <c r="S676" s="6"/>
    </row>
    <row r="677" spans="17:19" x14ac:dyDescent="0.25">
      <c r="Q677" s="6"/>
      <c r="R677" s="6"/>
      <c r="S677" s="6"/>
    </row>
    <row r="678" spans="17:19" x14ac:dyDescent="0.25">
      <c r="Q678" s="6"/>
      <c r="R678" s="6"/>
      <c r="S678" s="6"/>
    </row>
    <row r="679" spans="17:19" x14ac:dyDescent="0.25">
      <c r="Q679" s="6"/>
      <c r="R679" s="6"/>
      <c r="S679" s="6"/>
    </row>
    <row r="681" spans="17:19" x14ac:dyDescent="0.25">
      <c r="Q681" s="6"/>
      <c r="R681" s="6"/>
      <c r="S681" s="6"/>
    </row>
    <row r="682" spans="17:19" x14ac:dyDescent="0.25">
      <c r="Q682" s="6"/>
      <c r="R682" s="6"/>
      <c r="S682" s="6"/>
    </row>
    <row r="683" spans="17:19" x14ac:dyDescent="0.25">
      <c r="Q683" s="6"/>
      <c r="R683" s="6"/>
      <c r="S683" s="6"/>
    </row>
  </sheetData>
  <dataConsolidate/>
  <mergeCells count="998">
    <mergeCell ref="I121:M121"/>
    <mergeCell ref="I128:M128"/>
    <mergeCell ref="N112:S112"/>
    <mergeCell ref="A114:S114"/>
    <mergeCell ref="A115:S115"/>
    <mergeCell ref="B112:H112"/>
    <mergeCell ref="B107:H107"/>
    <mergeCell ref="B111:H111"/>
    <mergeCell ref="B110:H110"/>
    <mergeCell ref="I107:M107"/>
    <mergeCell ref="N128:S128"/>
    <mergeCell ref="N107:S107"/>
    <mergeCell ref="N108:S108"/>
    <mergeCell ref="N109:S109"/>
    <mergeCell ref="N110:S110"/>
    <mergeCell ref="N121:S121"/>
    <mergeCell ref="N117:S117"/>
    <mergeCell ref="N118:S118"/>
    <mergeCell ref="N116:S116"/>
    <mergeCell ref="N113:S113"/>
    <mergeCell ref="I112:M112"/>
    <mergeCell ref="I113:M113"/>
    <mergeCell ref="B118:H118"/>
    <mergeCell ref="B119:H119"/>
    <mergeCell ref="I119:M119"/>
    <mergeCell ref="I116:M116"/>
    <mergeCell ref="I117:M117"/>
    <mergeCell ref="I118:M118"/>
    <mergeCell ref="B113:H113"/>
    <mergeCell ref="B121:H121"/>
    <mergeCell ref="B122:H122"/>
    <mergeCell ref="N94:S94"/>
    <mergeCell ref="N95:S95"/>
    <mergeCell ref="I96:M96"/>
    <mergeCell ref="N96:S96"/>
    <mergeCell ref="B97:H97"/>
    <mergeCell ref="B100:H100"/>
    <mergeCell ref="B101:H101"/>
    <mergeCell ref="I97:M97"/>
    <mergeCell ref="I110:M110"/>
    <mergeCell ref="B109:H109"/>
    <mergeCell ref="I109:M109"/>
    <mergeCell ref="I101:M101"/>
    <mergeCell ref="I100:M100"/>
    <mergeCell ref="I94:M94"/>
    <mergeCell ref="I95:M95"/>
    <mergeCell ref="B94:H94"/>
    <mergeCell ref="B95:H95"/>
    <mergeCell ref="I88:M88"/>
    <mergeCell ref="I89:M89"/>
    <mergeCell ref="I93:M93"/>
    <mergeCell ref="N90:S90"/>
    <mergeCell ref="A91:S91"/>
    <mergeCell ref="N80:S80"/>
    <mergeCell ref="B83:H83"/>
    <mergeCell ref="I83:M83"/>
    <mergeCell ref="N83:S83"/>
    <mergeCell ref="B90:H90"/>
    <mergeCell ref="B85:H85"/>
    <mergeCell ref="B88:H88"/>
    <mergeCell ref="I81:M81"/>
    <mergeCell ref="B93:H93"/>
    <mergeCell ref="I90:M90"/>
    <mergeCell ref="N93:S93"/>
    <mergeCell ref="I86:M86"/>
    <mergeCell ref="I87:M87"/>
    <mergeCell ref="B86:H86"/>
    <mergeCell ref="B87:H87"/>
    <mergeCell ref="N82:S82"/>
    <mergeCell ref="B128:H128"/>
    <mergeCell ref="B124:H124"/>
    <mergeCell ref="N97:S97"/>
    <mergeCell ref="N98:S98"/>
    <mergeCell ref="N99:S99"/>
    <mergeCell ref="N100:S100"/>
    <mergeCell ref="I82:M82"/>
    <mergeCell ref="I84:M84"/>
    <mergeCell ref="I85:M85"/>
    <mergeCell ref="N101:S101"/>
    <mergeCell ref="N87:S87"/>
    <mergeCell ref="N88:S88"/>
    <mergeCell ref="N86:S86"/>
    <mergeCell ref="N89:S89"/>
    <mergeCell ref="A92:S92"/>
    <mergeCell ref="B89:H89"/>
    <mergeCell ref="I98:M98"/>
    <mergeCell ref="A104:A105"/>
    <mergeCell ref="N104:S104"/>
    <mergeCell ref="I105:M105"/>
    <mergeCell ref="A102:S102"/>
    <mergeCell ref="I106:M106"/>
    <mergeCell ref="N105:S105"/>
    <mergeCell ref="N106:S106"/>
    <mergeCell ref="I99:M99"/>
    <mergeCell ref="B84:H84"/>
    <mergeCell ref="N120:S120"/>
    <mergeCell ref="N119:S119"/>
    <mergeCell ref="B125:H125"/>
    <mergeCell ref="I125:M125"/>
    <mergeCell ref="N122:S122"/>
    <mergeCell ref="N123:S123"/>
    <mergeCell ref="N124:S124"/>
    <mergeCell ref="N125:S125"/>
    <mergeCell ref="I122:M122"/>
    <mergeCell ref="I124:M124"/>
    <mergeCell ref="B120:H120"/>
    <mergeCell ref="I120:M120"/>
    <mergeCell ref="B116:H116"/>
    <mergeCell ref="B117:H117"/>
    <mergeCell ref="B123:H123"/>
    <mergeCell ref="I123:M123"/>
    <mergeCell ref="B96:H96"/>
    <mergeCell ref="A103:S103"/>
    <mergeCell ref="B106:H106"/>
    <mergeCell ref="I104:M104"/>
    <mergeCell ref="N84:S84"/>
    <mergeCell ref="N85:S85"/>
    <mergeCell ref="I111:M111"/>
    <mergeCell ref="B33:H33"/>
    <mergeCell ref="I33:S33"/>
    <mergeCell ref="A41:S41"/>
    <mergeCell ref="B42:H43"/>
    <mergeCell ref="A42:A43"/>
    <mergeCell ref="I42:S42"/>
    <mergeCell ref="B37:H37"/>
    <mergeCell ref="B38:H38"/>
    <mergeCell ref="B82:H82"/>
    <mergeCell ref="A79:S79"/>
    <mergeCell ref="I80:M80"/>
    <mergeCell ref="B80:H80"/>
    <mergeCell ref="N81:S81"/>
    <mergeCell ref="B81:H81"/>
    <mergeCell ref="I108:M108"/>
    <mergeCell ref="N111:S111"/>
    <mergeCell ref="A66:A73"/>
    <mergeCell ref="L72:M72"/>
    <mergeCell ref="L73:M73"/>
    <mergeCell ref="N70:O70"/>
    <mergeCell ref="N71:O71"/>
    <mergeCell ref="B98:H98"/>
    <mergeCell ref="B99:H99"/>
    <mergeCell ref="A29:S29"/>
    <mergeCell ref="A52:S52"/>
    <mergeCell ref="I61:S61"/>
    <mergeCell ref="I62:S62"/>
    <mergeCell ref="I64:S64"/>
    <mergeCell ref="B63:H63"/>
    <mergeCell ref="B55:H55"/>
    <mergeCell ref="B61:H61"/>
    <mergeCell ref="B62:H62"/>
    <mergeCell ref="B64:H64"/>
    <mergeCell ref="B57:H57"/>
    <mergeCell ref="B58:H58"/>
    <mergeCell ref="B60:H60"/>
    <mergeCell ref="B59:H59"/>
    <mergeCell ref="A53:S53"/>
    <mergeCell ref="A54:A55"/>
    <mergeCell ref="I50:S50"/>
    <mergeCell ref="I51:S51"/>
    <mergeCell ref="B48:H48"/>
    <mergeCell ref="B49:H49"/>
    <mergeCell ref="B32:H32"/>
    <mergeCell ref="I39:S39"/>
    <mergeCell ref="I47:S47"/>
    <mergeCell ref="B47:H47"/>
    <mergeCell ref="P72:S72"/>
    <mergeCell ref="P73:S73"/>
    <mergeCell ref="I66:J66"/>
    <mergeCell ref="B50:H50"/>
    <mergeCell ref="B51:H51"/>
    <mergeCell ref="P67:S67"/>
    <mergeCell ref="P68:S68"/>
    <mergeCell ref="L71:M71"/>
    <mergeCell ref="P66:S66"/>
    <mergeCell ref="N67:O67"/>
    <mergeCell ref="B141:H141"/>
    <mergeCell ref="I137:S137"/>
    <mergeCell ref="B39:H39"/>
    <mergeCell ref="I31:S31"/>
    <mergeCell ref="I32:S32"/>
    <mergeCell ref="I34:S34"/>
    <mergeCell ref="I35:S35"/>
    <mergeCell ref="I36:S36"/>
    <mergeCell ref="I37:S37"/>
    <mergeCell ref="I38:S38"/>
    <mergeCell ref="B31:H31"/>
    <mergeCell ref="L68:M68"/>
    <mergeCell ref="B34:H34"/>
    <mergeCell ref="B35:H35"/>
    <mergeCell ref="B36:H36"/>
    <mergeCell ref="P70:S70"/>
    <mergeCell ref="B56:H56"/>
    <mergeCell ref="B44:H44"/>
    <mergeCell ref="B45:H45"/>
    <mergeCell ref="N43:S43"/>
    <mergeCell ref="B46:H46"/>
    <mergeCell ref="I44:S44"/>
    <mergeCell ref="I45:S45"/>
    <mergeCell ref="I46:S46"/>
    <mergeCell ref="B347:I347"/>
    <mergeCell ref="C282:G282"/>
    <mergeCell ref="I18:S18"/>
    <mergeCell ref="I19:S19"/>
    <mergeCell ref="I20:S20"/>
    <mergeCell ref="I21:S21"/>
    <mergeCell ref="I157:S157"/>
    <mergeCell ref="H174:O174"/>
    <mergeCell ref="B180:G180"/>
    <mergeCell ref="H180:S180"/>
    <mergeCell ref="B168:G168"/>
    <mergeCell ref="B169:G169"/>
    <mergeCell ref="B170:G170"/>
    <mergeCell ref="H169:O169"/>
    <mergeCell ref="H168:S168"/>
    <mergeCell ref="I78:M78"/>
    <mergeCell ref="C77:J77"/>
    <mergeCell ref="B138:H138"/>
    <mergeCell ref="N73:O73"/>
    <mergeCell ref="I43:M43"/>
    <mergeCell ref="P143:S143"/>
    <mergeCell ref="B143:H143"/>
    <mergeCell ref="I68:J68"/>
    <mergeCell ref="N69:O69"/>
    <mergeCell ref="K181:S181"/>
    <mergeCell ref="Q178:S178"/>
    <mergeCell ref="H179:S179"/>
    <mergeCell ref="Q177:S177"/>
    <mergeCell ref="A181:A183"/>
    <mergeCell ref="A223:C223"/>
    <mergeCell ref="D223:E223"/>
    <mergeCell ref="B348:I348"/>
    <mergeCell ref="J347:S347"/>
    <mergeCell ref="J348:S348"/>
    <mergeCell ref="A327:G327"/>
    <mergeCell ref="A281:B281"/>
    <mergeCell ref="A276:S276"/>
    <mergeCell ref="Q257:S257"/>
    <mergeCell ref="H279:J279"/>
    <mergeCell ref="I257:K257"/>
    <mergeCell ref="A277:B278"/>
    <mergeCell ref="A196:J196"/>
    <mergeCell ref="K196:S196"/>
    <mergeCell ref="A328:G328"/>
    <mergeCell ref="H328:N328"/>
    <mergeCell ref="H283:J283"/>
    <mergeCell ref="C284:G284"/>
    <mergeCell ref="O328:S328"/>
    <mergeCell ref="H181:J181"/>
    <mergeCell ref="L166:S166"/>
    <mergeCell ref="L162:S162"/>
    <mergeCell ref="L163:S163"/>
    <mergeCell ref="L164:S164"/>
    <mergeCell ref="H165:K165"/>
    <mergeCell ref="L165:S165"/>
    <mergeCell ref="A177:A178"/>
    <mergeCell ref="B171:G176"/>
    <mergeCell ref="K178:M178"/>
    <mergeCell ref="A171:A176"/>
    <mergeCell ref="H166:K166"/>
    <mergeCell ref="B161:G162"/>
    <mergeCell ref="B163:G167"/>
    <mergeCell ref="A163:A167"/>
    <mergeCell ref="A161:A162"/>
    <mergeCell ref="H167:K167"/>
    <mergeCell ref="H161:K161"/>
    <mergeCell ref="H172:O172"/>
    <mergeCell ref="H171:O171"/>
    <mergeCell ref="P171:S171"/>
    <mergeCell ref="H178:J178"/>
    <mergeCell ref="H163:K163"/>
    <mergeCell ref="L161:S161"/>
    <mergeCell ref="H177:J177"/>
    <mergeCell ref="A185:S185"/>
    <mergeCell ref="B74:H74"/>
    <mergeCell ref="K77:N77"/>
    <mergeCell ref="B22:H22"/>
    <mergeCell ref="N68:O68"/>
    <mergeCell ref="B75:H75"/>
    <mergeCell ref="I67:J67"/>
    <mergeCell ref="I69:J69"/>
    <mergeCell ref="B28:H28"/>
    <mergeCell ref="N66:O66"/>
    <mergeCell ref="L66:M66"/>
    <mergeCell ref="P69:S69"/>
    <mergeCell ref="I75:S75"/>
    <mergeCell ref="L69:M69"/>
    <mergeCell ref="N22:S22"/>
    <mergeCell ref="L22:M22"/>
    <mergeCell ref="I139:S139"/>
    <mergeCell ref="I140:S140"/>
    <mergeCell ref="N129:S129"/>
    <mergeCell ref="N127:S127"/>
    <mergeCell ref="B78:H78"/>
    <mergeCell ref="A141:A143"/>
    <mergeCell ref="P172:S172"/>
    <mergeCell ref="N78:S78"/>
    <mergeCell ref="B129:H129"/>
    <mergeCell ref="B127:H127"/>
    <mergeCell ref="B157:H157"/>
    <mergeCell ref="B158:H158"/>
    <mergeCell ref="B159:H159"/>
    <mergeCell ref="B160:H160"/>
    <mergeCell ref="I158:S158"/>
    <mergeCell ref="B136:H136"/>
    <mergeCell ref="B137:H137"/>
    <mergeCell ref="B135:H135"/>
    <mergeCell ref="I153:S153"/>
    <mergeCell ref="I154:S154"/>
    <mergeCell ref="B150:H150"/>
    <mergeCell ref="B147:H147"/>
    <mergeCell ref="B154:H154"/>
    <mergeCell ref="I155:S155"/>
    <mergeCell ref="B155:H155"/>
    <mergeCell ref="I127:M127"/>
    <mergeCell ref="I129:M129"/>
    <mergeCell ref="O135:S135"/>
    <mergeCell ref="B153:H153"/>
    <mergeCell ref="B104:H105"/>
    <mergeCell ref="B108:H108"/>
    <mergeCell ref="H175:O175"/>
    <mergeCell ref="I149:S149"/>
    <mergeCell ref="P169:S169"/>
    <mergeCell ref="B149:H149"/>
    <mergeCell ref="B148:H148"/>
    <mergeCell ref="I150:S150"/>
    <mergeCell ref="I156:S156"/>
    <mergeCell ref="I138:S138"/>
    <mergeCell ref="B139:H139"/>
    <mergeCell ref="B140:H140"/>
    <mergeCell ref="B146:H146"/>
    <mergeCell ref="I146:M146"/>
    <mergeCell ref="N146:S146"/>
    <mergeCell ref="B151:H151"/>
    <mergeCell ref="I144:S144"/>
    <mergeCell ref="B142:H142"/>
    <mergeCell ref="I143:O143"/>
    <mergeCell ref="P142:S142"/>
    <mergeCell ref="I145:S145"/>
    <mergeCell ref="B145:H145"/>
    <mergeCell ref="I147:S147"/>
    <mergeCell ref="P174:S174"/>
    <mergeCell ref="H170:S170"/>
    <mergeCell ref="P141:S141"/>
    <mergeCell ref="A187:I187"/>
    <mergeCell ref="K194:O194"/>
    <mergeCell ref="P194:S194"/>
    <mergeCell ref="A198:J198"/>
    <mergeCell ref="I133:S133"/>
    <mergeCell ref="A130:S130"/>
    <mergeCell ref="A131:S131"/>
    <mergeCell ref="I134:S134"/>
    <mergeCell ref="A132:H132"/>
    <mergeCell ref="B134:H134"/>
    <mergeCell ref="K177:M177"/>
    <mergeCell ref="N177:P177"/>
    <mergeCell ref="B156:H156"/>
    <mergeCell ref="I159:S159"/>
    <mergeCell ref="I136:S136"/>
    <mergeCell ref="B152:H152"/>
    <mergeCell ref="I160:S160"/>
    <mergeCell ref="L167:S167"/>
    <mergeCell ref="H164:K164"/>
    <mergeCell ref="H162:K162"/>
    <mergeCell ref="H173:O173"/>
    <mergeCell ref="B177:G178"/>
    <mergeCell ref="I141:O141"/>
    <mergeCell ref="I135:M135"/>
    <mergeCell ref="K186:Q186"/>
    <mergeCell ref="K187:Q187"/>
    <mergeCell ref="K188:Q188"/>
    <mergeCell ref="R186:S186"/>
    <mergeCell ref="H199:J199"/>
    <mergeCell ref="R188:S188"/>
    <mergeCell ref="R189:S189"/>
    <mergeCell ref="K199:M199"/>
    <mergeCell ref="N200:S200"/>
    <mergeCell ref="A193:O193"/>
    <mergeCell ref="P193:Q193"/>
    <mergeCell ref="A191:I191"/>
    <mergeCell ref="A190:I190"/>
    <mergeCell ref="A195:J195"/>
    <mergeCell ref="A194:J194"/>
    <mergeCell ref="R193:S193"/>
    <mergeCell ref="N199:S199"/>
    <mergeCell ref="H200:J200"/>
    <mergeCell ref="A186:I186"/>
    <mergeCell ref="K190:Q190"/>
    <mergeCell ref="K197:S197"/>
    <mergeCell ref="A197:J197"/>
    <mergeCell ref="K198:S198"/>
    <mergeCell ref="R187:S187"/>
    <mergeCell ref="R190:S190"/>
    <mergeCell ref="A188:I188"/>
    <mergeCell ref="A189:I189"/>
    <mergeCell ref="F223:G223"/>
    <mergeCell ref="F224:G224"/>
    <mergeCell ref="I222:K222"/>
    <mergeCell ref="I224:K224"/>
    <mergeCell ref="A224:C224"/>
    <mergeCell ref="D222:E222"/>
    <mergeCell ref="D224:E224"/>
    <mergeCell ref="I223:K223"/>
    <mergeCell ref="A220:C220"/>
    <mergeCell ref="D220:E220"/>
    <mergeCell ref="I220:K220"/>
    <mergeCell ref="F220:G220"/>
    <mergeCell ref="A222:C222"/>
    <mergeCell ref="F222:G222"/>
    <mergeCell ref="A199:G205"/>
    <mergeCell ref="K189:Q189"/>
    <mergeCell ref="K191:S191"/>
    <mergeCell ref="B210:J210"/>
    <mergeCell ref="B211:J211"/>
    <mergeCell ref="A206:G206"/>
    <mergeCell ref="H206:S206"/>
    <mergeCell ref="H201:J201"/>
    <mergeCell ref="N201:S201"/>
    <mergeCell ref="I231:S231"/>
    <mergeCell ref="I232:S232"/>
    <mergeCell ref="A227:S227"/>
    <mergeCell ref="A231:H231"/>
    <mergeCell ref="A232:H232"/>
    <mergeCell ref="K211:S211"/>
    <mergeCell ref="K210:S210"/>
    <mergeCell ref="K209:S209"/>
    <mergeCell ref="B209:J209"/>
    <mergeCell ref="B212:J212"/>
    <mergeCell ref="K214:S214"/>
    <mergeCell ref="B214:J214"/>
    <mergeCell ref="A225:S225"/>
    <mergeCell ref="H203:J203"/>
    <mergeCell ref="B215:J215"/>
    <mergeCell ref="B216:J216"/>
    <mergeCell ref="F221:G221"/>
    <mergeCell ref="I221:K221"/>
    <mergeCell ref="K202:M202"/>
    <mergeCell ref="N202:S202"/>
    <mergeCell ref="H202:J202"/>
    <mergeCell ref="A226:L226"/>
    <mergeCell ref="A340:F340"/>
    <mergeCell ref="G340:H340"/>
    <mergeCell ref="I340:L340"/>
    <mergeCell ref="M339:S339"/>
    <mergeCell ref="G339:H339"/>
    <mergeCell ref="I339:L339"/>
    <mergeCell ref="A334:S334"/>
    <mergeCell ref="H284:J284"/>
    <mergeCell ref="C277:G278"/>
    <mergeCell ref="C279:G279"/>
    <mergeCell ref="C283:G283"/>
    <mergeCell ref="H282:J282"/>
    <mergeCell ref="H327:J327"/>
    <mergeCell ref="A285:B285"/>
    <mergeCell ref="A330:S330"/>
    <mergeCell ref="A295:B295"/>
    <mergeCell ref="A296:B296"/>
    <mergeCell ref="A297:B297"/>
    <mergeCell ref="A298:B298"/>
    <mergeCell ref="A299:B299"/>
    <mergeCell ref="A300:B300"/>
    <mergeCell ref="A301:B301"/>
    <mergeCell ref="A302:B302"/>
    <mergeCell ref="H323:J323"/>
    <mergeCell ref="J344:S344"/>
    <mergeCell ref="A331:S331"/>
    <mergeCell ref="H280:J280"/>
    <mergeCell ref="A282:B282"/>
    <mergeCell ref="H281:J281"/>
    <mergeCell ref="A341:G341"/>
    <mergeCell ref="H341:S341"/>
    <mergeCell ref="I337:L337"/>
    <mergeCell ref="G336:H336"/>
    <mergeCell ref="J342:S342"/>
    <mergeCell ref="J343:S343"/>
    <mergeCell ref="A336:F336"/>
    <mergeCell ref="A335:F335"/>
    <mergeCell ref="G335:H335"/>
    <mergeCell ref="A338:F338"/>
    <mergeCell ref="G338:H338"/>
    <mergeCell ref="A337:F337"/>
    <mergeCell ref="O281:P281"/>
    <mergeCell ref="Q281:S281"/>
    <mergeCell ref="M340:S340"/>
    <mergeCell ref="A339:F339"/>
    <mergeCell ref="G337:H337"/>
    <mergeCell ref="M337:S337"/>
    <mergeCell ref="I336:L336"/>
    <mergeCell ref="B378:I378"/>
    <mergeCell ref="B374:I374"/>
    <mergeCell ref="A364:S364"/>
    <mergeCell ref="J359:S359"/>
    <mergeCell ref="B375:I375"/>
    <mergeCell ref="B362:I362"/>
    <mergeCell ref="B363:I363"/>
    <mergeCell ref="J354:S354"/>
    <mergeCell ref="J361:S361"/>
    <mergeCell ref="B372:I372"/>
    <mergeCell ref="J372:S372"/>
    <mergeCell ref="H384:S384"/>
    <mergeCell ref="A381:S381"/>
    <mergeCell ref="B376:I376"/>
    <mergeCell ref="B377:I377"/>
    <mergeCell ref="B360:I360"/>
    <mergeCell ref="J360:S360"/>
    <mergeCell ref="B351:I351"/>
    <mergeCell ref="J375:S375"/>
    <mergeCell ref="J376:S376"/>
    <mergeCell ref="B380:I380"/>
    <mergeCell ref="J374:S374"/>
    <mergeCell ref="J371:S371"/>
    <mergeCell ref="J363:S363"/>
    <mergeCell ref="J362:S362"/>
    <mergeCell ref="B353:I353"/>
    <mergeCell ref="B354:I354"/>
    <mergeCell ref="B356:I356"/>
    <mergeCell ref="B355:I355"/>
    <mergeCell ref="B358:I358"/>
    <mergeCell ref="J377:S377"/>
    <mergeCell ref="B379:I379"/>
    <mergeCell ref="J379:S379"/>
    <mergeCell ref="J378:S378"/>
    <mergeCell ref="B359:I359"/>
    <mergeCell ref="L346:M346"/>
    <mergeCell ref="N346:S346"/>
    <mergeCell ref="A397:S397"/>
    <mergeCell ref="B387:G387"/>
    <mergeCell ref="H387:S387"/>
    <mergeCell ref="A389:C389"/>
    <mergeCell ref="E389:F389"/>
    <mergeCell ref="H389:I389"/>
    <mergeCell ref="A390:C390"/>
    <mergeCell ref="E390:F390"/>
    <mergeCell ref="A391:D391"/>
    <mergeCell ref="E391:F391"/>
    <mergeCell ref="E392:F392"/>
    <mergeCell ref="A383:G383"/>
    <mergeCell ref="H383:S383"/>
    <mergeCell ref="B385:G385"/>
    <mergeCell ref="H385:S385"/>
    <mergeCell ref="B386:G386"/>
    <mergeCell ref="J380:S380"/>
    <mergeCell ref="A396:B396"/>
    <mergeCell ref="H391:I391"/>
    <mergeCell ref="H386:S386"/>
    <mergeCell ref="B384:G384"/>
    <mergeCell ref="B371:I371"/>
    <mergeCell ref="J353:S353"/>
    <mergeCell ref="B349:I349"/>
    <mergeCell ref="B352:I352"/>
    <mergeCell ref="J355:S355"/>
    <mergeCell ref="J358:S358"/>
    <mergeCell ref="B361:I361"/>
    <mergeCell ref="J369:S369"/>
    <mergeCell ref="B365:I365"/>
    <mergeCell ref="B366:I366"/>
    <mergeCell ref="B367:I367"/>
    <mergeCell ref="B368:I368"/>
    <mergeCell ref="B369:I369"/>
    <mergeCell ref="J365:S365"/>
    <mergeCell ref="J366:S366"/>
    <mergeCell ref="J367:S367"/>
    <mergeCell ref="J368:S368"/>
    <mergeCell ref="B357:I357"/>
    <mergeCell ref="J356:S356"/>
    <mergeCell ref="B350:I350"/>
    <mergeCell ref="J350:S350"/>
    <mergeCell ref="J351:S351"/>
    <mergeCell ref="J352:S352"/>
    <mergeCell ref="J357:S357"/>
    <mergeCell ref="H183:J183"/>
    <mergeCell ref="K183:S183"/>
    <mergeCell ref="B181:G183"/>
    <mergeCell ref="J345:S345"/>
    <mergeCell ref="B343:I343"/>
    <mergeCell ref="B345:I345"/>
    <mergeCell ref="J349:S349"/>
    <mergeCell ref="B346:I346"/>
    <mergeCell ref="J346:K346"/>
    <mergeCell ref="O258:P258"/>
    <mergeCell ref="A259:H259"/>
    <mergeCell ref="O259:P259"/>
    <mergeCell ref="Q259:S259"/>
    <mergeCell ref="I258:K258"/>
    <mergeCell ref="Q258:S258"/>
    <mergeCell ref="I259:K259"/>
    <mergeCell ref="L259:N259"/>
    <mergeCell ref="A264:S264"/>
    <mergeCell ref="A273:S273"/>
    <mergeCell ref="A270:S270"/>
    <mergeCell ref="A272:S272"/>
    <mergeCell ref="A265:J265"/>
    <mergeCell ref="K265:S265"/>
    <mergeCell ref="A274:S274"/>
    <mergeCell ref="A266:S266"/>
    <mergeCell ref="A267:S267"/>
    <mergeCell ref="M336:S336"/>
    <mergeCell ref="A269:S269"/>
    <mergeCell ref="I335:L335"/>
    <mergeCell ref="M335:S335"/>
    <mergeCell ref="N277:N278"/>
    <mergeCell ref="Q327:S327"/>
    <mergeCell ref="A279:B279"/>
    <mergeCell ref="O277:P278"/>
    <mergeCell ref="Q277:S278"/>
    <mergeCell ref="K277:K278"/>
    <mergeCell ref="L277:L278"/>
    <mergeCell ref="M277:M278"/>
    <mergeCell ref="C280:G280"/>
    <mergeCell ref="C281:G281"/>
    <mergeCell ref="H277:J278"/>
    <mergeCell ref="A280:B280"/>
    <mergeCell ref="A332:S332"/>
    <mergeCell ref="O280:P280"/>
    <mergeCell ref="Q280:S280"/>
    <mergeCell ref="Q283:S283"/>
    <mergeCell ref="O284:P284"/>
    <mergeCell ref="Q284:S284"/>
    <mergeCell ref="B342:I342"/>
    <mergeCell ref="I338:L338"/>
    <mergeCell ref="M338:S338"/>
    <mergeCell ref="B344:I344"/>
    <mergeCell ref="I22:K22"/>
    <mergeCell ref="I152:S152"/>
    <mergeCell ref="D4:K4"/>
    <mergeCell ref="D5:K5"/>
    <mergeCell ref="D6:K6"/>
    <mergeCell ref="D7:K7"/>
    <mergeCell ref="O8:S8"/>
    <mergeCell ref="G8:N8"/>
    <mergeCell ref="K10:N10"/>
    <mergeCell ref="I151:S151"/>
    <mergeCell ref="I132:S132"/>
    <mergeCell ref="B133:H133"/>
    <mergeCell ref="N72:O72"/>
    <mergeCell ref="L67:M67"/>
    <mergeCell ref="I142:O142"/>
    <mergeCell ref="I148:S148"/>
    <mergeCell ref="A16:S16"/>
    <mergeCell ref="I17:S17"/>
    <mergeCell ref="C12:P12"/>
    <mergeCell ref="A11:S11"/>
    <mergeCell ref="B15:H15"/>
    <mergeCell ref="I15:S15"/>
    <mergeCell ref="A14:S14"/>
    <mergeCell ref="A10:J10"/>
    <mergeCell ref="I23:S23"/>
    <mergeCell ref="I24:S24"/>
    <mergeCell ref="B23:H23"/>
    <mergeCell ref="I26:S26"/>
    <mergeCell ref="I28:S28"/>
    <mergeCell ref="B24:H24"/>
    <mergeCell ref="I25:S25"/>
    <mergeCell ref="B17:H17"/>
    <mergeCell ref="B18:H18"/>
    <mergeCell ref="B19:H19"/>
    <mergeCell ref="B20:H20"/>
    <mergeCell ref="B21:H21"/>
    <mergeCell ref="I74:S74"/>
    <mergeCell ref="B25:H25"/>
    <mergeCell ref="B26:H26"/>
    <mergeCell ref="B27:H27"/>
    <mergeCell ref="I27:S27"/>
    <mergeCell ref="I70:J70"/>
    <mergeCell ref="A65:S65"/>
    <mergeCell ref="I48:S48"/>
    <mergeCell ref="I49:S49"/>
    <mergeCell ref="A40:S40"/>
    <mergeCell ref="I54:S54"/>
    <mergeCell ref="I56:S56"/>
    <mergeCell ref="I57:S57"/>
    <mergeCell ref="I58:S58"/>
    <mergeCell ref="I59:S59"/>
    <mergeCell ref="I60:S60"/>
    <mergeCell ref="B54:H54"/>
    <mergeCell ref="A30:S30"/>
    <mergeCell ref="I72:J72"/>
    <mergeCell ref="I73:J73"/>
    <mergeCell ref="L70:M70"/>
    <mergeCell ref="B66:H73"/>
    <mergeCell ref="I71:J71"/>
    <mergeCell ref="P71:S71"/>
    <mergeCell ref="I260:S260"/>
    <mergeCell ref="A283:B283"/>
    <mergeCell ref="O327:P327"/>
    <mergeCell ref="O279:P279"/>
    <mergeCell ref="Q279:S279"/>
    <mergeCell ref="O292:P292"/>
    <mergeCell ref="A260:H260"/>
    <mergeCell ref="L258:N258"/>
    <mergeCell ref="A257:H258"/>
    <mergeCell ref="K261:S261"/>
    <mergeCell ref="A262:S262"/>
    <mergeCell ref="H286:J286"/>
    <mergeCell ref="H287:J287"/>
    <mergeCell ref="H288:J288"/>
    <mergeCell ref="H289:J289"/>
    <mergeCell ref="H290:J290"/>
    <mergeCell ref="H291:J291"/>
    <mergeCell ref="H292:J292"/>
    <mergeCell ref="H293:J293"/>
    <mergeCell ref="A308:B308"/>
    <mergeCell ref="A309:B309"/>
    <mergeCell ref="A310:B310"/>
    <mergeCell ref="A293:B293"/>
    <mergeCell ref="A294:B294"/>
    <mergeCell ref="K200:M200"/>
    <mergeCell ref="I55:S55"/>
    <mergeCell ref="I63:S63"/>
    <mergeCell ref="H204:J204"/>
    <mergeCell ref="K204:M204"/>
    <mergeCell ref="N203:S203"/>
    <mergeCell ref="N204:S204"/>
    <mergeCell ref="K212:S212"/>
    <mergeCell ref="H205:J205"/>
    <mergeCell ref="K201:M201"/>
    <mergeCell ref="A208:S208"/>
    <mergeCell ref="N205:S205"/>
    <mergeCell ref="K205:M205"/>
    <mergeCell ref="K195:S195"/>
    <mergeCell ref="A184:S184"/>
    <mergeCell ref="H182:J182"/>
    <mergeCell ref="P173:S173"/>
    <mergeCell ref="K182:S182"/>
    <mergeCell ref="H176:O176"/>
    <mergeCell ref="N178:P178"/>
    <mergeCell ref="B179:G179"/>
    <mergeCell ref="B144:H144"/>
    <mergeCell ref="P175:S175"/>
    <mergeCell ref="P176:S176"/>
    <mergeCell ref="A235:S235"/>
    <mergeCell ref="A236:S236"/>
    <mergeCell ref="O293:P293"/>
    <mergeCell ref="A261:J261"/>
    <mergeCell ref="O282:P282"/>
    <mergeCell ref="Q282:S282"/>
    <mergeCell ref="O283:P283"/>
    <mergeCell ref="A241:F241"/>
    <mergeCell ref="A286:B286"/>
    <mergeCell ref="A287:B287"/>
    <mergeCell ref="A237:F237"/>
    <mergeCell ref="G237:H237"/>
    <mergeCell ref="I237:M237"/>
    <mergeCell ref="N237:S237"/>
    <mergeCell ref="A238:F238"/>
    <mergeCell ref="G238:H238"/>
    <mergeCell ref="A284:B284"/>
    <mergeCell ref="A253:S253"/>
    <mergeCell ref="L257:N257"/>
    <mergeCell ref="A288:B288"/>
    <mergeCell ref="A289:B289"/>
    <mergeCell ref="A290:B290"/>
    <mergeCell ref="A291:B291"/>
    <mergeCell ref="A292:B292"/>
    <mergeCell ref="G229:J229"/>
    <mergeCell ref="H285:J285"/>
    <mergeCell ref="K213:S213"/>
    <mergeCell ref="K203:M203"/>
    <mergeCell ref="B213:J213"/>
    <mergeCell ref="A221:C221"/>
    <mergeCell ref="A219:K219"/>
    <mergeCell ref="A217:S217"/>
    <mergeCell ref="K216:S216"/>
    <mergeCell ref="K215:S215"/>
    <mergeCell ref="D221:E221"/>
    <mergeCell ref="A234:H234"/>
    <mergeCell ref="I234:S234"/>
    <mergeCell ref="I238:M238"/>
    <mergeCell ref="A233:H233"/>
    <mergeCell ref="I233:S233"/>
    <mergeCell ref="O257:P257"/>
    <mergeCell ref="C285:G285"/>
    <mergeCell ref="G241:H241"/>
    <mergeCell ref="I241:M241"/>
    <mergeCell ref="N241:S241"/>
    <mergeCell ref="A242:F242"/>
    <mergeCell ref="G242:H242"/>
    <mergeCell ref="I242:M242"/>
    <mergeCell ref="H324:J324"/>
    <mergeCell ref="H315:J315"/>
    <mergeCell ref="A311:B311"/>
    <mergeCell ref="A312:B312"/>
    <mergeCell ref="A313:B313"/>
    <mergeCell ref="A314:B314"/>
    <mergeCell ref="A315:B315"/>
    <mergeCell ref="C302:G302"/>
    <mergeCell ref="C303:G303"/>
    <mergeCell ref="C304:G304"/>
    <mergeCell ref="C305:G305"/>
    <mergeCell ref="C306:G306"/>
    <mergeCell ref="A316:B316"/>
    <mergeCell ref="A317:B317"/>
    <mergeCell ref="A318:B318"/>
    <mergeCell ref="A319:B319"/>
    <mergeCell ref="H302:J302"/>
    <mergeCell ref="C307:G307"/>
    <mergeCell ref="A303:B303"/>
    <mergeCell ref="A304:B304"/>
    <mergeCell ref="A305:B305"/>
    <mergeCell ref="A306:B306"/>
    <mergeCell ref="A307:B307"/>
    <mergeCell ref="H316:J316"/>
    <mergeCell ref="Q308:S308"/>
    <mergeCell ref="Q309:S309"/>
    <mergeCell ref="H325:J325"/>
    <mergeCell ref="H326:J326"/>
    <mergeCell ref="A321:B321"/>
    <mergeCell ref="A322:B322"/>
    <mergeCell ref="A323:B323"/>
    <mergeCell ref="A324:B324"/>
    <mergeCell ref="A325:B325"/>
    <mergeCell ref="A326:B326"/>
    <mergeCell ref="C321:G321"/>
    <mergeCell ref="C322:G322"/>
    <mergeCell ref="C323:G323"/>
    <mergeCell ref="C319:G319"/>
    <mergeCell ref="C320:G320"/>
    <mergeCell ref="C324:G324"/>
    <mergeCell ref="C325:G325"/>
    <mergeCell ref="C326:G326"/>
    <mergeCell ref="A320:B320"/>
    <mergeCell ref="H318:J318"/>
    <mergeCell ref="H319:J319"/>
    <mergeCell ref="H320:J320"/>
    <mergeCell ref="H321:J321"/>
    <mergeCell ref="H322:J322"/>
    <mergeCell ref="Q301:S301"/>
    <mergeCell ref="Q302:S302"/>
    <mergeCell ref="Q303:S303"/>
    <mergeCell ref="Q304:S304"/>
    <mergeCell ref="Q305:S305"/>
    <mergeCell ref="Q306:S306"/>
    <mergeCell ref="Q307:S307"/>
    <mergeCell ref="H303:J303"/>
    <mergeCell ref="H304:J304"/>
    <mergeCell ref="H305:J305"/>
    <mergeCell ref="H306:J306"/>
    <mergeCell ref="H307:J307"/>
    <mergeCell ref="H301:J301"/>
    <mergeCell ref="O303:P303"/>
    <mergeCell ref="H317:J317"/>
    <mergeCell ref="H313:J313"/>
    <mergeCell ref="H314:J314"/>
    <mergeCell ref="C308:G308"/>
    <mergeCell ref="C309:G309"/>
    <mergeCell ref="C310:G310"/>
    <mergeCell ref="C311:G311"/>
    <mergeCell ref="C312:G312"/>
    <mergeCell ref="C313:G313"/>
    <mergeCell ref="C314:G314"/>
    <mergeCell ref="C315:G315"/>
    <mergeCell ref="C316:G316"/>
    <mergeCell ref="C317:G317"/>
    <mergeCell ref="H308:J308"/>
    <mergeCell ref="H309:J309"/>
    <mergeCell ref="H310:J310"/>
    <mergeCell ref="H311:J311"/>
    <mergeCell ref="H312:J312"/>
    <mergeCell ref="C286:G286"/>
    <mergeCell ref="C294:G294"/>
    <mergeCell ref="C295:G295"/>
    <mergeCell ref="C296:G296"/>
    <mergeCell ref="C297:G297"/>
    <mergeCell ref="C298:G298"/>
    <mergeCell ref="C299:G299"/>
    <mergeCell ref="C300:G300"/>
    <mergeCell ref="C293:G293"/>
    <mergeCell ref="C301:G301"/>
    <mergeCell ref="H294:J294"/>
    <mergeCell ref="H295:J295"/>
    <mergeCell ref="H296:J296"/>
    <mergeCell ref="H297:J297"/>
    <mergeCell ref="H298:J298"/>
    <mergeCell ref="H299:J299"/>
    <mergeCell ref="H300:J300"/>
    <mergeCell ref="C287:G287"/>
    <mergeCell ref="C288:G288"/>
    <mergeCell ref="C289:G289"/>
    <mergeCell ref="C290:G290"/>
    <mergeCell ref="C291:G291"/>
    <mergeCell ref="C292:G292"/>
    <mergeCell ref="O320:P320"/>
    <mergeCell ref="Q310:S310"/>
    <mergeCell ref="Q311:S311"/>
    <mergeCell ref="Q312:S312"/>
    <mergeCell ref="Q313:S313"/>
    <mergeCell ref="Q314:S314"/>
    <mergeCell ref="Q315:S315"/>
    <mergeCell ref="C318:G318"/>
    <mergeCell ref="O285:P285"/>
    <mergeCell ref="O286:P286"/>
    <mergeCell ref="O287:P287"/>
    <mergeCell ref="O288:P288"/>
    <mergeCell ref="O289:P289"/>
    <mergeCell ref="O290:P290"/>
    <mergeCell ref="O291:P291"/>
    <mergeCell ref="O294:P294"/>
    <mergeCell ref="O295:P295"/>
    <mergeCell ref="O296:P296"/>
    <mergeCell ref="O297:P297"/>
    <mergeCell ref="O298:P298"/>
    <mergeCell ref="O299:P299"/>
    <mergeCell ref="O300:P300"/>
    <mergeCell ref="O301:P301"/>
    <mergeCell ref="O302:P302"/>
    <mergeCell ref="O323:P323"/>
    <mergeCell ref="O324:P324"/>
    <mergeCell ref="O325:P325"/>
    <mergeCell ref="O326:P326"/>
    <mergeCell ref="Q285:S285"/>
    <mergeCell ref="Q286:S286"/>
    <mergeCell ref="Q287:S287"/>
    <mergeCell ref="Q288:S288"/>
    <mergeCell ref="Q289:S289"/>
    <mergeCell ref="Q290:S290"/>
    <mergeCell ref="Q291:S291"/>
    <mergeCell ref="Q292:S292"/>
    <mergeCell ref="Q293:S293"/>
    <mergeCell ref="Q294:S294"/>
    <mergeCell ref="Q295:S295"/>
    <mergeCell ref="Q296:S296"/>
    <mergeCell ref="Q297:S297"/>
    <mergeCell ref="Q298:S298"/>
    <mergeCell ref="Q299:S299"/>
    <mergeCell ref="Q300:S300"/>
    <mergeCell ref="Q321:S321"/>
    <mergeCell ref="O304:P304"/>
    <mergeCell ref="O305:P305"/>
    <mergeCell ref="O306:P306"/>
    <mergeCell ref="Q323:S323"/>
    <mergeCell ref="Q324:S324"/>
    <mergeCell ref="Q325:S325"/>
    <mergeCell ref="Q326:S326"/>
    <mergeCell ref="Q316:S316"/>
    <mergeCell ref="Q317:S317"/>
    <mergeCell ref="Q318:S318"/>
    <mergeCell ref="Q319:S319"/>
    <mergeCell ref="Q320:S320"/>
    <mergeCell ref="N242:S242"/>
    <mergeCell ref="Q322:S322"/>
    <mergeCell ref="O321:P321"/>
    <mergeCell ref="O322:P322"/>
    <mergeCell ref="O307:P307"/>
    <mergeCell ref="O308:P308"/>
    <mergeCell ref="O309:P309"/>
    <mergeCell ref="O310:P310"/>
    <mergeCell ref="O311:P311"/>
    <mergeCell ref="O312:P312"/>
    <mergeCell ref="O313:P313"/>
    <mergeCell ref="O314:P314"/>
    <mergeCell ref="O315:P315"/>
    <mergeCell ref="O316:P316"/>
    <mergeCell ref="O317:P317"/>
    <mergeCell ref="O318:P318"/>
    <mergeCell ref="O319:P319"/>
    <mergeCell ref="A252:S252"/>
    <mergeCell ref="G246:H246"/>
    <mergeCell ref="I246:M246"/>
    <mergeCell ref="N246:S246"/>
    <mergeCell ref="A247:F247"/>
    <mergeCell ref="G247:H247"/>
    <mergeCell ref="I247:M247"/>
    <mergeCell ref="A251:H251"/>
    <mergeCell ref="N238:S238"/>
    <mergeCell ref="A239:F239"/>
    <mergeCell ref="G239:H239"/>
    <mergeCell ref="I239:M239"/>
    <mergeCell ref="N239:S239"/>
    <mergeCell ref="A240:F240"/>
    <mergeCell ref="G240:H240"/>
    <mergeCell ref="I240:M240"/>
    <mergeCell ref="N240:S240"/>
    <mergeCell ref="I251:S251"/>
    <mergeCell ref="A243:F243"/>
    <mergeCell ref="G243:H243"/>
    <mergeCell ref="I243:M243"/>
    <mergeCell ref="N243:S243"/>
    <mergeCell ref="A244:F244"/>
    <mergeCell ref="G244:H244"/>
    <mergeCell ref="I244:M244"/>
    <mergeCell ref="N244:S244"/>
    <mergeCell ref="A245:F245"/>
    <mergeCell ref="G245:H245"/>
    <mergeCell ref="I245:M245"/>
    <mergeCell ref="N245:S245"/>
    <mergeCell ref="A246:F246"/>
    <mergeCell ref="A250:F250"/>
    <mergeCell ref="G250:H250"/>
    <mergeCell ref="I250:M250"/>
    <mergeCell ref="N250:S250"/>
    <mergeCell ref="N247:S247"/>
    <mergeCell ref="A248:F248"/>
    <mergeCell ref="G248:H248"/>
    <mergeCell ref="I248:M248"/>
    <mergeCell ref="N248:S248"/>
    <mergeCell ref="A249:F249"/>
    <mergeCell ref="G249:H249"/>
    <mergeCell ref="I249:M249"/>
    <mergeCell ref="N249:S249"/>
  </mergeCells>
  <dataValidations count="18">
    <dataValidation type="list" allowBlank="1" showInputMessage="1" showErrorMessage="1" sqref="H383:S383 H200:J205 D4:K4">
      <formula1>КОУ</formula1>
    </dataValidation>
    <dataValidation type="list" allowBlank="1" showInputMessage="1" showErrorMessage="1" sqref="CL8">
      <formula1>"ДВССЫЛ($B$63)"</formula1>
    </dataValidation>
    <dataValidation type="whole" allowBlank="1" showInputMessage="1" showErrorMessage="1" sqref="H221:H224">
      <formula1>1</formula1>
      <formula2>12</formula2>
    </dataValidation>
    <dataValidation type="list" allowBlank="1" showInputMessage="1" showErrorMessage="1" sqref="I138:S138">
      <formula1>$CK$1:$CL$1</formula1>
    </dataValidation>
    <dataValidation type="list" allowBlank="1" showInputMessage="1" showErrorMessage="1" sqref="I139:S139">
      <formula1>INDIRECT($I$138)</formula1>
    </dataValidation>
    <dataValidation type="list" allowBlank="1" showInputMessage="1" showErrorMessage="1" sqref="K77:N77 K10:N10">
      <formula1>$CI$1:$CI$5</formula1>
    </dataValidation>
    <dataValidation type="list" allowBlank="1" showInputMessage="1" showErrorMessage="1" sqref="K67:K73">
      <formula1>"собственность, хозяйственное ведение, оперативное управление"</formula1>
    </dataValidation>
    <dataValidation type="list" allowBlank="1" showInputMessage="1" showErrorMessage="1" sqref="J360:S360">
      <formula1>"выберите из списка, курс Национального Банка, курс Банка, иное"</formula1>
    </dataValidation>
    <dataValidation type="list" allowBlank="1" showInputMessage="1" showErrorMessage="1" sqref="I22:K22">
      <formula1>"выберите, фиксированная, переменная"</formula1>
    </dataValidation>
    <dataValidation type="list" allowBlank="1" showInputMessage="1" showErrorMessage="1" sqref="I152:S152">
      <formula1>"выберите:, по отгрузке, по оплате"</formula1>
    </dataValidation>
    <dataValidation type="list" allowBlank="1" showInputMessage="1" showErrorMessage="1" sqref="I150:S150">
      <formula1>"выберите, да, нет"</formula1>
    </dataValidation>
    <dataValidation type="list" allowBlank="1" showInputMessage="1" showErrorMessage="1" sqref="I258:S258">
      <formula1>$D$8:$D$26</formula1>
    </dataValidation>
    <dataValidation type="list" allowBlank="1" showInputMessage="1" showErrorMessage="1" sqref="D6:K6">
      <formula1>$H$12:$H$26</formula1>
    </dataValidation>
    <dataValidation type="list" allowBlank="1" showInputMessage="1" showErrorMessage="1" sqref="D80:H80">
      <formula1>$W$7:$W$10</formula1>
    </dataValidation>
    <dataValidation type="list" allowBlank="1" showInputMessage="1" showErrorMessage="1" sqref="D93:H93">
      <formula1>$U$15:$U$18</formula1>
    </dataValidation>
    <dataValidation type="list" allowBlank="1" showInputMessage="1" showErrorMessage="1" sqref="E116:H116">
      <formula1>$S$15:$S$22</formula1>
    </dataValidation>
    <dataValidation type="list" allowBlank="1" showInputMessage="1" showErrorMessage="1" sqref="D106:H106">
      <formula1>"на финансирование внеоборотных активов, на финансирование оборотных активов"</formula1>
    </dataValidation>
    <dataValidation type="list" allowBlank="1" showInputMessage="1" showErrorMessage="1" sqref="D128 D89">
      <formula1>"безналично, наличными, безналичными и наличными"</formula1>
    </dataValidation>
  </dataValidations>
  <pageMargins left="0.25" right="0.25" top="0.75" bottom="0.75" header="0.3" footer="0.3"/>
  <pageSetup paperSize="9" scale="64" fitToHeight="0" orientation="landscape" r:id="rId1"/>
  <rowBreaks count="5" manualBreakCount="5">
    <brk id="153" max="18" man="1"/>
    <brk id="191" max="18" man="1"/>
    <brk id="224" max="18" man="1"/>
    <brk id="273" max="18" man="1"/>
    <brk id="377" max="18" man="1"/>
  </rowBreaks>
  <ignoredErrors>
    <ignoredError sqref="H1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6" r:id="rId4" name="Check Box 10">
              <controlPr defaultSize="0" autoFill="0" autoLine="0" autoPict="0">
                <anchor moveWithCells="1">
                  <from>
                    <xdr:col>8</xdr:col>
                    <xdr:colOff>295275</xdr:colOff>
                    <xdr:row>176</xdr:row>
                    <xdr:rowOff>133350</xdr:rowOff>
                  </from>
                  <to>
                    <xdr:col>8</xdr:col>
                    <xdr:colOff>504825</xdr:colOff>
                    <xdr:row>177</xdr:row>
                    <xdr:rowOff>47625</xdr:rowOff>
                  </to>
                </anchor>
              </controlPr>
            </control>
          </mc:Choice>
        </mc:AlternateContent>
        <mc:AlternateContent xmlns:mc="http://schemas.openxmlformats.org/markup-compatibility/2006">
          <mc:Choice Requires="x14">
            <control shapeId="9227" r:id="rId5" name="Check Box 11">
              <controlPr defaultSize="0" autoFill="0" autoLine="0" autoPict="0">
                <anchor moveWithCells="1">
                  <from>
                    <xdr:col>10</xdr:col>
                    <xdr:colOff>47625</xdr:colOff>
                    <xdr:row>194</xdr:row>
                    <xdr:rowOff>304800</xdr:rowOff>
                  </from>
                  <to>
                    <xdr:col>10</xdr:col>
                    <xdr:colOff>533400</xdr:colOff>
                    <xdr:row>195</xdr:row>
                    <xdr:rowOff>371475</xdr:rowOff>
                  </to>
                </anchor>
              </controlPr>
            </control>
          </mc:Choice>
        </mc:AlternateContent>
        <mc:AlternateContent xmlns:mc="http://schemas.openxmlformats.org/markup-compatibility/2006">
          <mc:Choice Requires="x14">
            <control shapeId="9228" r:id="rId6" name="Check Box 12">
              <controlPr defaultSize="0" autoFill="0" autoLine="0" autoPict="0">
                <anchor moveWithCells="1">
                  <from>
                    <xdr:col>10</xdr:col>
                    <xdr:colOff>57150</xdr:colOff>
                    <xdr:row>196</xdr:row>
                    <xdr:rowOff>9525</xdr:rowOff>
                  </from>
                  <to>
                    <xdr:col>10</xdr:col>
                    <xdr:colOff>295275</xdr:colOff>
                    <xdr:row>197</xdr:row>
                    <xdr:rowOff>9525</xdr:rowOff>
                  </to>
                </anchor>
              </controlPr>
            </control>
          </mc:Choice>
        </mc:AlternateContent>
        <mc:AlternateContent xmlns:mc="http://schemas.openxmlformats.org/markup-compatibility/2006">
          <mc:Choice Requires="x14">
            <control shapeId="9229" r:id="rId7" name="Check Box 13">
              <controlPr defaultSize="0" autoFill="0" autoLine="0" autoPict="0">
                <anchor moveWithCells="1">
                  <from>
                    <xdr:col>10</xdr:col>
                    <xdr:colOff>66675</xdr:colOff>
                    <xdr:row>196</xdr:row>
                    <xdr:rowOff>190500</xdr:rowOff>
                  </from>
                  <to>
                    <xdr:col>10</xdr:col>
                    <xdr:colOff>342900</xdr:colOff>
                    <xdr:row>197</xdr:row>
                    <xdr:rowOff>190500</xdr:rowOff>
                  </to>
                </anchor>
              </controlPr>
            </control>
          </mc:Choice>
        </mc:AlternateContent>
        <mc:AlternateContent xmlns:mc="http://schemas.openxmlformats.org/markup-compatibility/2006">
          <mc:Choice Requires="x14">
            <control shapeId="9230" r:id="rId8" name="Check Box 14">
              <controlPr defaultSize="0" autoFill="0" autoLine="0" autoPict="0">
                <anchor moveWithCells="1">
                  <from>
                    <xdr:col>10</xdr:col>
                    <xdr:colOff>57150</xdr:colOff>
                    <xdr:row>194</xdr:row>
                    <xdr:rowOff>9525</xdr:rowOff>
                  </from>
                  <to>
                    <xdr:col>10</xdr:col>
                    <xdr:colOff>400050</xdr:colOff>
                    <xdr:row>194</xdr:row>
                    <xdr:rowOff>342900</xdr:rowOff>
                  </to>
                </anchor>
              </controlPr>
            </control>
          </mc:Choice>
        </mc:AlternateContent>
        <mc:AlternateContent xmlns:mc="http://schemas.openxmlformats.org/markup-compatibility/2006">
          <mc:Choice Requires="x14">
            <control shapeId="9231" r:id="rId9" name="Check Box 15">
              <controlPr defaultSize="0" autoFill="0" autoLine="0" autoPict="0">
                <anchor moveWithCells="1">
                  <from>
                    <xdr:col>11</xdr:col>
                    <xdr:colOff>66675</xdr:colOff>
                    <xdr:row>176</xdr:row>
                    <xdr:rowOff>123825</xdr:rowOff>
                  </from>
                  <to>
                    <xdr:col>11</xdr:col>
                    <xdr:colOff>304800</xdr:colOff>
                    <xdr:row>177</xdr:row>
                    <xdr:rowOff>28575</xdr:rowOff>
                  </to>
                </anchor>
              </controlPr>
            </control>
          </mc:Choice>
        </mc:AlternateContent>
        <mc:AlternateContent xmlns:mc="http://schemas.openxmlformats.org/markup-compatibility/2006">
          <mc:Choice Requires="x14">
            <control shapeId="9232" r:id="rId10" name="Check Box 16">
              <controlPr defaultSize="0" autoFill="0" autoLine="0" autoPict="0">
                <anchor moveWithCells="1">
                  <from>
                    <xdr:col>17</xdr:col>
                    <xdr:colOff>133350</xdr:colOff>
                    <xdr:row>176</xdr:row>
                    <xdr:rowOff>428625</xdr:rowOff>
                  </from>
                  <to>
                    <xdr:col>17</xdr:col>
                    <xdr:colOff>428625</xdr:colOff>
                    <xdr:row>176</xdr:row>
                    <xdr:rowOff>628650</xdr:rowOff>
                  </to>
                </anchor>
              </controlPr>
            </control>
          </mc:Choice>
        </mc:AlternateContent>
        <mc:AlternateContent xmlns:mc="http://schemas.openxmlformats.org/markup-compatibility/2006">
          <mc:Choice Requires="x14">
            <control shapeId="9233" r:id="rId11" name="Check Box 17">
              <controlPr defaultSize="0" autoFill="0" autoLine="0" autoPict="0">
                <anchor moveWithCells="1">
                  <from>
                    <xdr:col>17</xdr:col>
                    <xdr:colOff>409575</xdr:colOff>
                    <xdr:row>188</xdr:row>
                    <xdr:rowOff>190500</xdr:rowOff>
                  </from>
                  <to>
                    <xdr:col>18</xdr:col>
                    <xdr:colOff>47625</xdr:colOff>
                    <xdr:row>190</xdr:row>
                    <xdr:rowOff>47625</xdr:rowOff>
                  </to>
                </anchor>
              </controlPr>
            </control>
          </mc:Choice>
        </mc:AlternateContent>
        <mc:AlternateContent xmlns:mc="http://schemas.openxmlformats.org/markup-compatibility/2006">
          <mc:Choice Requires="x14">
            <control shapeId="9234" r:id="rId12" name="Check Box 18">
              <controlPr defaultSize="0" autoFill="0" autoLine="0" autoPict="0">
                <anchor moveWithCells="1">
                  <from>
                    <xdr:col>9</xdr:col>
                    <xdr:colOff>333375</xdr:colOff>
                    <xdr:row>184</xdr:row>
                    <xdr:rowOff>200025</xdr:rowOff>
                  </from>
                  <to>
                    <xdr:col>9</xdr:col>
                    <xdr:colOff>590550</xdr:colOff>
                    <xdr:row>186</xdr:row>
                    <xdr:rowOff>38100</xdr:rowOff>
                  </to>
                </anchor>
              </controlPr>
            </control>
          </mc:Choice>
        </mc:AlternateContent>
        <mc:AlternateContent xmlns:mc="http://schemas.openxmlformats.org/markup-compatibility/2006">
          <mc:Choice Requires="x14">
            <control shapeId="9235" r:id="rId13" name="Check Box 19">
              <controlPr defaultSize="0" autoFill="0" autoLine="0" autoPict="0">
                <anchor moveWithCells="1">
                  <from>
                    <xdr:col>9</xdr:col>
                    <xdr:colOff>323850</xdr:colOff>
                    <xdr:row>186</xdr:row>
                    <xdr:rowOff>180975</xdr:rowOff>
                  </from>
                  <to>
                    <xdr:col>9</xdr:col>
                    <xdr:colOff>638175</xdr:colOff>
                    <xdr:row>188</xdr:row>
                    <xdr:rowOff>47625</xdr:rowOff>
                  </to>
                </anchor>
              </controlPr>
            </control>
          </mc:Choice>
        </mc:AlternateContent>
        <mc:AlternateContent xmlns:mc="http://schemas.openxmlformats.org/markup-compatibility/2006">
          <mc:Choice Requires="x14">
            <control shapeId="9236" r:id="rId14" name="Check Box 20">
              <controlPr defaultSize="0" autoFill="0" autoLine="0" autoPict="0">
                <anchor moveWithCells="1">
                  <from>
                    <xdr:col>17</xdr:col>
                    <xdr:colOff>419100</xdr:colOff>
                    <xdr:row>187</xdr:row>
                    <xdr:rowOff>161925</xdr:rowOff>
                  </from>
                  <to>
                    <xdr:col>18</xdr:col>
                    <xdr:colOff>57150</xdr:colOff>
                    <xdr:row>189</xdr:row>
                    <xdr:rowOff>47625</xdr:rowOff>
                  </to>
                </anchor>
              </controlPr>
            </control>
          </mc:Choice>
        </mc:AlternateContent>
        <mc:AlternateContent xmlns:mc="http://schemas.openxmlformats.org/markup-compatibility/2006">
          <mc:Choice Requires="x14">
            <control shapeId="9237" r:id="rId15" name="Check Box 21">
              <controlPr defaultSize="0" autoFill="0" autoLine="0" autoPict="0">
                <anchor moveWithCells="1">
                  <from>
                    <xdr:col>17</xdr:col>
                    <xdr:colOff>409575</xdr:colOff>
                    <xdr:row>186</xdr:row>
                    <xdr:rowOff>171450</xdr:rowOff>
                  </from>
                  <to>
                    <xdr:col>18</xdr:col>
                    <xdr:colOff>0</xdr:colOff>
                    <xdr:row>188</xdr:row>
                    <xdr:rowOff>38100</xdr:rowOff>
                  </to>
                </anchor>
              </controlPr>
            </control>
          </mc:Choice>
        </mc:AlternateContent>
        <mc:AlternateContent xmlns:mc="http://schemas.openxmlformats.org/markup-compatibility/2006">
          <mc:Choice Requires="x14">
            <control shapeId="9238" r:id="rId16" name="Check Box 22">
              <controlPr defaultSize="0" autoFill="0" autoLine="0" autoPict="0">
                <anchor moveWithCells="1">
                  <from>
                    <xdr:col>17</xdr:col>
                    <xdr:colOff>400050</xdr:colOff>
                    <xdr:row>185</xdr:row>
                    <xdr:rowOff>171450</xdr:rowOff>
                  </from>
                  <to>
                    <xdr:col>17</xdr:col>
                    <xdr:colOff>619125</xdr:colOff>
                    <xdr:row>187</xdr:row>
                    <xdr:rowOff>47625</xdr:rowOff>
                  </to>
                </anchor>
              </controlPr>
            </control>
          </mc:Choice>
        </mc:AlternateContent>
        <mc:AlternateContent xmlns:mc="http://schemas.openxmlformats.org/markup-compatibility/2006">
          <mc:Choice Requires="x14">
            <control shapeId="9239" r:id="rId17" name="Check Box 23">
              <controlPr defaultSize="0" autoFill="0" autoLine="0" autoPict="0">
                <anchor moveWithCells="1">
                  <from>
                    <xdr:col>9</xdr:col>
                    <xdr:colOff>323850</xdr:colOff>
                    <xdr:row>188</xdr:row>
                    <xdr:rowOff>190500</xdr:rowOff>
                  </from>
                  <to>
                    <xdr:col>9</xdr:col>
                    <xdr:colOff>590550</xdr:colOff>
                    <xdr:row>190</xdr:row>
                    <xdr:rowOff>47625</xdr:rowOff>
                  </to>
                </anchor>
              </controlPr>
            </control>
          </mc:Choice>
        </mc:AlternateContent>
        <mc:AlternateContent xmlns:mc="http://schemas.openxmlformats.org/markup-compatibility/2006">
          <mc:Choice Requires="x14">
            <control shapeId="9240" r:id="rId18" name="Check Box 24">
              <controlPr defaultSize="0" autoFill="0" autoLine="0" autoPict="0">
                <anchor moveWithCells="1">
                  <from>
                    <xdr:col>9</xdr:col>
                    <xdr:colOff>323850</xdr:colOff>
                    <xdr:row>189</xdr:row>
                    <xdr:rowOff>142875</xdr:rowOff>
                  </from>
                  <to>
                    <xdr:col>9</xdr:col>
                    <xdr:colOff>619125</xdr:colOff>
                    <xdr:row>191</xdr:row>
                    <xdr:rowOff>66675</xdr:rowOff>
                  </to>
                </anchor>
              </controlPr>
            </control>
          </mc:Choice>
        </mc:AlternateContent>
        <mc:AlternateContent xmlns:mc="http://schemas.openxmlformats.org/markup-compatibility/2006">
          <mc:Choice Requires="x14">
            <control shapeId="9241" r:id="rId19" name="Check Box 25">
              <controlPr defaultSize="0" autoFill="0" autoLine="0" autoPict="0">
                <anchor moveWithCells="1">
                  <from>
                    <xdr:col>9</xdr:col>
                    <xdr:colOff>333375</xdr:colOff>
                    <xdr:row>185</xdr:row>
                    <xdr:rowOff>123825</xdr:rowOff>
                  </from>
                  <to>
                    <xdr:col>9</xdr:col>
                    <xdr:colOff>638175</xdr:colOff>
                    <xdr:row>187</xdr:row>
                    <xdr:rowOff>47625</xdr:rowOff>
                  </to>
                </anchor>
              </controlPr>
            </control>
          </mc:Choice>
        </mc:AlternateContent>
        <mc:AlternateContent xmlns:mc="http://schemas.openxmlformats.org/markup-compatibility/2006">
          <mc:Choice Requires="x14">
            <control shapeId="9243" r:id="rId20" name="Check Box 27">
              <controlPr defaultSize="0" autoFill="0" autoLine="0" autoPict="0">
                <anchor moveWithCells="1">
                  <from>
                    <xdr:col>9</xdr:col>
                    <xdr:colOff>323850</xdr:colOff>
                    <xdr:row>187</xdr:row>
                    <xdr:rowOff>123825</xdr:rowOff>
                  </from>
                  <to>
                    <xdr:col>9</xdr:col>
                    <xdr:colOff>676275</xdr:colOff>
                    <xdr:row>189</xdr:row>
                    <xdr:rowOff>104775</xdr:rowOff>
                  </to>
                </anchor>
              </controlPr>
            </control>
          </mc:Choice>
        </mc:AlternateContent>
        <mc:AlternateContent xmlns:mc="http://schemas.openxmlformats.org/markup-compatibility/2006">
          <mc:Choice Requires="x14">
            <control shapeId="9244" r:id="rId21" name="Check Box 28">
              <controlPr defaultSize="0" autoFill="0" autoLine="0" autoPict="0">
                <anchor moveWithCells="1">
                  <from>
                    <xdr:col>17</xdr:col>
                    <xdr:colOff>400050</xdr:colOff>
                    <xdr:row>184</xdr:row>
                    <xdr:rowOff>152400</xdr:rowOff>
                  </from>
                  <to>
                    <xdr:col>18</xdr:col>
                    <xdr:colOff>76200</xdr:colOff>
                    <xdr:row>186</xdr:row>
                    <xdr:rowOff>47625</xdr:rowOff>
                  </to>
                </anchor>
              </controlPr>
            </control>
          </mc:Choice>
        </mc:AlternateContent>
        <mc:AlternateContent xmlns:mc="http://schemas.openxmlformats.org/markup-compatibility/2006">
          <mc:Choice Requires="x14">
            <control shapeId="9254" r:id="rId22" name="Check Box 38">
              <controlPr defaultSize="0" autoFill="0" autoLine="0" autoPict="0">
                <anchor moveWithCells="1">
                  <from>
                    <xdr:col>14</xdr:col>
                    <xdr:colOff>371475</xdr:colOff>
                    <xdr:row>176</xdr:row>
                    <xdr:rowOff>114300</xdr:rowOff>
                  </from>
                  <to>
                    <xdr:col>14</xdr:col>
                    <xdr:colOff>581025</xdr:colOff>
                    <xdr:row>177</xdr:row>
                    <xdr:rowOff>28575</xdr:rowOff>
                  </to>
                </anchor>
              </controlPr>
            </control>
          </mc:Choice>
        </mc:AlternateContent>
        <mc:AlternateContent xmlns:mc="http://schemas.openxmlformats.org/markup-compatibility/2006">
          <mc:Choice Requires="x14">
            <control shapeId="9272" r:id="rId23" name="Check Box 56">
              <controlPr defaultSize="0" autoFill="0" autoLine="0" autoPict="0">
                <anchor moveWithCells="1">
                  <from>
                    <xdr:col>0</xdr:col>
                    <xdr:colOff>47625</xdr:colOff>
                    <xdr:row>194</xdr:row>
                    <xdr:rowOff>304800</xdr:rowOff>
                  </from>
                  <to>
                    <xdr:col>0</xdr:col>
                    <xdr:colOff>533400</xdr:colOff>
                    <xdr:row>195</xdr:row>
                    <xdr:rowOff>371475</xdr:rowOff>
                  </to>
                </anchor>
              </controlPr>
            </control>
          </mc:Choice>
        </mc:AlternateContent>
        <mc:AlternateContent xmlns:mc="http://schemas.openxmlformats.org/markup-compatibility/2006">
          <mc:Choice Requires="x14">
            <control shapeId="9273" r:id="rId24" name="Check Box 57">
              <controlPr defaultSize="0" autoFill="0" autoLine="0" autoPict="0">
                <anchor moveWithCells="1">
                  <from>
                    <xdr:col>0</xdr:col>
                    <xdr:colOff>57150</xdr:colOff>
                    <xdr:row>196</xdr:row>
                    <xdr:rowOff>9525</xdr:rowOff>
                  </from>
                  <to>
                    <xdr:col>0</xdr:col>
                    <xdr:colOff>295275</xdr:colOff>
                    <xdr:row>197</xdr:row>
                    <xdr:rowOff>9525</xdr:rowOff>
                  </to>
                </anchor>
              </controlPr>
            </control>
          </mc:Choice>
        </mc:AlternateContent>
        <mc:AlternateContent xmlns:mc="http://schemas.openxmlformats.org/markup-compatibility/2006">
          <mc:Choice Requires="x14">
            <control shapeId="9274" r:id="rId25" name="Check Box 58">
              <controlPr defaultSize="0" autoFill="0" autoLine="0" autoPict="0">
                <anchor moveWithCells="1">
                  <from>
                    <xdr:col>0</xdr:col>
                    <xdr:colOff>66675</xdr:colOff>
                    <xdr:row>196</xdr:row>
                    <xdr:rowOff>190500</xdr:rowOff>
                  </from>
                  <to>
                    <xdr:col>0</xdr:col>
                    <xdr:colOff>342900</xdr:colOff>
                    <xdr:row>197</xdr:row>
                    <xdr:rowOff>190500</xdr:rowOff>
                  </to>
                </anchor>
              </controlPr>
            </control>
          </mc:Choice>
        </mc:AlternateContent>
        <mc:AlternateContent xmlns:mc="http://schemas.openxmlformats.org/markup-compatibility/2006">
          <mc:Choice Requires="x14">
            <control shapeId="9275" r:id="rId26" name="Check Box 59">
              <controlPr defaultSize="0" autoFill="0" autoLine="0" autoPict="0">
                <anchor moveWithCells="1">
                  <from>
                    <xdr:col>0</xdr:col>
                    <xdr:colOff>38100</xdr:colOff>
                    <xdr:row>193</xdr:row>
                    <xdr:rowOff>695325</xdr:rowOff>
                  </from>
                  <to>
                    <xdr:col>0</xdr:col>
                    <xdr:colOff>381000</xdr:colOff>
                    <xdr:row>194</xdr:row>
                    <xdr:rowOff>333375</xdr:rowOff>
                  </to>
                </anchor>
              </controlPr>
            </control>
          </mc:Choice>
        </mc:AlternateContent>
        <mc:AlternateContent xmlns:mc="http://schemas.openxmlformats.org/markup-compatibility/2006">
          <mc:Choice Requires="x14">
            <control shapeId="9280" r:id="rId27" name="Check Box 64">
              <controlPr defaultSize="0" autoFill="0" autoLine="0" autoPict="0">
                <anchor moveWithCells="1">
                  <from>
                    <xdr:col>15</xdr:col>
                    <xdr:colOff>266700</xdr:colOff>
                    <xdr:row>193</xdr:row>
                    <xdr:rowOff>0</xdr:rowOff>
                  </from>
                  <to>
                    <xdr:col>15</xdr:col>
                    <xdr:colOff>552450</xdr:colOff>
                    <xdr:row>193</xdr:row>
                    <xdr:rowOff>295275</xdr:rowOff>
                  </to>
                </anchor>
              </controlPr>
            </control>
          </mc:Choice>
        </mc:AlternateContent>
        <mc:AlternateContent xmlns:mc="http://schemas.openxmlformats.org/markup-compatibility/2006">
          <mc:Choice Requires="x14">
            <control shapeId="9285" r:id="rId28" name="Check Box 69">
              <controlPr defaultSize="0" autoFill="0" autoLine="0" autoPict="0">
                <anchor moveWithCells="1">
                  <from>
                    <xdr:col>10</xdr:col>
                    <xdr:colOff>76200</xdr:colOff>
                    <xdr:row>144</xdr:row>
                    <xdr:rowOff>361950</xdr:rowOff>
                  </from>
                  <to>
                    <xdr:col>10</xdr:col>
                    <xdr:colOff>400050</xdr:colOff>
                    <xdr:row>146</xdr:row>
                    <xdr:rowOff>47625</xdr:rowOff>
                  </to>
                </anchor>
              </controlPr>
            </control>
          </mc:Choice>
        </mc:AlternateContent>
        <mc:AlternateContent xmlns:mc="http://schemas.openxmlformats.org/markup-compatibility/2006">
          <mc:Choice Requires="x14">
            <control shapeId="9286" r:id="rId29" name="Check Box 70">
              <controlPr defaultSize="0" autoFill="0" autoLine="0" autoPict="0">
                <anchor moveWithCells="1">
                  <from>
                    <xdr:col>15</xdr:col>
                    <xdr:colOff>219075</xdr:colOff>
                    <xdr:row>144</xdr:row>
                    <xdr:rowOff>371475</xdr:rowOff>
                  </from>
                  <to>
                    <xdr:col>15</xdr:col>
                    <xdr:colOff>533400</xdr:colOff>
                    <xdr:row>146</xdr:row>
                    <xdr:rowOff>66675</xdr:rowOff>
                  </to>
                </anchor>
              </controlPr>
            </control>
          </mc:Choice>
        </mc:AlternateContent>
        <mc:AlternateContent xmlns:mc="http://schemas.openxmlformats.org/markup-compatibility/2006">
          <mc:Choice Requires="x14">
            <control shapeId="9287" r:id="rId30" name="Check Box 71">
              <controlPr defaultSize="0" autoFill="0" autoLine="0" autoPict="0">
                <anchor moveWithCells="1">
                  <from>
                    <xdr:col>15</xdr:col>
                    <xdr:colOff>390525</xdr:colOff>
                    <xdr:row>191</xdr:row>
                    <xdr:rowOff>85725</xdr:rowOff>
                  </from>
                  <to>
                    <xdr:col>15</xdr:col>
                    <xdr:colOff>733425</xdr:colOff>
                    <xdr:row>193</xdr:row>
                    <xdr:rowOff>28575</xdr:rowOff>
                  </to>
                </anchor>
              </controlPr>
            </control>
          </mc:Choice>
        </mc:AlternateContent>
        <mc:AlternateContent xmlns:mc="http://schemas.openxmlformats.org/markup-compatibility/2006">
          <mc:Choice Requires="x14">
            <control shapeId="9288" r:id="rId31" name="Check Box 72">
              <controlPr defaultSize="0" autoFill="0" autoLine="0" autoPict="0">
                <anchor moveWithCells="1">
                  <from>
                    <xdr:col>17</xdr:col>
                    <xdr:colOff>190500</xdr:colOff>
                    <xdr:row>191</xdr:row>
                    <xdr:rowOff>66675</xdr:rowOff>
                  </from>
                  <to>
                    <xdr:col>17</xdr:col>
                    <xdr:colOff>533400</xdr:colOff>
                    <xdr:row>193</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V104"/>
  <sheetViews>
    <sheetView workbookViewId="0">
      <selection activeCell="E76" sqref="E76"/>
    </sheetView>
  </sheetViews>
  <sheetFormatPr defaultRowHeight="15.75" outlineLevelRow="1" x14ac:dyDescent="0.25"/>
  <cols>
    <col min="1" max="1" width="39.7109375" style="329" customWidth="1"/>
    <col min="2" max="2" width="17" style="329" customWidth="1"/>
    <col min="3" max="3" width="12.28515625" style="329" customWidth="1"/>
    <col min="4" max="5" width="15.5703125" style="329" customWidth="1"/>
    <col min="6" max="7" width="13.140625" style="329" customWidth="1"/>
    <col min="8" max="9" width="14.5703125" style="329" customWidth="1"/>
    <col min="10" max="10" width="16.85546875" style="329" customWidth="1"/>
    <col min="11" max="11" width="14.5703125" style="329" customWidth="1"/>
    <col min="12" max="12" width="14.5703125" style="330" customWidth="1"/>
    <col min="13" max="13" width="19.42578125" style="330" customWidth="1"/>
    <col min="14" max="14" width="14.5703125" style="330" customWidth="1"/>
    <col min="15" max="16" width="8.5703125" style="330" customWidth="1"/>
    <col min="17" max="17" width="9.140625" style="329"/>
    <col min="18" max="18" width="31.140625" style="329" customWidth="1"/>
    <col min="19" max="16384" width="9.140625" style="329"/>
  </cols>
  <sheetData>
    <row r="1" spans="1:256" x14ac:dyDescent="0.25">
      <c r="K1" s="330" t="s">
        <v>1265</v>
      </c>
      <c r="O1" s="329"/>
    </row>
    <row r="3" spans="1:256" x14ac:dyDescent="0.25">
      <c r="A3" s="1633" t="s">
        <v>1266</v>
      </c>
      <c r="B3" s="1633"/>
      <c r="C3" s="1633"/>
      <c r="D3" s="1633"/>
      <c r="E3" s="1633"/>
      <c r="F3" s="1633"/>
      <c r="G3" s="1633"/>
      <c r="H3" s="1633"/>
      <c r="I3" s="1633"/>
      <c r="J3" s="1633"/>
      <c r="K3" s="1633"/>
      <c r="L3" s="331"/>
      <c r="M3" s="331"/>
      <c r="N3" s="331"/>
      <c r="O3" s="331"/>
      <c r="P3" s="331"/>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c r="GY3" s="332"/>
      <c r="GZ3" s="332"/>
      <c r="HA3" s="332"/>
      <c r="HB3" s="332"/>
      <c r="HC3" s="332"/>
      <c r="HD3" s="332"/>
      <c r="HE3" s="332"/>
      <c r="HF3" s="332"/>
      <c r="HG3" s="332"/>
      <c r="HH3" s="332"/>
      <c r="HI3" s="332"/>
      <c r="HJ3" s="332"/>
      <c r="HK3" s="332"/>
      <c r="HL3" s="332"/>
      <c r="HM3" s="332"/>
      <c r="HN3" s="332"/>
      <c r="HO3" s="332"/>
      <c r="HP3" s="332"/>
      <c r="HQ3" s="332"/>
      <c r="HR3" s="332"/>
      <c r="HS3" s="332"/>
      <c r="HT3" s="332"/>
      <c r="HU3" s="332"/>
      <c r="HV3" s="332"/>
      <c r="HW3" s="332"/>
      <c r="HX3" s="332"/>
      <c r="HY3" s="332"/>
      <c r="HZ3" s="332"/>
      <c r="IA3" s="332"/>
      <c r="IB3" s="332"/>
      <c r="IC3" s="332"/>
      <c r="ID3" s="332"/>
      <c r="IE3" s="332"/>
      <c r="IF3" s="332"/>
      <c r="IG3" s="332"/>
      <c r="IH3" s="332"/>
      <c r="II3" s="332"/>
      <c r="IJ3" s="332"/>
      <c r="IK3" s="332"/>
      <c r="IL3" s="332"/>
      <c r="IM3" s="332"/>
      <c r="IN3" s="332"/>
      <c r="IO3" s="332"/>
      <c r="IP3" s="332"/>
      <c r="IQ3" s="332"/>
      <c r="IR3" s="332"/>
      <c r="IS3" s="332"/>
      <c r="IT3" s="332"/>
      <c r="IU3" s="332"/>
      <c r="IV3" s="332"/>
    </row>
    <row r="4" spans="1:256" hidden="1" x14ac:dyDescent="0.25">
      <c r="A4" s="332"/>
      <c r="B4" s="332"/>
      <c r="C4" s="332"/>
      <c r="D4" s="332"/>
      <c r="E4" s="332"/>
      <c r="F4" s="332"/>
      <c r="G4" s="332"/>
      <c r="H4" s="332"/>
      <c r="I4" s="332"/>
      <c r="J4" s="332"/>
      <c r="K4" s="333" t="s">
        <v>314</v>
      </c>
      <c r="L4" s="334"/>
      <c r="M4" s="334"/>
      <c r="N4" s="334"/>
      <c r="P4" s="334"/>
    </row>
    <row r="5" spans="1:256" hidden="1" x14ac:dyDescent="0.25">
      <c r="A5" s="333"/>
      <c r="B5" s="333"/>
      <c r="C5" s="333"/>
      <c r="D5" s="332"/>
      <c r="E5" s="332"/>
      <c r="F5" s="332"/>
      <c r="G5" s="332"/>
      <c r="H5" s="332"/>
      <c r="I5" s="332"/>
      <c r="J5" s="332"/>
      <c r="K5" s="335" t="s">
        <v>1196</v>
      </c>
      <c r="L5" s="334"/>
      <c r="M5" s="334"/>
      <c r="N5" s="334"/>
      <c r="P5" s="334"/>
    </row>
    <row r="6" spans="1:256" ht="36" hidden="1" customHeight="1" x14ac:dyDescent="0.25">
      <c r="A6" s="1129" t="s">
        <v>773</v>
      </c>
      <c r="B6" s="1129"/>
      <c r="C6" s="1129"/>
      <c r="D6" s="1129"/>
      <c r="E6" s="321" t="s">
        <v>774</v>
      </c>
      <c r="F6" s="1636" t="str">
        <f>'Свед. о дох. и расх.'!F8:G8</f>
        <v>За предыдущий год</v>
      </c>
      <c r="G6" s="1637"/>
      <c r="H6" s="1636" t="str">
        <f>'Свед. о дох. и расх.'!H8:I8</f>
        <v>На последнюю отчетную (квартальную) дату2</v>
      </c>
      <c r="I6" s="1637"/>
      <c r="J6" s="1636" t="str">
        <f>'Свед. о дох. и расх.'!J8:K8</f>
        <v>За аналогичный период предыдущего года</v>
      </c>
      <c r="K6" s="1637"/>
      <c r="L6" s="334"/>
      <c r="M6" s="334"/>
      <c r="N6" s="334"/>
      <c r="P6" s="334"/>
    </row>
    <row r="7" spans="1:256" hidden="1" x14ac:dyDescent="0.25">
      <c r="A7" s="1110" t="s">
        <v>775</v>
      </c>
      <c r="B7" s="1110"/>
      <c r="C7" s="1110"/>
      <c r="D7" s="1110"/>
      <c r="E7" s="328"/>
      <c r="F7" s="1123"/>
      <c r="G7" s="1124"/>
      <c r="H7" s="1124"/>
      <c r="I7" s="1124"/>
      <c r="J7" s="1124"/>
      <c r="K7" s="1125"/>
      <c r="L7" s="334"/>
      <c r="M7" s="334"/>
      <c r="N7" s="334"/>
      <c r="P7" s="334"/>
    </row>
    <row r="8" spans="1:256" hidden="1" x14ac:dyDescent="0.25">
      <c r="A8" s="1110" t="s">
        <v>776</v>
      </c>
      <c r="B8" s="1110"/>
      <c r="C8" s="1110"/>
      <c r="D8" s="1110"/>
      <c r="E8" s="321" t="s">
        <v>777</v>
      </c>
      <c r="F8" s="1638">
        <f>'Свед. о дох. и расх.'!F10</f>
        <v>0</v>
      </c>
      <c r="G8" s="1639"/>
      <c r="H8" s="1638">
        <f>'Свед. о дох. и расх.'!H10</f>
        <v>0</v>
      </c>
      <c r="I8" s="1639"/>
      <c r="J8" s="1638">
        <f>'Свед. о дох. и расх.'!J10</f>
        <v>0</v>
      </c>
      <c r="K8" s="1639"/>
      <c r="L8" s="334"/>
      <c r="M8" s="334"/>
      <c r="N8" s="334"/>
      <c r="P8" s="334"/>
    </row>
    <row r="9" spans="1:256" hidden="1" x14ac:dyDescent="0.25">
      <c r="A9" s="1110" t="s">
        <v>778</v>
      </c>
      <c r="B9" s="1110"/>
      <c r="C9" s="1110"/>
      <c r="D9" s="1110"/>
      <c r="E9" s="321" t="s">
        <v>779</v>
      </c>
      <c r="F9" s="1634">
        <f>'Свед. о дох. и расх.'!F11</f>
        <v>0</v>
      </c>
      <c r="G9" s="1635"/>
      <c r="H9" s="1634">
        <f>'Свед. о дох. и расх.'!H11</f>
        <v>0</v>
      </c>
      <c r="I9" s="1635"/>
      <c r="J9" s="1634">
        <f>'Свед. о дох. и расх.'!J11</f>
        <v>0</v>
      </c>
      <c r="K9" s="1635"/>
      <c r="L9" s="334"/>
      <c r="M9" s="334"/>
      <c r="N9" s="334"/>
      <c r="P9" s="334"/>
    </row>
    <row r="10" spans="1:256" hidden="1" x14ac:dyDescent="0.25">
      <c r="A10" s="1110" t="s">
        <v>780</v>
      </c>
      <c r="B10" s="1110"/>
      <c r="C10" s="1110"/>
      <c r="D10" s="1110"/>
      <c r="E10" s="321" t="s">
        <v>781</v>
      </c>
      <c r="F10" s="1634">
        <f>'Свед. о дох. и расх.'!F12</f>
        <v>0</v>
      </c>
      <c r="G10" s="1635"/>
      <c r="H10" s="1634">
        <f>'Свед. о дох. и расх.'!H12</f>
        <v>0</v>
      </c>
      <c r="I10" s="1635"/>
      <c r="J10" s="1634">
        <f>'Свед. о дох. и расх.'!J12</f>
        <v>0</v>
      </c>
      <c r="K10" s="1635"/>
      <c r="L10" s="334"/>
      <c r="M10" s="334"/>
      <c r="N10" s="334"/>
      <c r="P10" s="334"/>
    </row>
    <row r="11" spans="1:256" hidden="1" x14ac:dyDescent="0.25">
      <c r="A11" s="1110" t="s">
        <v>782</v>
      </c>
      <c r="B11" s="1110"/>
      <c r="C11" s="1110"/>
      <c r="D11" s="1110"/>
      <c r="E11" s="321" t="s">
        <v>783</v>
      </c>
      <c r="F11" s="1634">
        <f>'Свед. о дох. и расх.'!F13</f>
        <v>0</v>
      </c>
      <c r="G11" s="1635"/>
      <c r="H11" s="1634">
        <f>'Свед. о дох. и расх.'!H13</f>
        <v>0</v>
      </c>
      <c r="I11" s="1635"/>
      <c r="J11" s="1634">
        <f>'Свед. о дох. и расх.'!J13</f>
        <v>0</v>
      </c>
      <c r="K11" s="1635"/>
      <c r="L11" s="334"/>
      <c r="M11" s="334"/>
      <c r="N11" s="334"/>
      <c r="P11" s="334"/>
    </row>
    <row r="12" spans="1:256" hidden="1" x14ac:dyDescent="0.25">
      <c r="A12" s="1110" t="s">
        <v>784</v>
      </c>
      <c r="B12" s="1110"/>
      <c r="C12" s="1110"/>
      <c r="D12" s="1110"/>
      <c r="E12" s="321" t="s">
        <v>785</v>
      </c>
      <c r="F12" s="1634">
        <f>'Свед. о дох. и расх.'!F14</f>
        <v>0</v>
      </c>
      <c r="G12" s="1635"/>
      <c r="H12" s="1634">
        <f>'Свед. о дох. и расх.'!H14</f>
        <v>0</v>
      </c>
      <c r="I12" s="1635"/>
      <c r="J12" s="1634">
        <f>'Свед. о дох. и расх.'!J14</f>
        <v>0</v>
      </c>
      <c r="K12" s="1635"/>
      <c r="L12" s="334"/>
      <c r="M12" s="334"/>
      <c r="N12" s="334"/>
      <c r="P12" s="334"/>
    </row>
    <row r="13" spans="1:256" hidden="1" x14ac:dyDescent="0.25">
      <c r="A13" s="1110" t="s">
        <v>786</v>
      </c>
      <c r="B13" s="1110"/>
      <c r="C13" s="1110"/>
      <c r="D13" s="1110"/>
      <c r="E13" s="321" t="s">
        <v>787</v>
      </c>
      <c r="F13" s="1638">
        <f>'Свед. о дох. и расх.'!F15</f>
        <v>0</v>
      </c>
      <c r="G13" s="1639"/>
      <c r="H13" s="1638">
        <f>'Свед. о дох. и расх.'!H15</f>
        <v>0</v>
      </c>
      <c r="I13" s="1639"/>
      <c r="J13" s="1638">
        <f>'Свед. о дох. и расх.'!J15</f>
        <v>0</v>
      </c>
      <c r="K13" s="1639"/>
      <c r="L13" s="334"/>
      <c r="M13" s="334"/>
      <c r="N13" s="334"/>
      <c r="P13" s="334"/>
    </row>
    <row r="14" spans="1:256" hidden="1" x14ac:dyDescent="0.25">
      <c r="A14" s="1110" t="s">
        <v>788</v>
      </c>
      <c r="B14" s="1110"/>
      <c r="C14" s="1110"/>
      <c r="D14" s="1110"/>
      <c r="E14" s="321" t="s">
        <v>789</v>
      </c>
      <c r="F14" s="1634">
        <f>'Свед. о дох. и расх.'!F16</f>
        <v>0</v>
      </c>
      <c r="G14" s="1635"/>
      <c r="H14" s="1634">
        <f>'Свед. о дох. и расх.'!H16</f>
        <v>0</v>
      </c>
      <c r="I14" s="1635"/>
      <c r="J14" s="1634">
        <f>'Свед. о дох. и расх.'!J16</f>
        <v>0</v>
      </c>
      <c r="K14" s="1635"/>
      <c r="L14" s="334"/>
      <c r="M14" s="334"/>
      <c r="N14" s="334"/>
      <c r="P14" s="334"/>
    </row>
    <row r="15" spans="1:256" hidden="1" x14ac:dyDescent="0.25">
      <c r="A15" s="1110" t="s">
        <v>790</v>
      </c>
      <c r="B15" s="1110"/>
      <c r="C15" s="1110"/>
      <c r="D15" s="1110"/>
      <c r="E15" s="321" t="s">
        <v>791</v>
      </c>
      <c r="F15" s="1634">
        <f>'Свед. о дох. и расх.'!F17</f>
        <v>0</v>
      </c>
      <c r="G15" s="1635"/>
      <c r="H15" s="1634">
        <f>'Свед. о дох. и расх.'!H17</f>
        <v>0</v>
      </c>
      <c r="I15" s="1635"/>
      <c r="J15" s="1634">
        <f>'Свед. о дох. и расх.'!J17</f>
        <v>0</v>
      </c>
      <c r="K15" s="1635"/>
      <c r="L15" s="334"/>
      <c r="M15" s="334"/>
      <c r="N15" s="334"/>
      <c r="P15" s="334"/>
    </row>
    <row r="16" spans="1:256" hidden="1" x14ac:dyDescent="0.25">
      <c r="A16" s="1110" t="s">
        <v>792</v>
      </c>
      <c r="B16" s="1110"/>
      <c r="C16" s="1110"/>
      <c r="D16" s="1110"/>
      <c r="E16" s="321" t="s">
        <v>793</v>
      </c>
      <c r="F16" s="1634">
        <f>'Свед. о дох. и расх.'!F18</f>
        <v>0</v>
      </c>
      <c r="G16" s="1635"/>
      <c r="H16" s="1634">
        <f>'Свед. о дох. и расх.'!H18</f>
        <v>0</v>
      </c>
      <c r="I16" s="1635"/>
      <c r="J16" s="1634">
        <f>'Свед. о дох. и расх.'!J18</f>
        <v>0</v>
      </c>
      <c r="K16" s="1635"/>
      <c r="L16" s="334"/>
      <c r="M16" s="334"/>
      <c r="N16" s="334"/>
      <c r="P16" s="334"/>
    </row>
    <row r="17" spans="1:16" hidden="1" x14ac:dyDescent="0.25">
      <c r="A17" s="1110" t="s">
        <v>794</v>
      </c>
      <c r="B17" s="1110"/>
      <c r="C17" s="1110"/>
      <c r="D17" s="1110"/>
      <c r="E17" s="321" t="s">
        <v>795</v>
      </c>
      <c r="F17" s="1634">
        <f>'Свед. о дох. и расх.'!F19</f>
        <v>0</v>
      </c>
      <c r="G17" s="1635"/>
      <c r="H17" s="1634">
        <f>'Свед. о дох. и расх.'!H19</f>
        <v>0</v>
      </c>
      <c r="I17" s="1635"/>
      <c r="J17" s="1634">
        <f>'Свед. о дох. и расх.'!J19</f>
        <v>0</v>
      </c>
      <c r="K17" s="1635"/>
      <c r="L17" s="334"/>
      <c r="M17" s="334"/>
      <c r="N17" s="334"/>
      <c r="P17" s="334"/>
    </row>
    <row r="18" spans="1:16" hidden="1" x14ac:dyDescent="0.25">
      <c r="A18" s="1110" t="s">
        <v>796</v>
      </c>
      <c r="B18" s="1110"/>
      <c r="C18" s="1110"/>
      <c r="D18" s="1110"/>
      <c r="E18" s="321" t="s">
        <v>797</v>
      </c>
      <c r="F18" s="1634">
        <f>'Свед. о дох. и расх.'!F20</f>
        <v>0</v>
      </c>
      <c r="G18" s="1635"/>
      <c r="H18" s="1634">
        <f>'Свед. о дох. и расх.'!H20</f>
        <v>0</v>
      </c>
      <c r="I18" s="1635"/>
      <c r="J18" s="1634">
        <f>'Свед. о дох. и расх.'!J20</f>
        <v>0</v>
      </c>
      <c r="K18" s="1635"/>
      <c r="L18" s="334"/>
      <c r="M18" s="334"/>
      <c r="N18" s="334"/>
      <c r="P18" s="334"/>
    </row>
    <row r="19" spans="1:16" hidden="1" x14ac:dyDescent="0.25">
      <c r="A19" s="1110" t="s">
        <v>277</v>
      </c>
      <c r="B19" s="1110"/>
      <c r="C19" s="1110"/>
      <c r="D19" s="1110"/>
      <c r="E19" s="321" t="s">
        <v>798</v>
      </c>
      <c r="F19" s="1634">
        <f>'Свед. о дох. и расх.'!F21</f>
        <v>0</v>
      </c>
      <c r="G19" s="1635"/>
      <c r="H19" s="1634">
        <f>'Свед. о дох. и расх.'!H21</f>
        <v>0</v>
      </c>
      <c r="I19" s="1635"/>
      <c r="J19" s="1634">
        <f>'Свед. о дох. и расх.'!J21</f>
        <v>0</v>
      </c>
      <c r="K19" s="1635"/>
      <c r="L19" s="334"/>
      <c r="M19" s="334"/>
      <c r="N19" s="334"/>
      <c r="P19" s="334"/>
    </row>
    <row r="20" spans="1:16" hidden="1" x14ac:dyDescent="0.25">
      <c r="A20" s="1110" t="s">
        <v>799</v>
      </c>
      <c r="B20" s="1110"/>
      <c r="C20" s="1110"/>
      <c r="D20" s="1110"/>
      <c r="E20" s="321" t="s">
        <v>800</v>
      </c>
      <c r="F20" s="1634">
        <f>'Свед. о дох. и расх.'!F22</f>
        <v>0</v>
      </c>
      <c r="G20" s="1635"/>
      <c r="H20" s="1634">
        <f>'Свед. о дох. и расх.'!H22</f>
        <v>0</v>
      </c>
      <c r="I20" s="1635"/>
      <c r="J20" s="1634">
        <f>'Свед. о дох. и расх.'!J22</f>
        <v>0</v>
      </c>
      <c r="K20" s="1635"/>
      <c r="L20" s="334"/>
      <c r="M20" s="334"/>
      <c r="N20" s="334"/>
      <c r="P20" s="334"/>
    </row>
    <row r="21" spans="1:16" hidden="1" x14ac:dyDescent="0.25">
      <c r="A21" s="1110" t="s">
        <v>801</v>
      </c>
      <c r="B21" s="1110"/>
      <c r="C21" s="1110"/>
      <c r="D21" s="1110"/>
      <c r="E21" s="321" t="s">
        <v>802</v>
      </c>
      <c r="F21" s="1634">
        <f>'Свед. о дох. и расх.'!F23</f>
        <v>0</v>
      </c>
      <c r="G21" s="1635"/>
      <c r="H21" s="1634">
        <f>'Свед. о дох. и расх.'!H23</f>
        <v>0</v>
      </c>
      <c r="I21" s="1635"/>
      <c r="J21" s="1634">
        <f>'Свед. о дох. и расх.'!J23</f>
        <v>0</v>
      </c>
      <c r="K21" s="1635"/>
      <c r="L21" s="334"/>
      <c r="M21" s="334"/>
      <c r="N21" s="334"/>
      <c r="P21" s="334"/>
    </row>
    <row r="22" spans="1:16" hidden="1" x14ac:dyDescent="0.25">
      <c r="A22" s="1110" t="s">
        <v>803</v>
      </c>
      <c r="B22" s="1110"/>
      <c r="C22" s="1110"/>
      <c r="D22" s="1110"/>
      <c r="E22" s="321" t="s">
        <v>804</v>
      </c>
      <c r="F22" s="1638">
        <f>'Свед. о дох. и расх.'!F24</f>
        <v>0</v>
      </c>
      <c r="G22" s="1639"/>
      <c r="H22" s="1638">
        <f>'Свед. о дох. и расх.'!H24</f>
        <v>0</v>
      </c>
      <c r="I22" s="1639"/>
      <c r="J22" s="1638">
        <f>'Свед. о дох. и расх.'!J24</f>
        <v>0</v>
      </c>
      <c r="K22" s="1639"/>
      <c r="L22" s="334"/>
      <c r="M22" s="334"/>
      <c r="N22" s="334"/>
      <c r="P22" s="334"/>
    </row>
    <row r="23" spans="1:16" hidden="1" x14ac:dyDescent="0.25">
      <c r="A23" s="1110" t="s">
        <v>805</v>
      </c>
      <c r="B23" s="1110"/>
      <c r="C23" s="1110"/>
      <c r="D23" s="1110"/>
      <c r="E23" s="328"/>
      <c r="F23" s="1123"/>
      <c r="G23" s="1124"/>
      <c r="H23" s="1124"/>
      <c r="I23" s="1124"/>
      <c r="J23" s="1124"/>
      <c r="K23" s="1125"/>
      <c r="L23" s="334"/>
      <c r="M23" s="334"/>
      <c r="N23" s="334"/>
      <c r="P23" s="334"/>
    </row>
    <row r="24" spans="1:16" hidden="1" x14ac:dyDescent="0.25">
      <c r="A24" s="1110" t="s">
        <v>806</v>
      </c>
      <c r="B24" s="1110"/>
      <c r="C24" s="1110"/>
      <c r="D24" s="1110"/>
      <c r="E24" s="321" t="s">
        <v>807</v>
      </c>
      <c r="F24" s="1638">
        <f>'Свед. о дох. и расх.'!F26</f>
        <v>0</v>
      </c>
      <c r="G24" s="1639"/>
      <c r="H24" s="1638">
        <f>'Свед. о дох. и расх.'!H26</f>
        <v>0</v>
      </c>
      <c r="I24" s="1639"/>
      <c r="J24" s="1638">
        <f>'Свед. о дох. и расх.'!J26</f>
        <v>0</v>
      </c>
      <c r="K24" s="1639"/>
      <c r="L24" s="334"/>
      <c r="M24" s="334"/>
      <c r="N24" s="334"/>
      <c r="P24" s="334"/>
    </row>
    <row r="25" spans="1:16" hidden="1" x14ac:dyDescent="0.25">
      <c r="A25" s="1110" t="s">
        <v>808</v>
      </c>
      <c r="B25" s="1110"/>
      <c r="C25" s="1110"/>
      <c r="D25" s="1110"/>
      <c r="E25" s="321" t="s">
        <v>809</v>
      </c>
      <c r="F25" s="1638">
        <f>'Свед. о дох. и расх.'!F27</f>
        <v>0</v>
      </c>
      <c r="G25" s="1639"/>
      <c r="H25" s="1638">
        <f>'Свед. о дох. и расх.'!H27</f>
        <v>0</v>
      </c>
      <c r="I25" s="1639"/>
      <c r="J25" s="1638">
        <f>'Свед. о дох. и расх.'!J27</f>
        <v>0</v>
      </c>
      <c r="K25" s="1639"/>
      <c r="L25" s="334"/>
      <c r="M25" s="334"/>
      <c r="N25" s="334"/>
      <c r="P25" s="334"/>
    </row>
    <row r="26" spans="1:16" hidden="1" x14ac:dyDescent="0.25">
      <c r="A26" s="1110" t="s">
        <v>810</v>
      </c>
      <c r="B26" s="1110"/>
      <c r="C26" s="1110"/>
      <c r="D26" s="1110"/>
      <c r="E26" s="321" t="s">
        <v>811</v>
      </c>
      <c r="F26" s="1634">
        <f>'Свед. о дох. и расх.'!F28</f>
        <v>0</v>
      </c>
      <c r="G26" s="1635"/>
      <c r="H26" s="1634">
        <f>'Свед. о дох. и расх.'!H28</f>
        <v>0</v>
      </c>
      <c r="I26" s="1635"/>
      <c r="J26" s="1634">
        <f>'Свед. о дох. и расх.'!J28</f>
        <v>0</v>
      </c>
      <c r="K26" s="1635"/>
      <c r="L26" s="334"/>
      <c r="M26" s="334"/>
      <c r="N26" s="334"/>
      <c r="P26" s="334"/>
    </row>
    <row r="27" spans="1:16" hidden="1" x14ac:dyDescent="0.25">
      <c r="A27" s="1110" t="s">
        <v>812</v>
      </c>
      <c r="B27" s="1110"/>
      <c r="C27" s="1110"/>
      <c r="D27" s="1110"/>
      <c r="E27" s="321" t="s">
        <v>813</v>
      </c>
      <c r="F27" s="1634">
        <f>'Свед. о дох. и расх.'!F29</f>
        <v>0</v>
      </c>
      <c r="G27" s="1635"/>
      <c r="H27" s="1634">
        <f>'Свед. о дох. и расх.'!H29</f>
        <v>0</v>
      </c>
      <c r="I27" s="1635"/>
      <c r="J27" s="1634">
        <f>'Свед. о дох. и расх.'!J29</f>
        <v>0</v>
      </c>
      <c r="K27" s="1635"/>
      <c r="L27" s="334"/>
      <c r="M27" s="334"/>
      <c r="N27" s="334"/>
      <c r="P27" s="334"/>
    </row>
    <row r="28" spans="1:16" hidden="1" x14ac:dyDescent="0.25">
      <c r="A28" s="1110" t="s">
        <v>814</v>
      </c>
      <c r="B28" s="1110"/>
      <c r="C28" s="1110"/>
      <c r="D28" s="1110"/>
      <c r="E28" s="321" t="s">
        <v>815</v>
      </c>
      <c r="F28" s="1634">
        <f>'Свед. о дох. и расх.'!F30</f>
        <v>0</v>
      </c>
      <c r="G28" s="1635"/>
      <c r="H28" s="1634">
        <f>'Свед. о дох. и расх.'!H30</f>
        <v>0</v>
      </c>
      <c r="I28" s="1635"/>
      <c r="J28" s="1634">
        <f>'Свед. о дох. и расх.'!J30</f>
        <v>0</v>
      </c>
      <c r="K28" s="1635"/>
      <c r="L28" s="334"/>
      <c r="M28" s="334"/>
      <c r="N28" s="334"/>
      <c r="P28" s="334"/>
    </row>
    <row r="29" spans="1:16" hidden="1" x14ac:dyDescent="0.25">
      <c r="A29" s="1110" t="s">
        <v>816</v>
      </c>
      <c r="B29" s="1110"/>
      <c r="C29" s="1110"/>
      <c r="D29" s="1110"/>
      <c r="E29" s="321" t="s">
        <v>817</v>
      </c>
      <c r="F29" s="1634">
        <f>'Свед. о дох. и расх.'!F31</f>
        <v>0</v>
      </c>
      <c r="G29" s="1635"/>
      <c r="H29" s="1634">
        <f>'Свед. о дох. и расх.'!H31</f>
        <v>0</v>
      </c>
      <c r="I29" s="1635"/>
      <c r="J29" s="1634">
        <f>'Свед. о дох. и расх.'!J31</f>
        <v>0</v>
      </c>
      <c r="K29" s="1635"/>
      <c r="L29" s="334"/>
      <c r="M29" s="334"/>
      <c r="N29" s="334"/>
      <c r="P29" s="334"/>
    </row>
    <row r="30" spans="1:16" hidden="1" x14ac:dyDescent="0.25">
      <c r="A30" s="1110" t="s">
        <v>818</v>
      </c>
      <c r="B30" s="1110"/>
      <c r="C30" s="1110"/>
      <c r="D30" s="1110"/>
      <c r="E30" s="321" t="s">
        <v>819</v>
      </c>
      <c r="F30" s="1638">
        <f>'Свед. о дох. и расх.'!F32</f>
        <v>0</v>
      </c>
      <c r="G30" s="1639"/>
      <c r="H30" s="1638">
        <f>'Свед. о дох. и расх.'!H32</f>
        <v>0</v>
      </c>
      <c r="I30" s="1639"/>
      <c r="J30" s="1638">
        <f>'Свед. о дох. и расх.'!J32</f>
        <v>0</v>
      </c>
      <c r="K30" s="1639"/>
      <c r="L30" s="334"/>
      <c r="M30" s="334"/>
      <c r="N30" s="334"/>
      <c r="P30" s="334"/>
    </row>
    <row r="31" spans="1:16" hidden="1" x14ac:dyDescent="0.25">
      <c r="A31" s="1110" t="s">
        <v>820</v>
      </c>
      <c r="B31" s="1110"/>
      <c r="C31" s="1110"/>
      <c r="D31" s="1110"/>
      <c r="E31" s="321" t="s">
        <v>821</v>
      </c>
      <c r="F31" s="1634">
        <f>'Свед. о дох. и расх.'!F33</f>
        <v>0</v>
      </c>
      <c r="G31" s="1635"/>
      <c r="H31" s="1634">
        <f>'Свед. о дох. и расх.'!H33</f>
        <v>0</v>
      </c>
      <c r="I31" s="1635"/>
      <c r="J31" s="1634">
        <f>'Свед. о дох. и расх.'!J33</f>
        <v>0</v>
      </c>
      <c r="K31" s="1635"/>
      <c r="L31" s="334"/>
      <c r="M31" s="334"/>
      <c r="N31" s="334"/>
      <c r="P31" s="334"/>
    </row>
    <row r="32" spans="1:16" hidden="1" x14ac:dyDescent="0.25">
      <c r="A32" s="1110" t="s">
        <v>822</v>
      </c>
      <c r="B32" s="1110"/>
      <c r="C32" s="1110"/>
      <c r="D32" s="1110"/>
      <c r="E32" s="321" t="s">
        <v>823</v>
      </c>
      <c r="F32" s="1634">
        <f>'Свед. о дох. и расх.'!F34</f>
        <v>0</v>
      </c>
      <c r="G32" s="1635"/>
      <c r="H32" s="1634">
        <f>'Свед. о дох. и расх.'!H34</f>
        <v>0</v>
      </c>
      <c r="I32" s="1635"/>
      <c r="J32" s="1634">
        <f>'Свед. о дох. и расх.'!J34</f>
        <v>0</v>
      </c>
      <c r="K32" s="1635"/>
      <c r="L32" s="334"/>
      <c r="M32" s="334"/>
      <c r="N32" s="334"/>
      <c r="P32" s="334"/>
    </row>
    <row r="33" spans="1:16" hidden="1" x14ac:dyDescent="0.25">
      <c r="A33" s="1110" t="s">
        <v>824</v>
      </c>
      <c r="B33" s="1110"/>
      <c r="C33" s="1110"/>
      <c r="D33" s="1110"/>
      <c r="E33" s="321" t="s">
        <v>825</v>
      </c>
      <c r="F33" s="1634">
        <f>'Свед. о дох. и расх.'!F35</f>
        <v>0</v>
      </c>
      <c r="G33" s="1635"/>
      <c r="H33" s="1634">
        <f>'Свед. о дох. и расх.'!H35</f>
        <v>0</v>
      </c>
      <c r="I33" s="1635"/>
      <c r="J33" s="1634">
        <f>'Свед. о дох. и расх.'!J35</f>
        <v>0</v>
      </c>
      <c r="K33" s="1635"/>
      <c r="L33" s="334"/>
      <c r="M33" s="334"/>
      <c r="N33" s="334"/>
      <c r="P33" s="334"/>
    </row>
    <row r="34" spans="1:16" hidden="1" x14ac:dyDescent="0.25">
      <c r="A34" s="1110" t="s">
        <v>826</v>
      </c>
      <c r="B34" s="1110"/>
      <c r="C34" s="1110"/>
      <c r="D34" s="1110"/>
      <c r="E34" s="321" t="s">
        <v>827</v>
      </c>
      <c r="F34" s="1638">
        <f>'Свед. о дох. и расх.'!F36</f>
        <v>0</v>
      </c>
      <c r="G34" s="1639"/>
      <c r="H34" s="1638">
        <f>'Свед. о дох. и расх.'!H36</f>
        <v>0</v>
      </c>
      <c r="I34" s="1639"/>
      <c r="J34" s="1638">
        <f>'Свед. о дох. и расх.'!J36</f>
        <v>0</v>
      </c>
      <c r="K34" s="1639"/>
      <c r="L34" s="334"/>
      <c r="M34" s="334"/>
      <c r="N34" s="334"/>
      <c r="P34" s="334"/>
    </row>
    <row r="35" spans="1:16" hidden="1" x14ac:dyDescent="0.25">
      <c r="A35" s="1110" t="s">
        <v>828</v>
      </c>
      <c r="B35" s="1110"/>
      <c r="C35" s="1110"/>
      <c r="D35" s="1110"/>
      <c r="E35" s="321" t="s">
        <v>829</v>
      </c>
      <c r="F35" s="1638">
        <f>'Свед. о дох. и расх.'!F37</f>
        <v>0</v>
      </c>
      <c r="G35" s="1639"/>
      <c r="H35" s="1638">
        <f>'Свед. о дох. и расх.'!H37</f>
        <v>0</v>
      </c>
      <c r="I35" s="1639"/>
      <c r="J35" s="1638">
        <f>'Свед. о дох. и расх.'!J37</f>
        <v>0</v>
      </c>
      <c r="K35" s="1639"/>
      <c r="L35" s="334"/>
      <c r="M35" s="334"/>
      <c r="N35" s="334"/>
      <c r="P35" s="334"/>
    </row>
    <row r="36" spans="1:16" hidden="1" x14ac:dyDescent="0.25">
      <c r="A36" s="1640" t="s">
        <v>1267</v>
      </c>
      <c r="B36" s="1640"/>
      <c r="C36" s="1640"/>
      <c r="D36" s="1640"/>
      <c r="E36" s="1640"/>
      <c r="F36" s="1640"/>
      <c r="G36" s="1640"/>
      <c r="H36" s="1640"/>
      <c r="I36" s="1640"/>
      <c r="J36" s="1640"/>
      <c r="K36" s="1640"/>
      <c r="L36" s="334"/>
      <c r="M36" s="334"/>
      <c r="N36" s="334"/>
      <c r="P36" s="334"/>
    </row>
    <row r="37" spans="1:16" x14ac:dyDescent="0.25">
      <c r="A37" s="1641" t="s">
        <v>318</v>
      </c>
      <c r="B37" s="1642"/>
      <c r="C37" s="1642"/>
      <c r="D37" s="1642"/>
      <c r="E37" s="1642"/>
      <c r="F37" s="1642"/>
      <c r="G37" s="1642"/>
      <c r="H37" s="1642"/>
      <c r="I37" s="1642"/>
      <c r="J37" s="1642"/>
      <c r="K37" s="1643"/>
      <c r="L37" s="334"/>
      <c r="M37" s="334"/>
      <c r="N37" s="334"/>
      <c r="P37" s="334"/>
    </row>
    <row r="38" spans="1:16" x14ac:dyDescent="0.25">
      <c r="A38" s="1644" t="s">
        <v>1196</v>
      </c>
      <c r="B38" s="1645"/>
      <c r="C38" s="1645"/>
      <c r="D38" s="1645"/>
      <c r="E38" s="1645"/>
      <c r="F38" s="1645"/>
      <c r="G38" s="1645"/>
      <c r="H38" s="1645"/>
      <c r="I38" s="1645"/>
      <c r="J38" s="1645"/>
      <c r="K38" s="1646"/>
      <c r="L38" s="334"/>
      <c r="M38" s="334"/>
      <c r="N38" s="334"/>
      <c r="P38" s="334"/>
    </row>
    <row r="39" spans="1:16" ht="41.25" customHeight="1" x14ac:dyDescent="0.25">
      <c r="A39" s="1129" t="s">
        <v>773</v>
      </c>
      <c r="B39" s="1129"/>
      <c r="C39" s="1129"/>
      <c r="D39" s="1129"/>
      <c r="E39" s="321" t="s">
        <v>774</v>
      </c>
      <c r="F39" s="1123" t="str">
        <f>'Свед. о дох. и расх.'!F40</f>
        <v>За предыдущий год</v>
      </c>
      <c r="G39" s="1125"/>
      <c r="H39" s="1123" t="str">
        <f>'Свед. о дох. и расх.'!H40</f>
        <v>На последнюю отчетную (квартальную) дату2</v>
      </c>
      <c r="I39" s="1125"/>
      <c r="J39" s="1123" t="str">
        <f>'Свед. о дох. и расх.'!J40</f>
        <v>За аналогичный период предыдущего года</v>
      </c>
      <c r="K39" s="1125"/>
      <c r="L39" s="334"/>
      <c r="M39" s="334"/>
      <c r="N39" s="334"/>
      <c r="P39" s="334"/>
    </row>
    <row r="40" spans="1:16" x14ac:dyDescent="0.25">
      <c r="A40" s="1110" t="s">
        <v>832</v>
      </c>
      <c r="B40" s="1110"/>
      <c r="C40" s="1110"/>
      <c r="D40" s="1110"/>
      <c r="E40" s="321" t="s">
        <v>777</v>
      </c>
      <c r="F40" s="1647">
        <f>'Свед. о дох. и расх.'!F41</f>
        <v>0</v>
      </c>
      <c r="G40" s="1648"/>
      <c r="H40" s="1647">
        <f>'Свед. о дох. и расх.'!H41</f>
        <v>0</v>
      </c>
      <c r="I40" s="1648"/>
      <c r="J40" s="1647">
        <f>'Свед. о дох. и расх.'!J41</f>
        <v>0</v>
      </c>
      <c r="K40" s="1648"/>
      <c r="L40" s="334"/>
      <c r="M40" s="334"/>
      <c r="N40" s="334"/>
      <c r="P40" s="334"/>
    </row>
    <row r="41" spans="1:16" x14ac:dyDescent="0.25">
      <c r="A41" s="1110" t="s">
        <v>833</v>
      </c>
      <c r="B41" s="1110"/>
      <c r="C41" s="1110"/>
      <c r="D41" s="1110"/>
      <c r="E41" s="321" t="s">
        <v>779</v>
      </c>
      <c r="F41" s="1647">
        <f>'Свед. о дох. и расх.'!F42</f>
        <v>0</v>
      </c>
      <c r="G41" s="1648"/>
      <c r="H41" s="1647">
        <f>'Свед. о дох. и расх.'!H42</f>
        <v>0</v>
      </c>
      <c r="I41" s="1648"/>
      <c r="J41" s="1647">
        <f>'Свед. о дох. и расх.'!J42</f>
        <v>0</v>
      </c>
      <c r="K41" s="1648"/>
      <c r="L41" s="334"/>
      <c r="M41" s="334"/>
      <c r="N41" s="334"/>
      <c r="P41" s="334"/>
    </row>
    <row r="42" spans="1:16" ht="15.75" customHeight="1" x14ac:dyDescent="0.25">
      <c r="A42" s="1110" t="s">
        <v>834</v>
      </c>
      <c r="B42" s="1110"/>
      <c r="C42" s="1110"/>
      <c r="D42" s="1110"/>
      <c r="E42" s="321" t="s">
        <v>781</v>
      </c>
      <c r="F42" s="1647">
        <f>'Свед. о дох. и расх.'!F43</f>
        <v>0</v>
      </c>
      <c r="G42" s="1648"/>
      <c r="H42" s="1647">
        <f>'Свед. о дох. и расх.'!H43</f>
        <v>0</v>
      </c>
      <c r="I42" s="1648"/>
      <c r="J42" s="1647">
        <f>'Свед. о дох. и расх.'!J43</f>
        <v>0</v>
      </c>
      <c r="K42" s="1648"/>
      <c r="L42" s="334"/>
      <c r="M42" s="334"/>
      <c r="N42" s="334"/>
      <c r="P42" s="334"/>
    </row>
    <row r="43" spans="1:16" x14ac:dyDescent="0.25">
      <c r="A43" s="1110" t="s">
        <v>835</v>
      </c>
      <c r="B43" s="1110"/>
      <c r="C43" s="1110"/>
      <c r="D43" s="1110"/>
      <c r="E43" s="321" t="s">
        <v>783</v>
      </c>
      <c r="F43" s="1647">
        <f>'Свед. о дох. и расх.'!F44</f>
        <v>0</v>
      </c>
      <c r="G43" s="1648"/>
      <c r="H43" s="1647">
        <f>'Свед. о дох. и расх.'!H44</f>
        <v>0</v>
      </c>
      <c r="I43" s="1648"/>
      <c r="J43" s="1647">
        <f>'Свед. о дох. и расх.'!J44</f>
        <v>0</v>
      </c>
      <c r="K43" s="1648"/>
      <c r="L43" s="334"/>
      <c r="M43" s="334"/>
      <c r="N43" s="334"/>
      <c r="P43" s="334"/>
    </row>
    <row r="44" spans="1:16" x14ac:dyDescent="0.25">
      <c r="A44" s="1110" t="s">
        <v>836</v>
      </c>
      <c r="B44" s="1110"/>
      <c r="C44" s="1110"/>
      <c r="D44" s="1110"/>
      <c r="E44" s="321" t="s">
        <v>787</v>
      </c>
      <c r="F44" s="1647">
        <f>'Свед. о дох. и расх.'!F45</f>
        <v>0</v>
      </c>
      <c r="G44" s="1648"/>
      <c r="H44" s="1647">
        <f>'Свед. о дох. и расх.'!H45</f>
        <v>0</v>
      </c>
      <c r="I44" s="1648"/>
      <c r="J44" s="1647">
        <f>'Свед. о дох. и расх.'!J45</f>
        <v>0</v>
      </c>
      <c r="K44" s="1648"/>
      <c r="L44" s="334"/>
      <c r="M44" s="334"/>
      <c r="N44" s="334"/>
      <c r="P44" s="334"/>
    </row>
    <row r="45" spans="1:16" x14ac:dyDescent="0.25">
      <c r="A45" s="1110" t="s">
        <v>837</v>
      </c>
      <c r="B45" s="1110"/>
      <c r="C45" s="1110"/>
      <c r="D45" s="1110"/>
      <c r="E45" s="321" t="s">
        <v>789</v>
      </c>
      <c r="F45" s="1647">
        <f>'Свед. о дох. и расх.'!F46</f>
        <v>0</v>
      </c>
      <c r="G45" s="1648"/>
      <c r="H45" s="1647">
        <f>'Свед. о дох. и расх.'!H46</f>
        <v>0</v>
      </c>
      <c r="I45" s="1648"/>
      <c r="J45" s="1647">
        <f>'Свед. о дох. и расх.'!J46</f>
        <v>0</v>
      </c>
      <c r="K45" s="1648"/>
      <c r="L45" s="334"/>
      <c r="M45" s="334"/>
      <c r="N45" s="334"/>
      <c r="P45" s="334"/>
    </row>
    <row r="46" spans="1:16" x14ac:dyDescent="0.25">
      <c r="A46" s="1110" t="s">
        <v>838</v>
      </c>
      <c r="B46" s="1110"/>
      <c r="C46" s="1110"/>
      <c r="D46" s="1110"/>
      <c r="E46" s="321" t="s">
        <v>791</v>
      </c>
      <c r="F46" s="1647">
        <f>'Свед. о дох. и расх.'!F47</f>
        <v>0</v>
      </c>
      <c r="G46" s="1648"/>
      <c r="H46" s="1647">
        <f>'Свед. о дох. и расх.'!H47</f>
        <v>0</v>
      </c>
      <c r="I46" s="1648"/>
      <c r="J46" s="1647">
        <f>'Свед. о дох. и расх.'!J47</f>
        <v>0</v>
      </c>
      <c r="K46" s="1648"/>
      <c r="L46" s="334"/>
      <c r="M46" s="334"/>
      <c r="N46" s="334"/>
      <c r="P46" s="334"/>
    </row>
    <row r="47" spans="1:16" x14ac:dyDescent="0.25">
      <c r="A47" s="1110" t="s">
        <v>839</v>
      </c>
      <c r="B47" s="1110"/>
      <c r="C47" s="1110"/>
      <c r="D47" s="1110"/>
      <c r="E47" s="321" t="s">
        <v>793</v>
      </c>
      <c r="F47" s="1647">
        <f>'Свед. о дох. и расх.'!F48</f>
        <v>0</v>
      </c>
      <c r="G47" s="1648"/>
      <c r="H47" s="1647">
        <f>'Свед. о дох. и расх.'!H48</f>
        <v>0</v>
      </c>
      <c r="I47" s="1648"/>
      <c r="J47" s="1647">
        <f>'Свед. о дох. и расх.'!J48</f>
        <v>0</v>
      </c>
      <c r="K47" s="1648"/>
      <c r="L47" s="334"/>
      <c r="M47" s="334"/>
      <c r="N47" s="334"/>
      <c r="P47" s="334"/>
    </row>
    <row r="48" spans="1:16" x14ac:dyDescent="0.25">
      <c r="A48" s="1110" t="s">
        <v>999</v>
      </c>
      <c r="B48" s="1110"/>
      <c r="C48" s="1110"/>
      <c r="D48" s="1110"/>
      <c r="E48" s="321" t="s">
        <v>795</v>
      </c>
      <c r="F48" s="1647">
        <f>'Свед. о дох. и расх.'!F49</f>
        <v>0</v>
      </c>
      <c r="G48" s="1648"/>
      <c r="H48" s="1647">
        <f>'Свед. о дох. и расх.'!H49</f>
        <v>0</v>
      </c>
      <c r="I48" s="1648"/>
      <c r="J48" s="1647">
        <f>'Свед. о дох. и расх.'!J49</f>
        <v>0</v>
      </c>
      <c r="K48" s="1648"/>
      <c r="L48" s="334"/>
      <c r="M48" s="334"/>
      <c r="N48" s="334"/>
      <c r="P48" s="334"/>
    </row>
    <row r="49" spans="1:16" x14ac:dyDescent="0.25">
      <c r="A49" s="1110" t="s">
        <v>1000</v>
      </c>
      <c r="B49" s="1110"/>
      <c r="C49" s="1110"/>
      <c r="D49" s="1110"/>
      <c r="E49" s="321" t="s">
        <v>797</v>
      </c>
      <c r="F49" s="1647">
        <f>'Свед. о дох. и расх.'!F50</f>
        <v>0</v>
      </c>
      <c r="G49" s="1648"/>
      <c r="H49" s="1647">
        <f>'Свед. о дох. и расх.'!H50</f>
        <v>0</v>
      </c>
      <c r="I49" s="1648"/>
      <c r="J49" s="1647">
        <f>'Свед. о дох. и расх.'!J50</f>
        <v>0</v>
      </c>
      <c r="K49" s="1648"/>
      <c r="L49" s="334"/>
      <c r="M49" s="334"/>
      <c r="N49" s="334"/>
      <c r="P49" s="334"/>
    </row>
    <row r="50" spans="1:16" x14ac:dyDescent="0.25">
      <c r="A50" s="1110" t="s">
        <v>840</v>
      </c>
      <c r="B50" s="1110"/>
      <c r="C50" s="1110"/>
      <c r="D50" s="1110"/>
      <c r="E50" s="321" t="s">
        <v>798</v>
      </c>
      <c r="F50" s="1647">
        <f>'Свед. о дох. и расх.'!F51</f>
        <v>0</v>
      </c>
      <c r="G50" s="1648"/>
      <c r="H50" s="1647">
        <f>'Свед. о дох. и расх.'!H51</f>
        <v>0</v>
      </c>
      <c r="I50" s="1648"/>
      <c r="J50" s="1647">
        <f>'Свед. о дох. и расх.'!J51</f>
        <v>0</v>
      </c>
      <c r="K50" s="1648"/>
      <c r="L50" s="334"/>
      <c r="M50" s="334"/>
      <c r="N50" s="334"/>
      <c r="P50" s="334"/>
    </row>
    <row r="51" spans="1:16" x14ac:dyDescent="0.25">
      <c r="A51" s="1110" t="s">
        <v>841</v>
      </c>
      <c r="B51" s="1110"/>
      <c r="C51" s="1110"/>
      <c r="D51" s="1110"/>
      <c r="E51" s="321" t="s">
        <v>800</v>
      </c>
      <c r="F51" s="1647">
        <f>'Свед. о дох. и расх.'!F52</f>
        <v>0</v>
      </c>
      <c r="G51" s="1648"/>
      <c r="H51" s="1647">
        <f>'Свед. о дох. и расх.'!H52</f>
        <v>0</v>
      </c>
      <c r="I51" s="1648"/>
      <c r="J51" s="1647">
        <f>'Свед. о дох. и расх.'!J52</f>
        <v>0</v>
      </c>
      <c r="K51" s="1648"/>
      <c r="L51" s="334"/>
      <c r="M51" s="334"/>
      <c r="N51" s="334"/>
      <c r="P51" s="334"/>
    </row>
    <row r="52" spans="1:16" x14ac:dyDescent="0.25">
      <c r="A52" s="1110" t="s">
        <v>842</v>
      </c>
      <c r="B52" s="1110"/>
      <c r="C52" s="1110"/>
      <c r="D52" s="1110"/>
      <c r="E52" s="321" t="s">
        <v>802</v>
      </c>
      <c r="F52" s="1647">
        <f>'Свед. о дох. и расх.'!F53</f>
        <v>0</v>
      </c>
      <c r="G52" s="1648"/>
      <c r="H52" s="1647">
        <f>'Свед. о дох. и расх.'!H53</f>
        <v>0</v>
      </c>
      <c r="I52" s="1648"/>
      <c r="J52" s="1647">
        <f>'Свед. о дох. и расх.'!J53</f>
        <v>0</v>
      </c>
      <c r="K52" s="1648"/>
      <c r="L52" s="334"/>
      <c r="M52" s="334"/>
      <c r="N52" s="334"/>
      <c r="P52" s="334"/>
    </row>
    <row r="53" spans="1:16" x14ac:dyDescent="0.25">
      <c r="A53" s="1110" t="s">
        <v>1010</v>
      </c>
      <c r="B53" s="1110"/>
      <c r="C53" s="1110"/>
      <c r="D53" s="1110"/>
      <c r="E53" s="321" t="s">
        <v>804</v>
      </c>
      <c r="F53" s="1647">
        <f>'Свед. о дох. и расх.'!F54</f>
        <v>0</v>
      </c>
      <c r="G53" s="1648"/>
      <c r="H53" s="1647">
        <f>'Свед. о дох. и расх.'!H54</f>
        <v>0</v>
      </c>
      <c r="I53" s="1648"/>
      <c r="J53" s="1647">
        <f>'Свед. о дох. и расх.'!J54</f>
        <v>0</v>
      </c>
      <c r="K53" s="1648"/>
      <c r="L53" s="334"/>
      <c r="M53" s="334"/>
      <c r="N53" s="334"/>
      <c r="P53" s="334"/>
    </row>
    <row r="54" spans="1:16" x14ac:dyDescent="0.25">
      <c r="A54" s="1110" t="s">
        <v>1001</v>
      </c>
      <c r="B54" s="1110"/>
      <c r="C54" s="1110"/>
      <c r="D54" s="1110"/>
      <c r="E54" s="321" t="s">
        <v>807</v>
      </c>
      <c r="F54" s="1649">
        <f>'Свед. о дох. и расх.'!F55</f>
        <v>0</v>
      </c>
      <c r="G54" s="1650"/>
      <c r="H54" s="1649">
        <f>'Свед. о дох. и расх.'!H55</f>
        <v>0</v>
      </c>
      <c r="I54" s="1650"/>
      <c r="J54" s="1649">
        <f>'Свед. о дох. и расх.'!J55</f>
        <v>0</v>
      </c>
      <c r="K54" s="1650"/>
      <c r="L54" s="334"/>
      <c r="M54" s="334"/>
      <c r="N54" s="334"/>
      <c r="P54" s="334"/>
    </row>
    <row r="55" spans="1:16" x14ac:dyDescent="0.25">
      <c r="A55" s="1110" t="s">
        <v>1002</v>
      </c>
      <c r="B55" s="1110"/>
      <c r="C55" s="1110"/>
      <c r="D55" s="1110"/>
      <c r="E55" s="321" t="s">
        <v>809</v>
      </c>
      <c r="F55" s="1647">
        <f>'Свед. о дох. и расх.'!F56</f>
        <v>0</v>
      </c>
      <c r="G55" s="1648"/>
      <c r="H55" s="1647">
        <f>'Свед. о дох. и расх.'!H56</f>
        <v>0</v>
      </c>
      <c r="I55" s="1648"/>
      <c r="J55" s="1647">
        <f>'Свед. о дох. и расх.'!J56</f>
        <v>0</v>
      </c>
      <c r="K55" s="1648"/>
      <c r="L55" s="334"/>
      <c r="M55" s="334"/>
      <c r="N55" s="334"/>
      <c r="P55" s="334"/>
    </row>
    <row r="56" spans="1:16" x14ac:dyDescent="0.25">
      <c r="A56" s="1110" t="s">
        <v>1003</v>
      </c>
      <c r="B56" s="1110"/>
      <c r="C56" s="1110"/>
      <c r="D56" s="1110"/>
      <c r="E56" s="321" t="s">
        <v>819</v>
      </c>
      <c r="F56" s="1649">
        <f>'Свед. о дох. и расх.'!F57</f>
        <v>0</v>
      </c>
      <c r="G56" s="1650"/>
      <c r="H56" s="1649">
        <f>'Свед. о дох. и расх.'!H57</f>
        <v>0</v>
      </c>
      <c r="I56" s="1650"/>
      <c r="J56" s="1649">
        <f>'Свед. о дох. и расх.'!J57</f>
        <v>0</v>
      </c>
      <c r="K56" s="1650"/>
      <c r="L56" s="334"/>
      <c r="M56" s="334"/>
      <c r="N56" s="334"/>
      <c r="P56" s="334"/>
    </row>
    <row r="57" spans="1:16" ht="10.5" customHeight="1" x14ac:dyDescent="0.25">
      <c r="A57" s="1658"/>
      <c r="B57" s="1659"/>
      <c r="C57" s="1659"/>
      <c r="D57" s="1659"/>
      <c r="E57" s="1659"/>
      <c r="F57" s="1659"/>
      <c r="G57" s="1659"/>
      <c r="H57" s="1659"/>
      <c r="I57" s="1659"/>
      <c r="J57" s="1659"/>
      <c r="K57" s="1660"/>
      <c r="L57" s="334"/>
      <c r="M57" s="334"/>
      <c r="N57" s="334"/>
      <c r="P57" s="334"/>
    </row>
    <row r="58" spans="1:16" hidden="1" x14ac:dyDescent="0.25">
      <c r="A58" s="1129" t="s">
        <v>1496</v>
      </c>
      <c r="B58" s="1129"/>
      <c r="C58" s="1129"/>
      <c r="D58" s="1129"/>
      <c r="E58" s="1129"/>
      <c r="F58" s="1129"/>
      <c r="G58" s="1129"/>
      <c r="H58" s="1129"/>
      <c r="I58" s="1129"/>
      <c r="J58" s="1129"/>
      <c r="K58" s="1129"/>
      <c r="L58" s="334"/>
      <c r="M58" s="334"/>
      <c r="N58" s="334"/>
      <c r="P58" s="334"/>
    </row>
    <row r="59" spans="1:16" ht="34.5" hidden="1" customHeight="1" x14ac:dyDescent="0.25">
      <c r="A59" s="1667" t="s">
        <v>1269</v>
      </c>
      <c r="B59" s="1668"/>
      <c r="C59" s="1669"/>
      <c r="D59" s="1095" t="s">
        <v>1270</v>
      </c>
      <c r="E59" s="1097"/>
      <c r="F59" s="1123" t="str">
        <f>F39</f>
        <v>За предыдущий год</v>
      </c>
      <c r="G59" s="1125"/>
      <c r="H59" s="1123" t="str">
        <f>H39</f>
        <v>На последнюю отчетную (квартальную) дату2</v>
      </c>
      <c r="I59" s="1125"/>
      <c r="J59" s="1123" t="str">
        <f>J39</f>
        <v>За аналогичный период предыдущего года</v>
      </c>
      <c r="K59" s="1125"/>
      <c r="L59" s="334"/>
      <c r="M59" s="334"/>
      <c r="N59" s="334"/>
      <c r="P59" s="334"/>
    </row>
    <row r="60" spans="1:16" ht="36" hidden="1" customHeight="1" x14ac:dyDescent="0.25">
      <c r="A60" s="1664" t="s">
        <v>1498</v>
      </c>
      <c r="B60" s="1664"/>
      <c r="C60" s="1664"/>
      <c r="D60" s="336" t="s">
        <v>1163</v>
      </c>
      <c r="E60" s="337">
        <v>1</v>
      </c>
      <c r="F60" s="1656" t="e">
        <f>F13/F25</f>
        <v>#DIV/0!</v>
      </c>
      <c r="G60" s="1657"/>
      <c r="H60" s="1656" t="e">
        <f>H13/H25</f>
        <v>#DIV/0!</v>
      </c>
      <c r="I60" s="1657"/>
      <c r="J60" s="1656" t="e">
        <f>J13/J25</f>
        <v>#DIV/0!</v>
      </c>
      <c r="K60" s="1657"/>
      <c r="L60" s="334"/>
      <c r="M60" s="334"/>
      <c r="N60" s="334"/>
      <c r="P60" s="334"/>
    </row>
    <row r="61" spans="1:16" ht="88.5" hidden="1" customHeight="1" x14ac:dyDescent="0.25">
      <c r="A61" s="1664" t="s">
        <v>1332</v>
      </c>
      <c r="B61" s="1664"/>
      <c r="C61" s="1664"/>
      <c r="D61" s="336" t="s">
        <v>1163</v>
      </c>
      <c r="E61" s="338">
        <v>0.05</v>
      </c>
      <c r="F61" s="1656" t="e">
        <f>(F24+F30-F8)/F13</f>
        <v>#DIV/0!</v>
      </c>
      <c r="G61" s="1657"/>
      <c r="H61" s="1656" t="e">
        <f>(H24+H30-H8)/H13</f>
        <v>#DIV/0!</v>
      </c>
      <c r="I61" s="1657"/>
      <c r="J61" s="1656" t="e">
        <f>(J24+J30-J8)/J13</f>
        <v>#DIV/0!</v>
      </c>
      <c r="K61" s="1657"/>
      <c r="L61" s="334"/>
      <c r="M61" s="334"/>
      <c r="N61" s="334"/>
      <c r="P61" s="334"/>
    </row>
    <row r="62" spans="1:16" ht="71.25" hidden="1" customHeight="1" x14ac:dyDescent="0.25">
      <c r="A62" s="1664" t="s">
        <v>1333</v>
      </c>
      <c r="B62" s="1664"/>
      <c r="C62" s="1664"/>
      <c r="D62" s="336" t="s">
        <v>1164</v>
      </c>
      <c r="E62" s="338">
        <v>0.85</v>
      </c>
      <c r="F62" s="1656" t="e">
        <f>(F25+F30)/F22</f>
        <v>#DIV/0!</v>
      </c>
      <c r="G62" s="1657"/>
      <c r="H62" s="1656" t="e">
        <f>(H25+H30)/H22</f>
        <v>#DIV/0!</v>
      </c>
      <c r="I62" s="1657"/>
      <c r="J62" s="1656" t="e">
        <f>(J25+J30)/J22</f>
        <v>#DIV/0!</v>
      </c>
      <c r="K62" s="1657"/>
      <c r="L62" s="334"/>
      <c r="M62" s="334"/>
      <c r="N62" s="334"/>
      <c r="P62" s="334"/>
    </row>
    <row r="63" spans="1:16" hidden="1" x14ac:dyDescent="0.25">
      <c r="A63" s="1640" t="s">
        <v>1271</v>
      </c>
      <c r="B63" s="1640"/>
      <c r="C63" s="1640"/>
      <c r="D63" s="1640"/>
      <c r="E63" s="1640"/>
      <c r="F63" s="1640"/>
      <c r="G63" s="1640"/>
      <c r="H63" s="1640"/>
      <c r="I63" s="1640"/>
      <c r="J63" s="1640"/>
      <c r="K63" s="1640"/>
      <c r="L63" s="334"/>
      <c r="M63" s="334"/>
      <c r="N63" s="334"/>
      <c r="P63" s="334"/>
    </row>
    <row r="64" spans="1:16" x14ac:dyDescent="0.25">
      <c r="A64" s="1129" t="s">
        <v>1272</v>
      </c>
      <c r="B64" s="1129"/>
      <c r="C64" s="1129"/>
      <c r="D64" s="1129"/>
      <c r="E64" s="1129"/>
      <c r="F64" s="1129"/>
      <c r="G64" s="1129"/>
      <c r="H64" s="1129"/>
      <c r="I64" s="1129"/>
      <c r="J64" s="1129"/>
      <c r="K64" s="1129"/>
      <c r="L64" s="334"/>
      <c r="M64" s="334"/>
      <c r="N64" s="334"/>
      <c r="P64" s="334"/>
    </row>
    <row r="65" spans="1:256" hidden="1" x14ac:dyDescent="0.25">
      <c r="A65" s="367" t="s">
        <v>1497</v>
      </c>
      <c r="B65" s="368"/>
      <c r="C65" s="369"/>
      <c r="D65" s="369"/>
      <c r="E65" s="369"/>
      <c r="F65" s="1655"/>
      <c r="G65" s="1109"/>
      <c r="H65" s="1655"/>
      <c r="I65" s="1109"/>
      <c r="J65" s="1655"/>
      <c r="K65" s="1109"/>
      <c r="L65" s="334"/>
      <c r="M65" s="334"/>
      <c r="N65" s="334"/>
      <c r="P65" s="334"/>
    </row>
    <row r="66" spans="1:256" ht="31.5" x14ac:dyDescent="0.25">
      <c r="A66" s="370" t="s">
        <v>1273</v>
      </c>
      <c r="B66" s="371" t="s">
        <v>1334</v>
      </c>
      <c r="C66" s="429"/>
      <c r="D66" s="328" t="s">
        <v>1335</v>
      </c>
      <c r="E66" s="429"/>
      <c r="F66" s="1656" t="e">
        <f>F40/(F53+C66+E66)</f>
        <v>#DIV/0!</v>
      </c>
      <c r="G66" s="1657"/>
      <c r="H66" s="1656"/>
      <c r="I66" s="1657"/>
      <c r="J66" s="1656"/>
      <c r="K66" s="1657"/>
      <c r="L66" s="334"/>
      <c r="M66" s="430"/>
      <c r="N66" s="334"/>
      <c r="P66" s="334"/>
    </row>
    <row r="67" spans="1:256" x14ac:dyDescent="0.25">
      <c r="A67" s="1658"/>
      <c r="B67" s="1659"/>
      <c r="C67" s="1659"/>
      <c r="D67" s="1659"/>
      <c r="E67" s="1659"/>
      <c r="F67" s="1659"/>
      <c r="G67" s="1659"/>
      <c r="H67" s="1659"/>
      <c r="I67" s="1659"/>
      <c r="J67" s="1659"/>
      <c r="K67" s="1660"/>
      <c r="L67" s="334"/>
      <c r="M67" s="334"/>
      <c r="N67" s="334"/>
      <c r="P67" s="334"/>
    </row>
    <row r="68" spans="1:256" x14ac:dyDescent="0.25">
      <c r="A68" s="1653" t="s">
        <v>969</v>
      </c>
      <c r="B68" s="1654"/>
      <c r="C68" s="1654"/>
      <c r="D68" s="1654"/>
      <c r="E68" s="1654"/>
      <c r="F68" s="1654"/>
      <c r="G68" s="1654"/>
      <c r="H68" s="1654"/>
      <c r="I68" s="1654"/>
      <c r="J68" s="1654"/>
      <c r="K68" s="1654"/>
      <c r="L68" s="329"/>
      <c r="M68" s="329"/>
      <c r="N68" s="329"/>
      <c r="O68" s="329"/>
      <c r="P68" s="329"/>
    </row>
    <row r="69" spans="1:256" ht="32.25" customHeight="1" x14ac:dyDescent="0.25">
      <c r="A69" s="1147" t="s">
        <v>1274</v>
      </c>
      <c r="B69" s="1136"/>
      <c r="C69" s="1137"/>
      <c r="D69" s="324" t="s">
        <v>1162</v>
      </c>
      <c r="E69" s="325">
        <v>5</v>
      </c>
      <c r="F69" s="1655"/>
      <c r="G69" s="1109"/>
      <c r="H69" s="1655"/>
      <c r="I69" s="1109"/>
      <c r="J69" s="1655"/>
      <c r="K69" s="1109"/>
      <c r="L69" s="329"/>
      <c r="M69" s="329"/>
      <c r="N69" s="329"/>
      <c r="O69" s="329"/>
      <c r="P69" s="329"/>
    </row>
    <row r="70" spans="1:256" x14ac:dyDescent="0.25">
      <c r="A70" s="1147" t="s">
        <v>1275</v>
      </c>
      <c r="B70" s="1136"/>
      <c r="C70" s="1137"/>
      <c r="D70" s="326" t="s">
        <v>1162</v>
      </c>
      <c r="E70" s="325">
        <v>3</v>
      </c>
      <c r="F70" s="1655"/>
      <c r="G70" s="1109"/>
      <c r="H70" s="1655"/>
      <c r="I70" s="1109"/>
      <c r="J70" s="1655"/>
      <c r="K70" s="1109"/>
      <c r="L70" s="329"/>
      <c r="M70" s="329"/>
      <c r="N70" s="329"/>
      <c r="O70" s="329"/>
      <c r="P70" s="329"/>
    </row>
    <row r="71" spans="1:256" x14ac:dyDescent="0.25">
      <c r="A71" s="457"/>
      <c r="B71" s="458"/>
      <c r="C71" s="458"/>
      <c r="D71" s="468"/>
      <c r="E71" s="469"/>
      <c r="F71" s="470"/>
      <c r="G71" s="470"/>
      <c r="H71" s="470"/>
      <c r="I71" s="470"/>
      <c r="J71" s="470"/>
      <c r="K71" s="455"/>
      <c r="L71" s="329"/>
      <c r="M71" s="329"/>
      <c r="N71" s="329"/>
      <c r="O71" s="329"/>
      <c r="P71" s="329"/>
    </row>
    <row r="72" spans="1:256" x14ac:dyDescent="0.25">
      <c r="A72" s="1658"/>
      <c r="B72" s="1659"/>
      <c r="C72" s="1659"/>
      <c r="D72" s="1659"/>
      <c r="E72" s="1659"/>
      <c r="F72" s="1659"/>
      <c r="G72" s="1659"/>
      <c r="H72" s="1659"/>
      <c r="I72" s="1659"/>
      <c r="J72" s="1659"/>
      <c r="K72" s="1660"/>
      <c r="L72" s="334"/>
      <c r="M72" s="334"/>
      <c r="N72" s="334"/>
      <c r="P72" s="334"/>
    </row>
    <row r="73" spans="1:256" ht="16.5" thickBot="1" x14ac:dyDescent="0.3">
      <c r="A73" s="1661" t="s">
        <v>1330</v>
      </c>
      <c r="B73" s="1662"/>
      <c r="C73" s="1662"/>
      <c r="D73" s="1662"/>
      <c r="E73" s="1662"/>
      <c r="F73" s="1662"/>
      <c r="G73" s="1662"/>
      <c r="H73" s="1662"/>
      <c r="I73" s="1662"/>
      <c r="J73" s="1662"/>
      <c r="K73" s="1663"/>
      <c r="L73" s="329"/>
      <c r="M73" s="329"/>
      <c r="N73" s="329"/>
      <c r="O73" s="329"/>
      <c r="P73" s="329"/>
    </row>
    <row r="74" spans="1:256" x14ac:dyDescent="0.25">
      <c r="A74" s="1102" t="s">
        <v>277</v>
      </c>
      <c r="B74" s="1103"/>
      <c r="C74" s="1103"/>
      <c r="D74" s="1103"/>
      <c r="E74" s="1104"/>
      <c r="F74" s="1105" t="s">
        <v>274</v>
      </c>
      <c r="G74" s="1106"/>
      <c r="H74" s="1106"/>
      <c r="I74" s="1106"/>
      <c r="J74" s="1106"/>
      <c r="K74" s="1107"/>
      <c r="L74" s="329"/>
      <c r="M74" s="329"/>
      <c r="N74" s="329"/>
      <c r="O74" s="329"/>
      <c r="P74" s="329"/>
    </row>
    <row r="75" spans="1:256" ht="31.5" x14ac:dyDescent="0.25">
      <c r="A75" s="339" t="s">
        <v>278</v>
      </c>
      <c r="B75" s="360" t="s">
        <v>1195</v>
      </c>
      <c r="C75" s="360" t="s">
        <v>125</v>
      </c>
      <c r="D75" s="360" t="s">
        <v>1276</v>
      </c>
      <c r="E75" s="340" t="s">
        <v>1198</v>
      </c>
      <c r="F75" s="1130" t="s">
        <v>278</v>
      </c>
      <c r="G75" s="1125"/>
      <c r="H75" s="360" t="s">
        <v>1195</v>
      </c>
      <c r="I75" s="341" t="s">
        <v>125</v>
      </c>
      <c r="J75" s="360" t="s">
        <v>1188</v>
      </c>
      <c r="K75" s="340" t="s">
        <v>1197</v>
      </c>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c r="AJ75" s="342"/>
      <c r="AK75" s="342"/>
      <c r="AL75" s="342"/>
      <c r="AM75" s="342"/>
      <c r="AN75" s="342"/>
      <c r="AO75" s="342"/>
      <c r="AP75" s="342"/>
      <c r="AQ75" s="342"/>
      <c r="AR75" s="342"/>
      <c r="AS75" s="342"/>
      <c r="AT75" s="342"/>
      <c r="AU75" s="342"/>
      <c r="AV75" s="342"/>
      <c r="AW75" s="342"/>
      <c r="AX75" s="342"/>
      <c r="AY75" s="342"/>
      <c r="AZ75" s="342"/>
      <c r="BA75" s="342"/>
      <c r="BB75" s="342"/>
      <c r="BC75" s="342"/>
      <c r="BD75" s="342"/>
      <c r="BE75" s="342"/>
      <c r="BF75" s="342"/>
      <c r="BG75" s="342"/>
      <c r="BH75" s="342"/>
      <c r="BI75" s="342"/>
      <c r="BJ75" s="342"/>
      <c r="BK75" s="342"/>
      <c r="BL75" s="342"/>
      <c r="BM75" s="342"/>
      <c r="BN75" s="342"/>
      <c r="BO75" s="342"/>
      <c r="BP75" s="342"/>
      <c r="BQ75" s="342"/>
      <c r="BR75" s="342"/>
      <c r="BS75" s="342"/>
      <c r="BT75" s="342"/>
      <c r="BU75" s="342"/>
      <c r="BV75" s="342"/>
      <c r="BW75" s="342"/>
      <c r="BX75" s="342"/>
      <c r="BY75" s="342"/>
      <c r="BZ75" s="342"/>
      <c r="CA75" s="342"/>
      <c r="CB75" s="342"/>
      <c r="CC75" s="342"/>
      <c r="CD75" s="342"/>
      <c r="CE75" s="342"/>
      <c r="CF75" s="342"/>
      <c r="CG75" s="342"/>
      <c r="CH75" s="342"/>
      <c r="CI75" s="342"/>
      <c r="CJ75" s="342"/>
      <c r="CK75" s="342"/>
      <c r="CL75" s="342"/>
      <c r="CM75" s="342"/>
      <c r="CN75" s="342"/>
      <c r="CO75" s="342"/>
      <c r="CP75" s="342"/>
      <c r="CQ75" s="342"/>
      <c r="CR75" s="342"/>
      <c r="CS75" s="342"/>
      <c r="CT75" s="342"/>
      <c r="CU75" s="342"/>
      <c r="CV75" s="342"/>
      <c r="CW75" s="342"/>
      <c r="CX75" s="342"/>
      <c r="CY75" s="342"/>
      <c r="CZ75" s="342"/>
      <c r="DA75" s="342"/>
      <c r="DB75" s="342"/>
      <c r="DC75" s="342"/>
      <c r="DD75" s="342"/>
      <c r="DE75" s="342"/>
      <c r="DF75" s="342"/>
      <c r="DG75" s="342"/>
      <c r="DH75" s="342"/>
      <c r="DI75" s="342"/>
      <c r="DJ75" s="342"/>
      <c r="DK75" s="342"/>
      <c r="DL75" s="342"/>
      <c r="DM75" s="342"/>
      <c r="DN75" s="342"/>
      <c r="DO75" s="342"/>
      <c r="DP75" s="342"/>
      <c r="DQ75" s="342"/>
      <c r="DR75" s="342"/>
      <c r="DS75" s="342"/>
      <c r="DT75" s="342"/>
      <c r="DU75" s="342"/>
      <c r="DV75" s="342"/>
      <c r="DW75" s="342"/>
      <c r="DX75" s="342"/>
      <c r="DY75" s="342"/>
      <c r="DZ75" s="342"/>
      <c r="EA75" s="342"/>
      <c r="EB75" s="342"/>
      <c r="EC75" s="342"/>
      <c r="ED75" s="342"/>
      <c r="EE75" s="342"/>
      <c r="EF75" s="342"/>
      <c r="EG75" s="342"/>
      <c r="EH75" s="342"/>
      <c r="EI75" s="342"/>
      <c r="EJ75" s="342"/>
      <c r="EK75" s="342"/>
      <c r="EL75" s="342"/>
      <c r="EM75" s="342"/>
      <c r="EN75" s="342"/>
      <c r="EO75" s="342"/>
      <c r="EP75" s="342"/>
      <c r="EQ75" s="342"/>
      <c r="ER75" s="342"/>
      <c r="ES75" s="342"/>
      <c r="ET75" s="342"/>
      <c r="EU75" s="342"/>
      <c r="EV75" s="342"/>
      <c r="EW75" s="342"/>
      <c r="EX75" s="342"/>
      <c r="EY75" s="342"/>
      <c r="EZ75" s="342"/>
      <c r="FA75" s="342"/>
      <c r="FB75" s="342"/>
      <c r="FC75" s="342"/>
      <c r="FD75" s="342"/>
      <c r="FE75" s="342"/>
      <c r="FF75" s="342"/>
      <c r="FG75" s="342"/>
      <c r="FH75" s="342"/>
      <c r="FI75" s="342"/>
      <c r="FJ75" s="342"/>
      <c r="FK75" s="342"/>
      <c r="FL75" s="342"/>
      <c r="FM75" s="342"/>
      <c r="FN75" s="342"/>
      <c r="FO75" s="342"/>
      <c r="FP75" s="342"/>
      <c r="FQ75" s="342"/>
      <c r="FR75" s="342"/>
      <c r="FS75" s="342"/>
      <c r="FT75" s="342"/>
      <c r="FU75" s="342"/>
      <c r="FV75" s="342"/>
      <c r="FW75" s="342"/>
      <c r="FX75" s="342"/>
      <c r="FY75" s="342"/>
      <c r="FZ75" s="342"/>
      <c r="GA75" s="342"/>
      <c r="GB75" s="342"/>
      <c r="GC75" s="342"/>
      <c r="GD75" s="342"/>
      <c r="GE75" s="342"/>
      <c r="GF75" s="342"/>
      <c r="GG75" s="342"/>
      <c r="GH75" s="342"/>
      <c r="GI75" s="342"/>
      <c r="GJ75" s="342"/>
      <c r="GK75" s="342"/>
      <c r="GL75" s="342"/>
      <c r="GM75" s="342"/>
      <c r="GN75" s="342"/>
      <c r="GO75" s="342"/>
      <c r="GP75" s="342"/>
      <c r="GQ75" s="342"/>
      <c r="GR75" s="342"/>
      <c r="GS75" s="342"/>
      <c r="GT75" s="342"/>
      <c r="GU75" s="342"/>
      <c r="GV75" s="342"/>
      <c r="GW75" s="342"/>
      <c r="GX75" s="342"/>
      <c r="GY75" s="342"/>
      <c r="GZ75" s="342"/>
      <c r="HA75" s="342"/>
      <c r="HB75" s="342"/>
      <c r="HC75" s="342"/>
      <c r="HD75" s="342"/>
      <c r="HE75" s="342"/>
      <c r="HF75" s="342"/>
      <c r="HG75" s="342"/>
      <c r="HH75" s="342"/>
      <c r="HI75" s="342"/>
      <c r="HJ75" s="342"/>
      <c r="HK75" s="342"/>
      <c r="HL75" s="342"/>
      <c r="HM75" s="342"/>
      <c r="HN75" s="342"/>
      <c r="HO75" s="342"/>
      <c r="HP75" s="342"/>
      <c r="HQ75" s="342"/>
      <c r="HR75" s="342"/>
      <c r="HS75" s="342"/>
      <c r="HT75" s="342"/>
      <c r="HU75" s="342"/>
      <c r="HV75" s="342"/>
      <c r="HW75" s="342"/>
      <c r="HX75" s="342"/>
      <c r="HY75" s="342"/>
      <c r="HZ75" s="342"/>
      <c r="IA75" s="342"/>
      <c r="IB75" s="342"/>
      <c r="IC75" s="342"/>
      <c r="ID75" s="342"/>
      <c r="IE75" s="342"/>
      <c r="IF75" s="342"/>
      <c r="IG75" s="342"/>
      <c r="IH75" s="342"/>
      <c r="II75" s="342"/>
      <c r="IJ75" s="342"/>
      <c r="IK75" s="342"/>
      <c r="IL75" s="342"/>
      <c r="IM75" s="342"/>
      <c r="IN75" s="342"/>
      <c r="IO75" s="342"/>
      <c r="IP75" s="342"/>
      <c r="IQ75" s="342"/>
      <c r="IR75" s="342"/>
      <c r="IS75" s="342"/>
      <c r="IT75" s="342"/>
      <c r="IU75" s="342"/>
      <c r="IV75" s="342"/>
    </row>
    <row r="76" spans="1:256" x14ac:dyDescent="0.25">
      <c r="A76" s="353">
        <f>'Свед. о дох. и расх.'!A70</f>
        <v>0</v>
      </c>
      <c r="B76" s="327">
        <f>'Свед. о дох. и расх.'!B70</f>
        <v>0</v>
      </c>
      <c r="C76" s="327" t="e">
        <f>'Свед. о дох. и расх.'!C70</f>
        <v>#DIV/0!</v>
      </c>
      <c r="D76" s="327">
        <f>'Свед. о дох. и расх.'!D70</f>
        <v>0</v>
      </c>
      <c r="E76" s="428">
        <f>'Свед. о дох. и расх.'!E70</f>
        <v>0</v>
      </c>
      <c r="F76" s="1651">
        <f>'Свед. о дох. и расх.'!F70</f>
        <v>0</v>
      </c>
      <c r="G76" s="1652"/>
      <c r="H76" s="327">
        <f>'Свед. о дох. и расх.'!H70</f>
        <v>0</v>
      </c>
      <c r="I76" s="327" t="e">
        <f>'Свед. о дох. и расх.'!I70</f>
        <v>#DIV/0!</v>
      </c>
      <c r="J76" s="327">
        <f>'Свед. о дох. и расх.'!J70</f>
        <v>0</v>
      </c>
      <c r="K76" s="327">
        <f>'Свед. о дох. и расх.'!K70</f>
        <v>0</v>
      </c>
      <c r="L76" s="329"/>
      <c r="M76" s="329"/>
      <c r="N76" s="329"/>
      <c r="O76" s="329"/>
      <c r="P76" s="329"/>
    </row>
    <row r="77" spans="1:256" x14ac:dyDescent="0.25">
      <c r="A77" s="353">
        <f>'Свед. о дох. и расх.'!A71</f>
        <v>0</v>
      </c>
      <c r="B77" s="327">
        <f>'Свед. о дох. и расх.'!B71</f>
        <v>0</v>
      </c>
      <c r="C77" s="327" t="e">
        <f>'Свед. о дох. и расх.'!C71</f>
        <v>#DIV/0!</v>
      </c>
      <c r="D77" s="327">
        <f>'Свед. о дох. и расх.'!D71</f>
        <v>0</v>
      </c>
      <c r="E77" s="428">
        <f>'Свед. о дох. и расх.'!E71</f>
        <v>0</v>
      </c>
      <c r="F77" s="1651">
        <f>'Свед. о дох. и расх.'!F71</f>
        <v>0</v>
      </c>
      <c r="G77" s="1652"/>
      <c r="H77" s="327">
        <f>'Свед. о дох. и расх.'!H71</f>
        <v>0</v>
      </c>
      <c r="I77" s="327" t="e">
        <f>'Свед. о дох. и расх.'!I71</f>
        <v>#DIV/0!</v>
      </c>
      <c r="J77" s="327">
        <f>'Свед. о дох. и расх.'!J71</f>
        <v>0</v>
      </c>
      <c r="K77" s="327">
        <f>'Свед. о дох. и расх.'!K71</f>
        <v>0</v>
      </c>
      <c r="L77" s="329"/>
      <c r="M77" s="329"/>
      <c r="N77" s="329"/>
      <c r="O77" s="329"/>
      <c r="P77" s="329"/>
    </row>
    <row r="78" spans="1:256" x14ac:dyDescent="0.25">
      <c r="A78" s="353">
        <f>'Свед. о дох. и расх.'!A72</f>
        <v>0</v>
      </c>
      <c r="B78" s="327">
        <f>'Свед. о дох. и расх.'!B72</f>
        <v>0</v>
      </c>
      <c r="C78" s="327" t="e">
        <f>'Свед. о дох. и расх.'!C72</f>
        <v>#DIV/0!</v>
      </c>
      <c r="D78" s="327">
        <f>'Свед. о дох. и расх.'!D72</f>
        <v>0</v>
      </c>
      <c r="E78" s="428">
        <f>'Свед. о дох. и расх.'!E72</f>
        <v>0</v>
      </c>
      <c r="F78" s="1651">
        <f>'Свед. о дох. и расх.'!F72</f>
        <v>0</v>
      </c>
      <c r="G78" s="1652"/>
      <c r="H78" s="327">
        <f>'Свед. о дох. и расх.'!H72</f>
        <v>0</v>
      </c>
      <c r="I78" s="327" t="e">
        <f>'Свед. о дох. и расх.'!I72</f>
        <v>#DIV/0!</v>
      </c>
      <c r="J78" s="327">
        <f>'Свед. о дох. и расх.'!J72</f>
        <v>0</v>
      </c>
      <c r="K78" s="327">
        <f>'Свед. о дох. и расх.'!K72</f>
        <v>0</v>
      </c>
      <c r="L78" s="329"/>
      <c r="M78" s="329"/>
      <c r="N78" s="329"/>
      <c r="O78" s="329"/>
      <c r="P78" s="329"/>
    </row>
    <row r="79" spans="1:256" x14ac:dyDescent="0.25">
      <c r="A79" s="353">
        <f>'Свед. о дох. и расх.'!A73</f>
        <v>0</v>
      </c>
      <c r="B79" s="327">
        <f>'Свед. о дох. и расх.'!B73</f>
        <v>0</v>
      </c>
      <c r="C79" s="327" t="e">
        <f>'Свед. о дох. и расх.'!C73</f>
        <v>#DIV/0!</v>
      </c>
      <c r="D79" s="327">
        <f>'Свед. о дох. и расх.'!D73</f>
        <v>0</v>
      </c>
      <c r="E79" s="428">
        <f>'Свед. о дох. и расх.'!E73</f>
        <v>0</v>
      </c>
      <c r="F79" s="1651">
        <f>'Свед. о дох. и расх.'!F73</f>
        <v>0</v>
      </c>
      <c r="G79" s="1652"/>
      <c r="H79" s="327">
        <f>'Свед. о дох. и расх.'!H73</f>
        <v>0</v>
      </c>
      <c r="I79" s="327" t="e">
        <f>'Свед. о дох. и расх.'!I73</f>
        <v>#DIV/0!</v>
      </c>
      <c r="J79" s="327">
        <f>'Свед. о дох. и расх.'!J73</f>
        <v>0</v>
      </c>
      <c r="K79" s="327">
        <f>'Свед. о дох. и расх.'!K73</f>
        <v>0</v>
      </c>
      <c r="L79" s="329"/>
      <c r="M79" s="329"/>
      <c r="N79" s="329"/>
      <c r="O79" s="329"/>
      <c r="P79" s="329"/>
    </row>
    <row r="80" spans="1:256" x14ac:dyDescent="0.25">
      <c r="A80" s="353">
        <f>'Свед. о дох. и расх.'!A74</f>
        <v>0</v>
      </c>
      <c r="B80" s="327">
        <f>'Свед. о дох. и расх.'!B74</f>
        <v>0</v>
      </c>
      <c r="C80" s="327" t="e">
        <f>'Свед. о дох. и расх.'!C74</f>
        <v>#DIV/0!</v>
      </c>
      <c r="D80" s="327">
        <f>'Свед. о дох. и расх.'!D74</f>
        <v>0</v>
      </c>
      <c r="E80" s="428">
        <f>'Свед. о дох. и расх.'!E74</f>
        <v>0</v>
      </c>
      <c r="F80" s="1651">
        <f>'Свед. о дох. и расх.'!F74</f>
        <v>0</v>
      </c>
      <c r="G80" s="1652"/>
      <c r="H80" s="327">
        <f>'Свед. о дох. и расх.'!H74</f>
        <v>0</v>
      </c>
      <c r="I80" s="327" t="e">
        <f>'Свед. о дох. и расх.'!I74</f>
        <v>#DIV/0!</v>
      </c>
      <c r="J80" s="327">
        <f>'Свед. о дох. и расх.'!J74</f>
        <v>0</v>
      </c>
      <c r="K80" s="327">
        <f>'Свед. о дох. и расх.'!K74</f>
        <v>0</v>
      </c>
      <c r="L80" s="329"/>
      <c r="M80" s="329"/>
      <c r="N80" s="329"/>
      <c r="O80" s="329"/>
      <c r="P80" s="329"/>
    </row>
    <row r="81" spans="1:16" x14ac:dyDescent="0.25">
      <c r="A81" s="353">
        <f>'Свед. о дох. и расх.'!A75</f>
        <v>0</v>
      </c>
      <c r="B81" s="327">
        <f>'Свед. о дох. и расх.'!B75</f>
        <v>0</v>
      </c>
      <c r="C81" s="327" t="e">
        <f>'Свед. о дох. и расх.'!C75</f>
        <v>#DIV/0!</v>
      </c>
      <c r="D81" s="327">
        <f>'Свед. о дох. и расх.'!D75</f>
        <v>0</v>
      </c>
      <c r="E81" s="428">
        <f>'Свед. о дох. и расх.'!E75</f>
        <v>0</v>
      </c>
      <c r="F81" s="1651">
        <f>'Свед. о дох. и расх.'!F75</f>
        <v>0</v>
      </c>
      <c r="G81" s="1652"/>
      <c r="H81" s="327">
        <f>'Свед. о дох. и расх.'!H75</f>
        <v>0</v>
      </c>
      <c r="I81" s="327" t="e">
        <f>'Свед. о дох. и расх.'!I75</f>
        <v>#DIV/0!</v>
      </c>
      <c r="J81" s="327">
        <f>'Свед. о дох. и расх.'!J75</f>
        <v>0</v>
      </c>
      <c r="K81" s="327">
        <f>'Свед. о дох. и расх.'!K75</f>
        <v>0</v>
      </c>
      <c r="L81" s="329"/>
      <c r="M81" s="329"/>
      <c r="N81" s="329"/>
      <c r="O81" s="329"/>
      <c r="P81" s="329"/>
    </row>
    <row r="82" spans="1:16" x14ac:dyDescent="0.25">
      <c r="A82" s="353">
        <f>'Свед. о дох. и расх.'!A76</f>
        <v>0</v>
      </c>
      <c r="B82" s="327">
        <f>'Свед. о дох. и расх.'!B76</f>
        <v>0</v>
      </c>
      <c r="C82" s="327" t="e">
        <f>'Свед. о дох. и расх.'!C76</f>
        <v>#DIV/0!</v>
      </c>
      <c r="D82" s="327">
        <f>'Свед. о дох. и расх.'!D76</f>
        <v>0</v>
      </c>
      <c r="E82" s="428">
        <f>'Свед. о дох. и расх.'!E76</f>
        <v>0</v>
      </c>
      <c r="F82" s="1651">
        <f>'Свед. о дох. и расх.'!F76</f>
        <v>0</v>
      </c>
      <c r="G82" s="1652"/>
      <c r="H82" s="327">
        <f>'Свед. о дох. и расх.'!H76</f>
        <v>0</v>
      </c>
      <c r="I82" s="327" t="e">
        <f>'Свед. о дох. и расх.'!I76</f>
        <v>#DIV/0!</v>
      </c>
      <c r="J82" s="327">
        <f>'Свед. о дох. и расх.'!J76</f>
        <v>0</v>
      </c>
      <c r="K82" s="327">
        <f>'Свед. о дох. и расх.'!K76</f>
        <v>0</v>
      </c>
      <c r="L82" s="329"/>
      <c r="M82" s="329"/>
      <c r="N82" s="329"/>
      <c r="O82" s="329"/>
      <c r="P82" s="329"/>
    </row>
    <row r="83" spans="1:16" x14ac:dyDescent="0.25">
      <c r="A83" s="353">
        <f>'Свед. о дох. и расх.'!A77</f>
        <v>0</v>
      </c>
      <c r="B83" s="327">
        <f>'Свед. о дох. и расх.'!B77</f>
        <v>0</v>
      </c>
      <c r="C83" s="327" t="e">
        <f>'Свед. о дох. и расх.'!C77</f>
        <v>#DIV/0!</v>
      </c>
      <c r="D83" s="327">
        <f>'Свед. о дох. и расх.'!D77</f>
        <v>0</v>
      </c>
      <c r="E83" s="428">
        <f>'Свед. о дох. и расх.'!E77</f>
        <v>0</v>
      </c>
      <c r="F83" s="1651">
        <f>'Свед. о дох. и расх.'!F77</f>
        <v>0</v>
      </c>
      <c r="G83" s="1652"/>
      <c r="H83" s="327">
        <f>'Свед. о дох. и расх.'!H77</f>
        <v>0</v>
      </c>
      <c r="I83" s="327" t="e">
        <f>'Свед. о дох. и расх.'!I77</f>
        <v>#DIV/0!</v>
      </c>
      <c r="J83" s="327">
        <f>'Свед. о дох. и расх.'!J77</f>
        <v>0</v>
      </c>
      <c r="K83" s="327">
        <f>'Свед. о дох. и расх.'!K77</f>
        <v>0</v>
      </c>
      <c r="L83" s="329"/>
      <c r="M83" s="329"/>
      <c r="N83" s="329"/>
      <c r="O83" s="329"/>
      <c r="P83" s="329"/>
    </row>
    <row r="84" spans="1:16" hidden="1" outlineLevel="1" x14ac:dyDescent="0.25">
      <c r="A84" s="353">
        <f>'Свед. о дох. и расх.'!A78</f>
        <v>0</v>
      </c>
      <c r="B84" s="327">
        <f>'Свед. о дох. и расх.'!B78</f>
        <v>0</v>
      </c>
      <c r="C84" s="327" t="e">
        <f>'Свед. о дох. и расх.'!C78</f>
        <v>#DIV/0!</v>
      </c>
      <c r="D84" s="327">
        <f>'Свед. о дох. и расх.'!D78</f>
        <v>0</v>
      </c>
      <c r="E84" s="428">
        <f>'Свед. о дох. и расх.'!E78</f>
        <v>0</v>
      </c>
      <c r="F84" s="1651">
        <f>'Свед. о дох. и расх.'!F78</f>
        <v>0</v>
      </c>
      <c r="G84" s="1652"/>
      <c r="H84" s="327">
        <f>'Свед. о дох. и расх.'!H78</f>
        <v>0</v>
      </c>
      <c r="I84" s="327" t="e">
        <f>'Свед. о дох. и расх.'!I78</f>
        <v>#DIV/0!</v>
      </c>
      <c r="J84" s="327">
        <f>'Свед. о дох. и расх.'!J78</f>
        <v>0</v>
      </c>
      <c r="K84" s="327">
        <f>'Свед. о дох. и расх.'!K78</f>
        <v>0</v>
      </c>
      <c r="L84" s="329"/>
      <c r="M84" s="329"/>
      <c r="N84" s="329"/>
      <c r="O84" s="329"/>
      <c r="P84" s="329"/>
    </row>
    <row r="85" spans="1:16" hidden="1" outlineLevel="1" x14ac:dyDescent="0.25">
      <c r="A85" s="353">
        <f>'Свед. о дох. и расх.'!A79</f>
        <v>0</v>
      </c>
      <c r="B85" s="327">
        <f>'Свед. о дох. и расх.'!B79</f>
        <v>0</v>
      </c>
      <c r="C85" s="327" t="e">
        <f>'Свед. о дох. и расх.'!C79</f>
        <v>#DIV/0!</v>
      </c>
      <c r="D85" s="327">
        <f>'Свед. о дох. и расх.'!D79</f>
        <v>0</v>
      </c>
      <c r="E85" s="428">
        <f>'Свед. о дох. и расх.'!E79</f>
        <v>0</v>
      </c>
      <c r="F85" s="1651">
        <f>'Свед. о дох. и расх.'!F79</f>
        <v>0</v>
      </c>
      <c r="G85" s="1652"/>
      <c r="H85" s="327">
        <f>'Свед. о дох. и расх.'!H79</f>
        <v>0</v>
      </c>
      <c r="I85" s="327" t="e">
        <f>'Свед. о дох. и расх.'!I79</f>
        <v>#DIV/0!</v>
      </c>
      <c r="J85" s="327">
        <f>'Свед. о дох. и расх.'!J79</f>
        <v>0</v>
      </c>
      <c r="K85" s="327">
        <f>'Свед. о дох. и расх.'!K79</f>
        <v>0</v>
      </c>
      <c r="L85" s="329"/>
      <c r="M85" s="329"/>
      <c r="N85" s="329"/>
      <c r="O85" s="329"/>
      <c r="P85" s="329"/>
    </row>
    <row r="86" spans="1:16" hidden="1" outlineLevel="1" x14ac:dyDescent="0.25">
      <c r="A86" s="353">
        <f>'Свед. о дох. и расх.'!A80</f>
        <v>0</v>
      </c>
      <c r="B86" s="327">
        <f>'Свед. о дох. и расх.'!B80</f>
        <v>0</v>
      </c>
      <c r="C86" s="327" t="e">
        <f>'Свед. о дох. и расх.'!C80</f>
        <v>#DIV/0!</v>
      </c>
      <c r="D86" s="327">
        <f>'Свед. о дох. и расх.'!D80</f>
        <v>0</v>
      </c>
      <c r="E86" s="428">
        <f>'Свед. о дох. и расх.'!E80</f>
        <v>0</v>
      </c>
      <c r="F86" s="1651">
        <f>'Свед. о дох. и расх.'!F80</f>
        <v>0</v>
      </c>
      <c r="G86" s="1652"/>
      <c r="H86" s="327">
        <f>'Свед. о дох. и расх.'!H80</f>
        <v>0</v>
      </c>
      <c r="I86" s="327" t="e">
        <f>'Свед. о дох. и расх.'!I80</f>
        <v>#DIV/0!</v>
      </c>
      <c r="J86" s="327">
        <f>'Свед. о дох. и расх.'!J80</f>
        <v>0</v>
      </c>
      <c r="K86" s="327">
        <f>'Свед. о дох. и расх.'!K80</f>
        <v>0</v>
      </c>
      <c r="L86" s="329"/>
      <c r="M86" s="329"/>
      <c r="N86" s="329"/>
      <c r="O86" s="329"/>
      <c r="P86" s="329"/>
    </row>
    <row r="87" spans="1:16" hidden="1" outlineLevel="1" x14ac:dyDescent="0.25">
      <c r="A87" s="353">
        <f>'Свед. о дох. и расх.'!A81</f>
        <v>0</v>
      </c>
      <c r="B87" s="327">
        <f>'Свед. о дох. и расх.'!B81</f>
        <v>0</v>
      </c>
      <c r="C87" s="327" t="e">
        <f>'Свед. о дох. и расх.'!C81</f>
        <v>#DIV/0!</v>
      </c>
      <c r="D87" s="327">
        <f>'Свед. о дох. и расх.'!D81</f>
        <v>0</v>
      </c>
      <c r="E87" s="428">
        <f>'Свед. о дох. и расх.'!E81</f>
        <v>0</v>
      </c>
      <c r="F87" s="1651">
        <f>'Свед. о дох. и расх.'!F81</f>
        <v>0</v>
      </c>
      <c r="G87" s="1652"/>
      <c r="H87" s="327">
        <f>'Свед. о дох. и расх.'!H81</f>
        <v>0</v>
      </c>
      <c r="I87" s="327" t="e">
        <f>'Свед. о дох. и расх.'!I81</f>
        <v>#DIV/0!</v>
      </c>
      <c r="J87" s="327">
        <f>'Свед. о дох. и расх.'!J81</f>
        <v>0</v>
      </c>
      <c r="K87" s="327">
        <f>'Свед. о дох. и расх.'!K81</f>
        <v>0</v>
      </c>
      <c r="L87" s="329"/>
      <c r="M87" s="329"/>
      <c r="N87" s="329"/>
      <c r="O87" s="329"/>
      <c r="P87" s="329"/>
    </row>
    <row r="88" spans="1:16" hidden="1" outlineLevel="1" x14ac:dyDescent="0.25">
      <c r="A88" s="353">
        <f>'Свед. о дох. и расх.'!A82</f>
        <v>0</v>
      </c>
      <c r="B88" s="327">
        <f>'Свед. о дох. и расх.'!B82</f>
        <v>0</v>
      </c>
      <c r="C88" s="327" t="e">
        <f>'Свед. о дох. и расх.'!C82</f>
        <v>#DIV/0!</v>
      </c>
      <c r="D88" s="327">
        <f>'Свед. о дох. и расх.'!D82</f>
        <v>0</v>
      </c>
      <c r="E88" s="428">
        <f>'Свед. о дох. и расх.'!E82</f>
        <v>0</v>
      </c>
      <c r="F88" s="1651">
        <f>'Свед. о дох. и расх.'!F82</f>
        <v>0</v>
      </c>
      <c r="G88" s="1652"/>
      <c r="H88" s="327">
        <f>'Свед. о дох. и расх.'!H82</f>
        <v>0</v>
      </c>
      <c r="I88" s="327" t="e">
        <f>'Свед. о дох. и расх.'!I82</f>
        <v>#DIV/0!</v>
      </c>
      <c r="J88" s="327">
        <f>'Свед. о дох. и расх.'!J82</f>
        <v>0</v>
      </c>
      <c r="K88" s="327">
        <f>'Свед. о дох. и расх.'!K82</f>
        <v>0</v>
      </c>
      <c r="L88" s="329"/>
      <c r="M88" s="329"/>
      <c r="N88" s="329"/>
      <c r="O88" s="329"/>
      <c r="P88" s="329"/>
    </row>
    <row r="89" spans="1:16" hidden="1" outlineLevel="1" x14ac:dyDescent="0.25">
      <c r="A89" s="353">
        <f>'Свед. о дох. и расх.'!A83</f>
        <v>0</v>
      </c>
      <c r="B89" s="327">
        <f>'Свед. о дох. и расх.'!B83</f>
        <v>0</v>
      </c>
      <c r="C89" s="327" t="e">
        <f>'Свед. о дох. и расх.'!C83</f>
        <v>#DIV/0!</v>
      </c>
      <c r="D89" s="327">
        <f>'Свед. о дох. и расх.'!D83</f>
        <v>0</v>
      </c>
      <c r="E89" s="428">
        <f>'Свед. о дох. и расх.'!E83</f>
        <v>0</v>
      </c>
      <c r="F89" s="1651">
        <f>'Свед. о дох. и расх.'!F83</f>
        <v>0</v>
      </c>
      <c r="G89" s="1652"/>
      <c r="H89" s="327">
        <f>'Свед. о дох. и расх.'!H83</f>
        <v>0</v>
      </c>
      <c r="I89" s="327" t="e">
        <f>'Свед. о дох. и расх.'!I83</f>
        <v>#DIV/0!</v>
      </c>
      <c r="J89" s="327">
        <f>'Свед. о дох. и расх.'!J83</f>
        <v>0</v>
      </c>
      <c r="K89" s="327">
        <f>'Свед. о дох. и расх.'!K83</f>
        <v>0</v>
      </c>
      <c r="L89" s="329"/>
      <c r="M89" s="329"/>
      <c r="N89" s="329"/>
      <c r="O89" s="329"/>
      <c r="P89" s="329"/>
    </row>
    <row r="90" spans="1:16" hidden="1" outlineLevel="1" x14ac:dyDescent="0.25">
      <c r="A90" s="353">
        <f>'Свед. о дох. и расх.'!A84</f>
        <v>0</v>
      </c>
      <c r="B90" s="327">
        <f>'Свед. о дох. и расх.'!B84</f>
        <v>0</v>
      </c>
      <c r="C90" s="327" t="e">
        <f>'Свед. о дох. и расх.'!C84</f>
        <v>#DIV/0!</v>
      </c>
      <c r="D90" s="327">
        <f>'Свед. о дох. и расх.'!D84</f>
        <v>0</v>
      </c>
      <c r="E90" s="428">
        <f>'Свед. о дох. и расх.'!E84</f>
        <v>0</v>
      </c>
      <c r="F90" s="1651">
        <f>'Свед. о дох. и расх.'!F84</f>
        <v>0</v>
      </c>
      <c r="G90" s="1652"/>
      <c r="H90" s="327">
        <f>'Свед. о дох. и расх.'!H84</f>
        <v>0</v>
      </c>
      <c r="I90" s="327" t="e">
        <f>'Свед. о дох. и расх.'!I84</f>
        <v>#DIV/0!</v>
      </c>
      <c r="J90" s="327">
        <f>'Свед. о дох. и расх.'!J84</f>
        <v>0</v>
      </c>
      <c r="K90" s="327">
        <f>'Свед. о дох. и расх.'!K84</f>
        <v>0</v>
      </c>
      <c r="L90" s="329"/>
      <c r="M90" s="329"/>
      <c r="N90" s="329"/>
      <c r="O90" s="329"/>
      <c r="P90" s="329"/>
    </row>
    <row r="91" spans="1:16" hidden="1" outlineLevel="1" x14ac:dyDescent="0.25">
      <c r="A91" s="353">
        <f>'Свед. о дох. и расх.'!A85</f>
        <v>0</v>
      </c>
      <c r="B91" s="327">
        <f>'Свед. о дох. и расх.'!B85</f>
        <v>0</v>
      </c>
      <c r="C91" s="327" t="e">
        <f>'Свед. о дох. и расх.'!C85</f>
        <v>#DIV/0!</v>
      </c>
      <c r="D91" s="327">
        <f>'Свед. о дох. и расх.'!D85</f>
        <v>0</v>
      </c>
      <c r="E91" s="428">
        <f>'Свед. о дох. и расх.'!E85</f>
        <v>0</v>
      </c>
      <c r="F91" s="1651">
        <f>'Свед. о дох. и расх.'!F85</f>
        <v>0</v>
      </c>
      <c r="G91" s="1652"/>
      <c r="H91" s="327">
        <f>'Свед. о дох. и расх.'!H85</f>
        <v>0</v>
      </c>
      <c r="I91" s="327" t="e">
        <f>'Свед. о дох. и расх.'!I85</f>
        <v>#DIV/0!</v>
      </c>
      <c r="J91" s="327">
        <f>'Свед. о дох. и расх.'!J85</f>
        <v>0</v>
      </c>
      <c r="K91" s="327">
        <f>'Свед. о дох. и расх.'!K85</f>
        <v>0</v>
      </c>
      <c r="L91" s="329"/>
      <c r="M91" s="329"/>
      <c r="N91" s="329"/>
      <c r="O91" s="329"/>
      <c r="P91" s="329"/>
    </row>
    <row r="92" spans="1:16" hidden="1" outlineLevel="1" x14ac:dyDescent="0.25">
      <c r="A92" s="353">
        <f>'Свед. о дох. и расх.'!A86</f>
        <v>0</v>
      </c>
      <c r="B92" s="327">
        <f>'Свед. о дох. и расх.'!B86</f>
        <v>0</v>
      </c>
      <c r="C92" s="327" t="e">
        <f>'Свед. о дох. и расх.'!C86</f>
        <v>#DIV/0!</v>
      </c>
      <c r="D92" s="327">
        <f>'Свед. о дох. и расх.'!D86</f>
        <v>0</v>
      </c>
      <c r="E92" s="428">
        <f>'Свед. о дох. и расх.'!E86</f>
        <v>0</v>
      </c>
      <c r="F92" s="1651">
        <f>'Свед. о дох. и расх.'!F86</f>
        <v>0</v>
      </c>
      <c r="G92" s="1652"/>
      <c r="H92" s="327">
        <f>'Свед. о дох. и расх.'!H86</f>
        <v>0</v>
      </c>
      <c r="I92" s="327" t="e">
        <f>'Свед. о дох. и расх.'!I86</f>
        <v>#DIV/0!</v>
      </c>
      <c r="J92" s="327">
        <f>'Свед. о дох. и расх.'!J86</f>
        <v>0</v>
      </c>
      <c r="K92" s="327">
        <f>'Свед. о дох. и расх.'!K86</f>
        <v>0</v>
      </c>
      <c r="L92" s="329"/>
      <c r="M92" s="329"/>
      <c r="N92" s="329"/>
      <c r="O92" s="329"/>
      <c r="P92" s="329"/>
    </row>
    <row r="93" spans="1:16" hidden="1" outlineLevel="1" x14ac:dyDescent="0.25">
      <c r="A93" s="353">
        <f>'Свед. о дох. и расх.'!A87</f>
        <v>0</v>
      </c>
      <c r="B93" s="327">
        <f>'Свед. о дох. и расх.'!B87</f>
        <v>0</v>
      </c>
      <c r="C93" s="327" t="e">
        <f>'Свед. о дох. и расх.'!C87</f>
        <v>#DIV/0!</v>
      </c>
      <c r="D93" s="327">
        <f>'Свед. о дох. и расх.'!D87</f>
        <v>0</v>
      </c>
      <c r="E93" s="428">
        <f>'Свед. о дох. и расх.'!E87</f>
        <v>0</v>
      </c>
      <c r="F93" s="1651">
        <f>'Свед. о дох. и расх.'!F87</f>
        <v>0</v>
      </c>
      <c r="G93" s="1652"/>
      <c r="H93" s="327">
        <f>'Свед. о дох. и расх.'!H87</f>
        <v>0</v>
      </c>
      <c r="I93" s="327" t="e">
        <f>'Свед. о дох. и расх.'!I87</f>
        <v>#DIV/0!</v>
      </c>
      <c r="J93" s="327">
        <f>'Свед. о дох. и расх.'!J87</f>
        <v>0</v>
      </c>
      <c r="K93" s="327">
        <f>'Свед. о дох. и расх.'!K87</f>
        <v>0</v>
      </c>
      <c r="L93" s="329"/>
      <c r="M93" s="329"/>
      <c r="N93" s="329"/>
      <c r="O93" s="329"/>
      <c r="P93" s="329"/>
    </row>
    <row r="94" spans="1:16" hidden="1" outlineLevel="1" x14ac:dyDescent="0.25">
      <c r="A94" s="353">
        <f>'Свед. о дох. и расх.'!A88</f>
        <v>0</v>
      </c>
      <c r="B94" s="327">
        <f>'Свед. о дох. и расх.'!B88</f>
        <v>0</v>
      </c>
      <c r="C94" s="327" t="e">
        <f>'Свед. о дох. и расх.'!C88</f>
        <v>#DIV/0!</v>
      </c>
      <c r="D94" s="327">
        <f>'Свед. о дох. и расх.'!D88</f>
        <v>0</v>
      </c>
      <c r="E94" s="428">
        <f>'Свед. о дох. и расх.'!E88</f>
        <v>0</v>
      </c>
      <c r="F94" s="1651">
        <f>'Свед. о дох. и расх.'!F88</f>
        <v>0</v>
      </c>
      <c r="G94" s="1652"/>
      <c r="H94" s="327">
        <f>'Свед. о дох. и расх.'!H88</f>
        <v>0</v>
      </c>
      <c r="I94" s="327" t="e">
        <f>'Свед. о дох. и расх.'!I88</f>
        <v>#DIV/0!</v>
      </c>
      <c r="J94" s="327">
        <f>'Свед. о дох. и расх.'!J88</f>
        <v>0</v>
      </c>
      <c r="K94" s="327">
        <f>'Свед. о дох. и расх.'!K88</f>
        <v>0</v>
      </c>
      <c r="L94" s="329"/>
      <c r="M94" s="329"/>
      <c r="N94" s="329"/>
      <c r="O94" s="329"/>
      <c r="P94" s="329"/>
    </row>
    <row r="95" spans="1:16" hidden="1" outlineLevel="1" x14ac:dyDescent="0.25">
      <c r="A95" s="353">
        <f>'Свед. о дох. и расх.'!A89</f>
        <v>0</v>
      </c>
      <c r="B95" s="327">
        <f>'Свед. о дох. и расх.'!B89</f>
        <v>0</v>
      </c>
      <c r="C95" s="327" t="e">
        <f>'Свед. о дох. и расх.'!C89</f>
        <v>#DIV/0!</v>
      </c>
      <c r="D95" s="327">
        <f>'Свед. о дох. и расх.'!D89</f>
        <v>0</v>
      </c>
      <c r="E95" s="428">
        <f>'Свед. о дох. и расх.'!E89</f>
        <v>0</v>
      </c>
      <c r="F95" s="1651">
        <f>'Свед. о дох. и расх.'!F89</f>
        <v>0</v>
      </c>
      <c r="G95" s="1652"/>
      <c r="H95" s="327">
        <f>'Свед. о дох. и расх.'!H89</f>
        <v>0</v>
      </c>
      <c r="I95" s="327" t="e">
        <f>'Свед. о дох. и расх.'!I89</f>
        <v>#DIV/0!</v>
      </c>
      <c r="J95" s="327">
        <f>'Свед. о дох. и расх.'!J89</f>
        <v>0</v>
      </c>
      <c r="K95" s="327">
        <f>'Свед. о дох. и расх.'!K89</f>
        <v>0</v>
      </c>
      <c r="L95" s="329"/>
      <c r="M95" s="329"/>
      <c r="N95" s="329"/>
      <c r="O95" s="329"/>
      <c r="P95" s="329"/>
    </row>
    <row r="96" spans="1:16" hidden="1" outlineLevel="1" x14ac:dyDescent="0.25">
      <c r="A96" s="353">
        <f>'Свед. о дох. и расх.'!A90</f>
        <v>0</v>
      </c>
      <c r="B96" s="327">
        <f>'Свед. о дох. и расх.'!B90</f>
        <v>0</v>
      </c>
      <c r="C96" s="327" t="e">
        <f>'Свед. о дох. и расх.'!C90</f>
        <v>#DIV/0!</v>
      </c>
      <c r="D96" s="327">
        <f>'Свед. о дох. и расх.'!D90</f>
        <v>0</v>
      </c>
      <c r="E96" s="428">
        <f>'Свед. о дох. и расх.'!E90</f>
        <v>0</v>
      </c>
      <c r="F96" s="1651">
        <f>'Свед. о дох. и расх.'!F90</f>
        <v>0</v>
      </c>
      <c r="G96" s="1652"/>
      <c r="H96" s="327">
        <f>'Свед. о дох. и расх.'!H90</f>
        <v>0</v>
      </c>
      <c r="I96" s="327" t="e">
        <f>'Свед. о дох. и расх.'!I90</f>
        <v>#DIV/0!</v>
      </c>
      <c r="J96" s="327">
        <f>'Свед. о дох. и расх.'!J90</f>
        <v>0</v>
      </c>
      <c r="K96" s="327">
        <f>'Свед. о дох. и расх.'!K90</f>
        <v>0</v>
      </c>
      <c r="L96" s="329"/>
      <c r="M96" s="329"/>
      <c r="N96" s="329"/>
      <c r="O96" s="329"/>
      <c r="P96" s="329"/>
    </row>
    <row r="97" spans="1:16" hidden="1" outlineLevel="1" x14ac:dyDescent="0.25">
      <c r="A97" s="353">
        <f>'Свед. о дох. и расх.'!A91</f>
        <v>0</v>
      </c>
      <c r="B97" s="327">
        <f>'Свед. о дох. и расх.'!B91</f>
        <v>0</v>
      </c>
      <c r="C97" s="327" t="e">
        <f>'Свед. о дох. и расх.'!C91</f>
        <v>#DIV/0!</v>
      </c>
      <c r="D97" s="327">
        <f>'Свед. о дох. и расх.'!D91</f>
        <v>0</v>
      </c>
      <c r="E97" s="428">
        <f>'Свед. о дох. и расх.'!E91</f>
        <v>0</v>
      </c>
      <c r="F97" s="1651">
        <f>'Свед. о дох. и расх.'!F91</f>
        <v>0</v>
      </c>
      <c r="G97" s="1652"/>
      <c r="H97" s="327">
        <f>'Свед. о дох. и расх.'!H91</f>
        <v>0</v>
      </c>
      <c r="I97" s="327" t="e">
        <f>'Свед. о дох. и расх.'!I91</f>
        <v>#DIV/0!</v>
      </c>
      <c r="J97" s="327">
        <f>'Свед. о дох. и расх.'!J91</f>
        <v>0</v>
      </c>
      <c r="K97" s="327">
        <f>'Свед. о дох. и расх.'!K91</f>
        <v>0</v>
      </c>
      <c r="L97" s="329"/>
      <c r="M97" s="329"/>
      <c r="N97" s="329"/>
      <c r="O97" s="329"/>
      <c r="P97" s="329"/>
    </row>
    <row r="98" spans="1:16" hidden="1" outlineLevel="1" x14ac:dyDescent="0.25">
      <c r="A98" s="353">
        <f>'Свед. о дох. и расх.'!A92</f>
        <v>0</v>
      </c>
      <c r="B98" s="327">
        <f>'Свед. о дох. и расх.'!B92</f>
        <v>0</v>
      </c>
      <c r="C98" s="327" t="e">
        <f>'Свед. о дох. и расх.'!C92</f>
        <v>#DIV/0!</v>
      </c>
      <c r="D98" s="327">
        <f>'Свед. о дох. и расх.'!D92</f>
        <v>0</v>
      </c>
      <c r="E98" s="428">
        <f>'Свед. о дох. и расх.'!E92</f>
        <v>0</v>
      </c>
      <c r="F98" s="1651">
        <f>'Свед. о дох. и расх.'!F92</f>
        <v>0</v>
      </c>
      <c r="G98" s="1652"/>
      <c r="H98" s="327">
        <f>'Свед. о дох. и расх.'!H92</f>
        <v>0</v>
      </c>
      <c r="I98" s="327" t="e">
        <f>'Свед. о дох. и расх.'!I92</f>
        <v>#DIV/0!</v>
      </c>
      <c r="J98" s="327">
        <f>'Свед. о дох. и расх.'!J92</f>
        <v>0</v>
      </c>
      <c r="K98" s="327">
        <f>'Свед. о дох. и расх.'!K92</f>
        <v>0</v>
      </c>
      <c r="L98" s="329"/>
      <c r="M98" s="329"/>
      <c r="N98" s="329"/>
      <c r="O98" s="329"/>
      <c r="P98" s="329"/>
    </row>
    <row r="99" spans="1:16" hidden="1" outlineLevel="1" x14ac:dyDescent="0.25">
      <c r="A99" s="353">
        <f>'Свед. о дох. и расх.'!A93</f>
        <v>0</v>
      </c>
      <c r="B99" s="327">
        <f>'Свед. о дох. и расх.'!B93</f>
        <v>0</v>
      </c>
      <c r="C99" s="327" t="e">
        <f>'Свед. о дох. и расх.'!C93</f>
        <v>#DIV/0!</v>
      </c>
      <c r="D99" s="327">
        <f>'Свед. о дох. и расх.'!D93</f>
        <v>0</v>
      </c>
      <c r="E99" s="428">
        <f>'Свед. о дох. и расх.'!E93</f>
        <v>0</v>
      </c>
      <c r="F99" s="1651">
        <f>'Свед. о дох. и расх.'!F93</f>
        <v>0</v>
      </c>
      <c r="G99" s="1652"/>
      <c r="H99" s="327">
        <f>'Свед. о дох. и расх.'!H93</f>
        <v>0</v>
      </c>
      <c r="I99" s="327" t="e">
        <f>'Свед. о дох. и расх.'!I93</f>
        <v>#DIV/0!</v>
      </c>
      <c r="J99" s="327">
        <f>'Свед. о дох. и расх.'!J93</f>
        <v>0</v>
      </c>
      <c r="K99" s="327">
        <f>'Свед. о дох. и расх.'!K93</f>
        <v>0</v>
      </c>
      <c r="L99" s="329"/>
      <c r="M99" s="329"/>
      <c r="N99" s="329"/>
      <c r="O99" s="329"/>
      <c r="P99" s="329"/>
    </row>
    <row r="100" spans="1:16" s="348" customFormat="1" hidden="1" outlineLevel="1" x14ac:dyDescent="0.25">
      <c r="A100" s="353">
        <f>'Свед. о дох. и расх.'!A94</f>
        <v>0</v>
      </c>
      <c r="B100" s="327">
        <f>'Свед. о дох. и расх.'!B94</f>
        <v>0</v>
      </c>
      <c r="C100" s="327" t="e">
        <f>'Свед. о дох. и расх.'!C94</f>
        <v>#DIV/0!</v>
      </c>
      <c r="D100" s="327">
        <f>'Свед. о дох. и расх.'!D94</f>
        <v>0</v>
      </c>
      <c r="E100" s="428">
        <f>'Свед. о дох. и расх.'!E94</f>
        <v>0</v>
      </c>
      <c r="F100" s="1651">
        <f>'Свед. о дох. и расх.'!F94</f>
        <v>0</v>
      </c>
      <c r="G100" s="1652"/>
      <c r="H100" s="327">
        <f>'Свед. о дох. и расх.'!H94</f>
        <v>0</v>
      </c>
      <c r="I100" s="327" t="e">
        <f>'Свед. о дох. и расх.'!I94</f>
        <v>#DIV/0!</v>
      </c>
      <c r="J100" s="327">
        <f>'Свед. о дох. и расх.'!J94</f>
        <v>0</v>
      </c>
      <c r="K100" s="327">
        <f>'Свед. о дох. и расх.'!K94</f>
        <v>0</v>
      </c>
    </row>
    <row r="101" spans="1:16" s="348" customFormat="1" collapsed="1" x14ac:dyDescent="0.25">
      <c r="A101" s="793" t="str">
        <f>'Свед. о дох. и расх.'!A95</f>
        <v>ИТОГО:</v>
      </c>
      <c r="B101" s="324">
        <f>'Свед. о дох. и расх.'!B95</f>
        <v>0</v>
      </c>
      <c r="C101" s="324" t="e">
        <f>'Свед. о дох. и расх.'!C95</f>
        <v>#DIV/0!</v>
      </c>
      <c r="D101" s="324">
        <f>'Свед. о дох. и расх.'!D95</f>
        <v>0</v>
      </c>
      <c r="E101" s="794" t="str">
        <f>'Свед. о дох. и расх.'!E95</f>
        <v>Х</v>
      </c>
      <c r="F101" s="1665" t="str">
        <f>'Свед. о дох. и расх.'!F95</f>
        <v>ИТОГО:</v>
      </c>
      <c r="G101" s="1666"/>
      <c r="H101" s="324">
        <f>'Свед. о дох. и расх.'!H95</f>
        <v>0</v>
      </c>
      <c r="I101" s="324" t="e">
        <f>'Свед. о дох. и расх.'!I95</f>
        <v>#DIV/0!</v>
      </c>
      <c r="J101" s="324">
        <f>'Свед. о дох. и расх.'!J95</f>
        <v>0</v>
      </c>
      <c r="K101" s="324" t="str">
        <f>'Свед. о дох. и расх.'!K95</f>
        <v>Х</v>
      </c>
    </row>
    <row r="102" spans="1:16" x14ac:dyDescent="0.25">
      <c r="L102" s="329"/>
      <c r="M102" s="329"/>
      <c r="N102" s="329"/>
      <c r="O102" s="329"/>
      <c r="P102" s="329"/>
    </row>
    <row r="103" spans="1:16" x14ac:dyDescent="0.25">
      <c r="L103" s="329"/>
      <c r="M103" s="329"/>
      <c r="N103" s="329"/>
      <c r="O103" s="329"/>
      <c r="P103" s="329"/>
    </row>
    <row r="104" spans="1:16" x14ac:dyDescent="0.25">
      <c r="L104" s="329"/>
      <c r="M104" s="329"/>
      <c r="N104" s="329"/>
      <c r="O104" s="329"/>
      <c r="P104" s="329"/>
    </row>
  </sheetData>
  <mergeCells count="260">
    <mergeCell ref="F101:G101"/>
    <mergeCell ref="F79:G79"/>
    <mergeCell ref="F80:G80"/>
    <mergeCell ref="F81:G81"/>
    <mergeCell ref="F82:G82"/>
    <mergeCell ref="F83:G83"/>
    <mergeCell ref="F84:G84"/>
    <mergeCell ref="A59:C59"/>
    <mergeCell ref="D59:E59"/>
    <mergeCell ref="A60:C60"/>
    <mergeCell ref="F87:G87"/>
    <mergeCell ref="F88:G88"/>
    <mergeCell ref="F66:G66"/>
    <mergeCell ref="F94:G94"/>
    <mergeCell ref="F95:G95"/>
    <mergeCell ref="F96:G96"/>
    <mergeCell ref="F77:G77"/>
    <mergeCell ref="F89:G89"/>
    <mergeCell ref="F90:G90"/>
    <mergeCell ref="F91:G91"/>
    <mergeCell ref="F92:G92"/>
    <mergeCell ref="F93:G93"/>
    <mergeCell ref="F78:G78"/>
    <mergeCell ref="A74:E74"/>
    <mergeCell ref="J60:K60"/>
    <mergeCell ref="A56:D56"/>
    <mergeCell ref="F56:G56"/>
    <mergeCell ref="H56:I56"/>
    <mergeCell ref="J56:K56"/>
    <mergeCell ref="A57:K57"/>
    <mergeCell ref="A58:K58"/>
    <mergeCell ref="F100:G100"/>
    <mergeCell ref="F97:G97"/>
    <mergeCell ref="F98:G98"/>
    <mergeCell ref="F99:G99"/>
    <mergeCell ref="J65:K65"/>
    <mergeCell ref="F61:G61"/>
    <mergeCell ref="H61:I61"/>
    <mergeCell ref="J61:K61"/>
    <mergeCell ref="F62:G62"/>
    <mergeCell ref="H62:I62"/>
    <mergeCell ref="J62:K62"/>
    <mergeCell ref="A72:K72"/>
    <mergeCell ref="A73:K73"/>
    <mergeCell ref="A61:C61"/>
    <mergeCell ref="A62:C62"/>
    <mergeCell ref="F85:G85"/>
    <mergeCell ref="F86:G86"/>
    <mergeCell ref="H66:I66"/>
    <mergeCell ref="J66:K66"/>
    <mergeCell ref="A67:K67"/>
    <mergeCell ref="A63:K63"/>
    <mergeCell ref="A64:K64"/>
    <mergeCell ref="F65:G65"/>
    <mergeCell ref="H65:I65"/>
    <mergeCell ref="H11:I11"/>
    <mergeCell ref="J11:K11"/>
    <mergeCell ref="F12:G12"/>
    <mergeCell ref="H12:I12"/>
    <mergeCell ref="J12:K12"/>
    <mergeCell ref="F13:G13"/>
    <mergeCell ref="H13:I13"/>
    <mergeCell ref="J13:K13"/>
    <mergeCell ref="F59:G59"/>
    <mergeCell ref="H59:I59"/>
    <mergeCell ref="J59:K59"/>
    <mergeCell ref="F60:G60"/>
    <mergeCell ref="H60:I60"/>
    <mergeCell ref="J19:K19"/>
    <mergeCell ref="F20:G20"/>
    <mergeCell ref="H20:I20"/>
    <mergeCell ref="J54:K54"/>
    <mergeCell ref="F74:K74"/>
    <mergeCell ref="F75:G75"/>
    <mergeCell ref="F76:G76"/>
    <mergeCell ref="A68:K68"/>
    <mergeCell ref="F69:G69"/>
    <mergeCell ref="H69:I69"/>
    <mergeCell ref="J69:K69"/>
    <mergeCell ref="F70:G70"/>
    <mergeCell ref="H70:I70"/>
    <mergeCell ref="J70:K70"/>
    <mergeCell ref="A69:C69"/>
    <mergeCell ref="A70:C70"/>
    <mergeCell ref="A55:D55"/>
    <mergeCell ref="F55:G55"/>
    <mergeCell ref="H55:I55"/>
    <mergeCell ref="J55:K55"/>
    <mergeCell ref="A52:D52"/>
    <mergeCell ref="F52:G52"/>
    <mergeCell ref="H52:I52"/>
    <mergeCell ref="J52:K52"/>
    <mergeCell ref="A53:D53"/>
    <mergeCell ref="F53:G53"/>
    <mergeCell ref="H53:I53"/>
    <mergeCell ref="J53:K53"/>
    <mergeCell ref="A54:D54"/>
    <mergeCell ref="F54:G54"/>
    <mergeCell ref="H54:I54"/>
    <mergeCell ref="A50:D50"/>
    <mergeCell ref="F50:G50"/>
    <mergeCell ref="H50:I50"/>
    <mergeCell ref="J50:K50"/>
    <mergeCell ref="A51:D51"/>
    <mergeCell ref="F51:G51"/>
    <mergeCell ref="H51:I51"/>
    <mergeCell ref="J51:K51"/>
    <mergeCell ref="A48:D48"/>
    <mergeCell ref="F48:G48"/>
    <mergeCell ref="H48:I48"/>
    <mergeCell ref="J48:K48"/>
    <mergeCell ref="A49:D49"/>
    <mergeCell ref="F49:G49"/>
    <mergeCell ref="H49:I49"/>
    <mergeCell ref="J49:K49"/>
    <mergeCell ref="A46:D46"/>
    <mergeCell ref="F46:G46"/>
    <mergeCell ref="H46:I46"/>
    <mergeCell ref="J46:K46"/>
    <mergeCell ref="A47:D47"/>
    <mergeCell ref="F47:G47"/>
    <mergeCell ref="H47:I47"/>
    <mergeCell ref="J47:K47"/>
    <mergeCell ref="A44:D44"/>
    <mergeCell ref="F44:G44"/>
    <mergeCell ref="H44:I44"/>
    <mergeCell ref="J44:K44"/>
    <mergeCell ref="A45:D45"/>
    <mergeCell ref="F45:G45"/>
    <mergeCell ref="H45:I45"/>
    <mergeCell ref="J45:K45"/>
    <mergeCell ref="A42:D42"/>
    <mergeCell ref="F42:G42"/>
    <mergeCell ref="H42:I42"/>
    <mergeCell ref="J42:K42"/>
    <mergeCell ref="A43:D43"/>
    <mergeCell ref="F43:G43"/>
    <mergeCell ref="H43:I43"/>
    <mergeCell ref="J43:K43"/>
    <mergeCell ref="A40:D40"/>
    <mergeCell ref="F40:G40"/>
    <mergeCell ref="H40:I40"/>
    <mergeCell ref="J40:K40"/>
    <mergeCell ref="A41:D41"/>
    <mergeCell ref="F41:G41"/>
    <mergeCell ref="H41:I41"/>
    <mergeCell ref="J41:K41"/>
    <mergeCell ref="A36:K36"/>
    <mergeCell ref="A37:K37"/>
    <mergeCell ref="A38:K38"/>
    <mergeCell ref="A39:D39"/>
    <mergeCell ref="F39:G39"/>
    <mergeCell ref="H39:I39"/>
    <mergeCell ref="J39:K39"/>
    <mergeCell ref="A34:D34"/>
    <mergeCell ref="A35:D35"/>
    <mergeCell ref="F34:G34"/>
    <mergeCell ref="H34:I34"/>
    <mergeCell ref="J34:K34"/>
    <mergeCell ref="F35:G35"/>
    <mergeCell ref="H35:I35"/>
    <mergeCell ref="J35:K35"/>
    <mergeCell ref="A32:D32"/>
    <mergeCell ref="A33:D33"/>
    <mergeCell ref="A30:D30"/>
    <mergeCell ref="A31:D31"/>
    <mergeCell ref="F30:G30"/>
    <mergeCell ref="H30:I30"/>
    <mergeCell ref="H31:I31"/>
    <mergeCell ref="J30:K30"/>
    <mergeCell ref="F31:G31"/>
    <mergeCell ref="J31:K31"/>
    <mergeCell ref="F32:G32"/>
    <mergeCell ref="H32:I32"/>
    <mergeCell ref="J32:K32"/>
    <mergeCell ref="F33:G33"/>
    <mergeCell ref="H33:I33"/>
    <mergeCell ref="J33:K33"/>
    <mergeCell ref="A28:D28"/>
    <mergeCell ref="A29:D29"/>
    <mergeCell ref="A26:D26"/>
    <mergeCell ref="A27:D27"/>
    <mergeCell ref="F26:G26"/>
    <mergeCell ref="H26:I26"/>
    <mergeCell ref="J26:K26"/>
    <mergeCell ref="F27:G27"/>
    <mergeCell ref="A24:D24"/>
    <mergeCell ref="A25:D25"/>
    <mergeCell ref="F28:G28"/>
    <mergeCell ref="H28:I28"/>
    <mergeCell ref="J28:K28"/>
    <mergeCell ref="F29:G29"/>
    <mergeCell ref="H29:I29"/>
    <mergeCell ref="J29:K29"/>
    <mergeCell ref="J24:K24"/>
    <mergeCell ref="F25:G25"/>
    <mergeCell ref="H25:I25"/>
    <mergeCell ref="J25:K25"/>
    <mergeCell ref="H27:I27"/>
    <mergeCell ref="J27:K27"/>
    <mergeCell ref="A22:D22"/>
    <mergeCell ref="A23:D23"/>
    <mergeCell ref="F22:G22"/>
    <mergeCell ref="H22:I22"/>
    <mergeCell ref="F23:K23"/>
    <mergeCell ref="J22:K22"/>
    <mergeCell ref="F24:G24"/>
    <mergeCell ref="H24:I24"/>
    <mergeCell ref="A20:D20"/>
    <mergeCell ref="A21:D21"/>
    <mergeCell ref="J20:K20"/>
    <mergeCell ref="F21:G21"/>
    <mergeCell ref="H21:I21"/>
    <mergeCell ref="J21:K21"/>
    <mergeCell ref="A18:D18"/>
    <mergeCell ref="A19:D19"/>
    <mergeCell ref="F18:G18"/>
    <mergeCell ref="H18:I18"/>
    <mergeCell ref="J18:K18"/>
    <mergeCell ref="F19:G19"/>
    <mergeCell ref="H19:I19"/>
    <mergeCell ref="A16:D16"/>
    <mergeCell ref="A17:D17"/>
    <mergeCell ref="F16:G16"/>
    <mergeCell ref="H16:I16"/>
    <mergeCell ref="J16:K16"/>
    <mergeCell ref="F17:G17"/>
    <mergeCell ref="H17:I17"/>
    <mergeCell ref="J17:K17"/>
    <mergeCell ref="A14:D14"/>
    <mergeCell ref="A15:D15"/>
    <mergeCell ref="F14:G14"/>
    <mergeCell ref="H14:I14"/>
    <mergeCell ref="H15:I15"/>
    <mergeCell ref="J14:K14"/>
    <mergeCell ref="F15:G15"/>
    <mergeCell ref="A12:D12"/>
    <mergeCell ref="A13:D13"/>
    <mergeCell ref="J15:K15"/>
    <mergeCell ref="A3:K3"/>
    <mergeCell ref="A6:D6"/>
    <mergeCell ref="A7:D7"/>
    <mergeCell ref="F7:K7"/>
    <mergeCell ref="A10:D10"/>
    <mergeCell ref="A11:D11"/>
    <mergeCell ref="F10:G10"/>
    <mergeCell ref="H10:I10"/>
    <mergeCell ref="J10:K10"/>
    <mergeCell ref="F11:G11"/>
    <mergeCell ref="A8:D8"/>
    <mergeCell ref="A9:D9"/>
    <mergeCell ref="F9:G9"/>
    <mergeCell ref="H9:I9"/>
    <mergeCell ref="J9:K9"/>
    <mergeCell ref="F6:G6"/>
    <mergeCell ref="H6:I6"/>
    <mergeCell ref="J6:K6"/>
    <mergeCell ref="F8:G8"/>
    <mergeCell ref="H8:I8"/>
    <mergeCell ref="J8:K8"/>
  </mergeCells>
  <conditionalFormatting sqref="E61">
    <cfRule type="cellIs" dxfId="2" priority="1" stopIfTrue="1" operator="lessThan">
      <formula>#REF!</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theme="7" tint="0.79998168889431442"/>
    <pageSetUpPr fitToPage="1"/>
  </sheetPr>
  <dimension ref="A1:BD188"/>
  <sheetViews>
    <sheetView workbookViewId="0"/>
  </sheetViews>
  <sheetFormatPr defaultRowHeight="15" outlineLevelRow="1" x14ac:dyDescent="0.25"/>
  <cols>
    <col min="1" max="1" width="17.42578125" style="496" customWidth="1"/>
    <col min="2" max="2" width="12" style="496" customWidth="1"/>
    <col min="3" max="3" width="14.42578125" style="496" customWidth="1"/>
    <col min="4" max="4" width="17.42578125" style="496" customWidth="1"/>
    <col min="5" max="5" width="11.5703125" style="496" customWidth="1"/>
    <col min="6" max="7" width="12.7109375" style="496" customWidth="1"/>
    <col min="8" max="8" width="13.5703125" style="496" customWidth="1"/>
    <col min="9" max="11" width="13.28515625" style="496" customWidth="1"/>
    <col min="12" max="12" width="13.7109375" style="496" customWidth="1"/>
    <col min="13" max="13" width="16.42578125" style="496" customWidth="1"/>
    <col min="14" max="14" width="13.140625" style="496" customWidth="1"/>
    <col min="15" max="15" width="14.5703125" style="496" customWidth="1"/>
    <col min="16" max="16" width="16.140625" style="496" customWidth="1"/>
    <col min="17" max="17" width="16.85546875" style="496" customWidth="1"/>
    <col min="18" max="18" width="13.85546875" style="496" customWidth="1"/>
    <col min="19" max="19" width="14.42578125" style="496" customWidth="1"/>
    <col min="20" max="20" width="13.85546875" style="496" customWidth="1"/>
    <col min="21" max="21" width="15.28515625" style="496" customWidth="1"/>
    <col min="22" max="22" width="14.7109375" style="496" customWidth="1"/>
    <col min="23" max="23" width="17.7109375" style="496" customWidth="1"/>
    <col min="24" max="24" width="18.140625" style="496" customWidth="1"/>
    <col min="25" max="25" width="16.7109375" style="496" customWidth="1"/>
    <col min="26" max="26" width="13.5703125" style="496" customWidth="1"/>
    <col min="27" max="29" width="12.5703125" style="496" customWidth="1"/>
    <col min="30" max="30" width="9.140625" style="496"/>
    <col min="31" max="31" width="9.140625" style="487"/>
    <col min="32" max="53" width="9.140625" style="496"/>
    <col min="54" max="54" width="9.140625" style="496" customWidth="1"/>
    <col min="55" max="256" width="9.140625" style="496"/>
    <col min="257" max="257" width="17.42578125" style="496" customWidth="1"/>
    <col min="258" max="258" width="12" style="496" customWidth="1"/>
    <col min="259" max="259" width="14.42578125" style="496" customWidth="1"/>
    <col min="260" max="260" width="17.42578125" style="496" customWidth="1"/>
    <col min="261" max="261" width="11.5703125" style="496" customWidth="1"/>
    <col min="262" max="263" width="12.7109375" style="496" customWidth="1"/>
    <col min="264" max="264" width="13.5703125" style="496" customWidth="1"/>
    <col min="265" max="267" width="13.28515625" style="496" customWidth="1"/>
    <col min="268" max="268" width="13.7109375" style="496" customWidth="1"/>
    <col min="269" max="269" width="16.42578125" style="496" customWidth="1"/>
    <col min="270" max="270" width="13.140625" style="496" customWidth="1"/>
    <col min="271" max="271" width="14.5703125" style="496" customWidth="1"/>
    <col min="272" max="272" width="16.140625" style="496" customWidth="1"/>
    <col min="273" max="273" width="16.85546875" style="496" customWidth="1"/>
    <col min="274" max="274" width="13.85546875" style="496" customWidth="1"/>
    <col min="275" max="275" width="14.42578125" style="496" customWidth="1"/>
    <col min="276" max="276" width="13.85546875" style="496" customWidth="1"/>
    <col min="277" max="277" width="15.28515625" style="496" customWidth="1"/>
    <col min="278" max="278" width="14.7109375" style="496" customWidth="1"/>
    <col min="279" max="279" width="17.7109375" style="496" customWidth="1"/>
    <col min="280" max="280" width="18.140625" style="496" customWidth="1"/>
    <col min="281" max="281" width="16.7109375" style="496" customWidth="1"/>
    <col min="282" max="282" width="13.5703125" style="496" customWidth="1"/>
    <col min="283" max="285" width="12.5703125" style="496" customWidth="1"/>
    <col min="286" max="309" width="9.140625" style="496"/>
    <col min="310" max="310" width="9.140625" style="496" customWidth="1"/>
    <col min="311" max="512" width="9.140625" style="496"/>
    <col min="513" max="513" width="17.42578125" style="496" customWidth="1"/>
    <col min="514" max="514" width="12" style="496" customWidth="1"/>
    <col min="515" max="515" width="14.42578125" style="496" customWidth="1"/>
    <col min="516" max="516" width="17.42578125" style="496" customWidth="1"/>
    <col min="517" max="517" width="11.5703125" style="496" customWidth="1"/>
    <col min="518" max="519" width="12.7109375" style="496" customWidth="1"/>
    <col min="520" max="520" width="13.5703125" style="496" customWidth="1"/>
    <col min="521" max="523" width="13.28515625" style="496" customWidth="1"/>
    <col min="524" max="524" width="13.7109375" style="496" customWidth="1"/>
    <col min="525" max="525" width="16.42578125" style="496" customWidth="1"/>
    <col min="526" max="526" width="13.140625" style="496" customWidth="1"/>
    <col min="527" max="527" width="14.5703125" style="496" customWidth="1"/>
    <col min="528" max="528" width="16.140625" style="496" customWidth="1"/>
    <col min="529" max="529" width="16.85546875" style="496" customWidth="1"/>
    <col min="530" max="530" width="13.85546875" style="496" customWidth="1"/>
    <col min="531" max="531" width="14.42578125" style="496" customWidth="1"/>
    <col min="532" max="532" width="13.85546875" style="496" customWidth="1"/>
    <col min="533" max="533" width="15.28515625" style="496" customWidth="1"/>
    <col min="534" max="534" width="14.7109375" style="496" customWidth="1"/>
    <col min="535" max="535" width="17.7109375" style="496" customWidth="1"/>
    <col min="536" max="536" width="18.140625" style="496" customWidth="1"/>
    <col min="537" max="537" width="16.7109375" style="496" customWidth="1"/>
    <col min="538" max="538" width="13.5703125" style="496" customWidth="1"/>
    <col min="539" max="541" width="12.5703125" style="496" customWidth="1"/>
    <col min="542" max="565" width="9.140625" style="496"/>
    <col min="566" max="566" width="9.140625" style="496" customWidth="1"/>
    <col min="567" max="768" width="9.140625" style="496"/>
    <col min="769" max="769" width="17.42578125" style="496" customWidth="1"/>
    <col min="770" max="770" width="12" style="496" customWidth="1"/>
    <col min="771" max="771" width="14.42578125" style="496" customWidth="1"/>
    <col min="772" max="772" width="17.42578125" style="496" customWidth="1"/>
    <col min="773" max="773" width="11.5703125" style="496" customWidth="1"/>
    <col min="774" max="775" width="12.7109375" style="496" customWidth="1"/>
    <col min="776" max="776" width="13.5703125" style="496" customWidth="1"/>
    <col min="777" max="779" width="13.28515625" style="496" customWidth="1"/>
    <col min="780" max="780" width="13.7109375" style="496" customWidth="1"/>
    <col min="781" max="781" width="16.42578125" style="496" customWidth="1"/>
    <col min="782" max="782" width="13.140625" style="496" customWidth="1"/>
    <col min="783" max="783" width="14.5703125" style="496" customWidth="1"/>
    <col min="784" max="784" width="16.140625" style="496" customWidth="1"/>
    <col min="785" max="785" width="16.85546875" style="496" customWidth="1"/>
    <col min="786" max="786" width="13.85546875" style="496" customWidth="1"/>
    <col min="787" max="787" width="14.42578125" style="496" customWidth="1"/>
    <col min="788" max="788" width="13.85546875" style="496" customWidth="1"/>
    <col min="789" max="789" width="15.28515625" style="496" customWidth="1"/>
    <col min="790" max="790" width="14.7109375" style="496" customWidth="1"/>
    <col min="791" max="791" width="17.7109375" style="496" customWidth="1"/>
    <col min="792" max="792" width="18.140625" style="496" customWidth="1"/>
    <col min="793" max="793" width="16.7109375" style="496" customWidth="1"/>
    <col min="794" max="794" width="13.5703125" style="496" customWidth="1"/>
    <col min="795" max="797" width="12.5703125" style="496" customWidth="1"/>
    <col min="798" max="821" width="9.140625" style="496"/>
    <col min="822" max="822" width="9.140625" style="496" customWidth="1"/>
    <col min="823" max="1024" width="9.140625" style="496"/>
    <col min="1025" max="1025" width="17.42578125" style="496" customWidth="1"/>
    <col min="1026" max="1026" width="12" style="496" customWidth="1"/>
    <col min="1027" max="1027" width="14.42578125" style="496" customWidth="1"/>
    <col min="1028" max="1028" width="17.42578125" style="496" customWidth="1"/>
    <col min="1029" max="1029" width="11.5703125" style="496" customWidth="1"/>
    <col min="1030" max="1031" width="12.7109375" style="496" customWidth="1"/>
    <col min="1032" max="1032" width="13.5703125" style="496" customWidth="1"/>
    <col min="1033" max="1035" width="13.28515625" style="496" customWidth="1"/>
    <col min="1036" max="1036" width="13.7109375" style="496" customWidth="1"/>
    <col min="1037" max="1037" width="16.42578125" style="496" customWidth="1"/>
    <col min="1038" max="1038" width="13.140625" style="496" customWidth="1"/>
    <col min="1039" max="1039" width="14.5703125" style="496" customWidth="1"/>
    <col min="1040" max="1040" width="16.140625" style="496" customWidth="1"/>
    <col min="1041" max="1041" width="16.85546875" style="496" customWidth="1"/>
    <col min="1042" max="1042" width="13.85546875" style="496" customWidth="1"/>
    <col min="1043" max="1043" width="14.42578125" style="496" customWidth="1"/>
    <col min="1044" max="1044" width="13.85546875" style="496" customWidth="1"/>
    <col min="1045" max="1045" width="15.28515625" style="496" customWidth="1"/>
    <col min="1046" max="1046" width="14.7109375" style="496" customWidth="1"/>
    <col min="1047" max="1047" width="17.7109375" style="496" customWidth="1"/>
    <col min="1048" max="1048" width="18.140625" style="496" customWidth="1"/>
    <col min="1049" max="1049" width="16.7109375" style="496" customWidth="1"/>
    <col min="1050" max="1050" width="13.5703125" style="496" customWidth="1"/>
    <col min="1051" max="1053" width="12.5703125" style="496" customWidth="1"/>
    <col min="1054" max="1077" width="9.140625" style="496"/>
    <col min="1078" max="1078" width="9.140625" style="496" customWidth="1"/>
    <col min="1079" max="1280" width="9.140625" style="496"/>
    <col min="1281" max="1281" width="17.42578125" style="496" customWidth="1"/>
    <col min="1282" max="1282" width="12" style="496" customWidth="1"/>
    <col min="1283" max="1283" width="14.42578125" style="496" customWidth="1"/>
    <col min="1284" max="1284" width="17.42578125" style="496" customWidth="1"/>
    <col min="1285" max="1285" width="11.5703125" style="496" customWidth="1"/>
    <col min="1286" max="1287" width="12.7109375" style="496" customWidth="1"/>
    <col min="1288" max="1288" width="13.5703125" style="496" customWidth="1"/>
    <col min="1289" max="1291" width="13.28515625" style="496" customWidth="1"/>
    <col min="1292" max="1292" width="13.7109375" style="496" customWidth="1"/>
    <col min="1293" max="1293" width="16.42578125" style="496" customWidth="1"/>
    <col min="1294" max="1294" width="13.140625" style="496" customWidth="1"/>
    <col min="1295" max="1295" width="14.5703125" style="496" customWidth="1"/>
    <col min="1296" max="1296" width="16.140625" style="496" customWidth="1"/>
    <col min="1297" max="1297" width="16.85546875" style="496" customWidth="1"/>
    <col min="1298" max="1298" width="13.85546875" style="496" customWidth="1"/>
    <col min="1299" max="1299" width="14.42578125" style="496" customWidth="1"/>
    <col min="1300" max="1300" width="13.85546875" style="496" customWidth="1"/>
    <col min="1301" max="1301" width="15.28515625" style="496" customWidth="1"/>
    <col min="1302" max="1302" width="14.7109375" style="496" customWidth="1"/>
    <col min="1303" max="1303" width="17.7109375" style="496" customWidth="1"/>
    <col min="1304" max="1304" width="18.140625" style="496" customWidth="1"/>
    <col min="1305" max="1305" width="16.7109375" style="496" customWidth="1"/>
    <col min="1306" max="1306" width="13.5703125" style="496" customWidth="1"/>
    <col min="1307" max="1309" width="12.5703125" style="496" customWidth="1"/>
    <col min="1310" max="1333" width="9.140625" style="496"/>
    <col min="1334" max="1334" width="9.140625" style="496" customWidth="1"/>
    <col min="1335" max="1536" width="9.140625" style="496"/>
    <col min="1537" max="1537" width="17.42578125" style="496" customWidth="1"/>
    <col min="1538" max="1538" width="12" style="496" customWidth="1"/>
    <col min="1539" max="1539" width="14.42578125" style="496" customWidth="1"/>
    <col min="1540" max="1540" width="17.42578125" style="496" customWidth="1"/>
    <col min="1541" max="1541" width="11.5703125" style="496" customWidth="1"/>
    <col min="1542" max="1543" width="12.7109375" style="496" customWidth="1"/>
    <col min="1544" max="1544" width="13.5703125" style="496" customWidth="1"/>
    <col min="1545" max="1547" width="13.28515625" style="496" customWidth="1"/>
    <col min="1548" max="1548" width="13.7109375" style="496" customWidth="1"/>
    <col min="1549" max="1549" width="16.42578125" style="496" customWidth="1"/>
    <col min="1550" max="1550" width="13.140625" style="496" customWidth="1"/>
    <col min="1551" max="1551" width="14.5703125" style="496" customWidth="1"/>
    <col min="1552" max="1552" width="16.140625" style="496" customWidth="1"/>
    <col min="1553" max="1553" width="16.85546875" style="496" customWidth="1"/>
    <col min="1554" max="1554" width="13.85546875" style="496" customWidth="1"/>
    <col min="1555" max="1555" width="14.42578125" style="496" customWidth="1"/>
    <col min="1556" max="1556" width="13.85546875" style="496" customWidth="1"/>
    <col min="1557" max="1557" width="15.28515625" style="496" customWidth="1"/>
    <col min="1558" max="1558" width="14.7109375" style="496" customWidth="1"/>
    <col min="1559" max="1559" width="17.7109375" style="496" customWidth="1"/>
    <col min="1560" max="1560" width="18.140625" style="496" customWidth="1"/>
    <col min="1561" max="1561" width="16.7109375" style="496" customWidth="1"/>
    <col min="1562" max="1562" width="13.5703125" style="496" customWidth="1"/>
    <col min="1563" max="1565" width="12.5703125" style="496" customWidth="1"/>
    <col min="1566" max="1589" width="9.140625" style="496"/>
    <col min="1590" max="1590" width="9.140625" style="496" customWidth="1"/>
    <col min="1591" max="1792" width="9.140625" style="496"/>
    <col min="1793" max="1793" width="17.42578125" style="496" customWidth="1"/>
    <col min="1794" max="1794" width="12" style="496" customWidth="1"/>
    <col min="1795" max="1795" width="14.42578125" style="496" customWidth="1"/>
    <col min="1796" max="1796" width="17.42578125" style="496" customWidth="1"/>
    <col min="1797" max="1797" width="11.5703125" style="496" customWidth="1"/>
    <col min="1798" max="1799" width="12.7109375" style="496" customWidth="1"/>
    <col min="1800" max="1800" width="13.5703125" style="496" customWidth="1"/>
    <col min="1801" max="1803" width="13.28515625" style="496" customWidth="1"/>
    <col min="1804" max="1804" width="13.7109375" style="496" customWidth="1"/>
    <col min="1805" max="1805" width="16.42578125" style="496" customWidth="1"/>
    <col min="1806" max="1806" width="13.140625" style="496" customWidth="1"/>
    <col min="1807" max="1807" width="14.5703125" style="496" customWidth="1"/>
    <col min="1808" max="1808" width="16.140625" style="496" customWidth="1"/>
    <col min="1809" max="1809" width="16.85546875" style="496" customWidth="1"/>
    <col min="1810" max="1810" width="13.85546875" style="496" customWidth="1"/>
    <col min="1811" max="1811" width="14.42578125" style="496" customWidth="1"/>
    <col min="1812" max="1812" width="13.85546875" style="496" customWidth="1"/>
    <col min="1813" max="1813" width="15.28515625" style="496" customWidth="1"/>
    <col min="1814" max="1814" width="14.7109375" style="496" customWidth="1"/>
    <col min="1815" max="1815" width="17.7109375" style="496" customWidth="1"/>
    <col min="1816" max="1816" width="18.140625" style="496" customWidth="1"/>
    <col min="1817" max="1817" width="16.7109375" style="496" customWidth="1"/>
    <col min="1818" max="1818" width="13.5703125" style="496" customWidth="1"/>
    <col min="1819" max="1821" width="12.5703125" style="496" customWidth="1"/>
    <col min="1822" max="1845" width="9.140625" style="496"/>
    <col min="1846" max="1846" width="9.140625" style="496" customWidth="1"/>
    <col min="1847" max="2048" width="9.140625" style="496"/>
    <col min="2049" max="2049" width="17.42578125" style="496" customWidth="1"/>
    <col min="2050" max="2050" width="12" style="496" customWidth="1"/>
    <col min="2051" max="2051" width="14.42578125" style="496" customWidth="1"/>
    <col min="2052" max="2052" width="17.42578125" style="496" customWidth="1"/>
    <col min="2053" max="2053" width="11.5703125" style="496" customWidth="1"/>
    <col min="2054" max="2055" width="12.7109375" style="496" customWidth="1"/>
    <col min="2056" max="2056" width="13.5703125" style="496" customWidth="1"/>
    <col min="2057" max="2059" width="13.28515625" style="496" customWidth="1"/>
    <col min="2060" max="2060" width="13.7109375" style="496" customWidth="1"/>
    <col min="2061" max="2061" width="16.42578125" style="496" customWidth="1"/>
    <col min="2062" max="2062" width="13.140625" style="496" customWidth="1"/>
    <col min="2063" max="2063" width="14.5703125" style="496" customWidth="1"/>
    <col min="2064" max="2064" width="16.140625" style="496" customWidth="1"/>
    <col min="2065" max="2065" width="16.85546875" style="496" customWidth="1"/>
    <col min="2066" max="2066" width="13.85546875" style="496" customWidth="1"/>
    <col min="2067" max="2067" width="14.42578125" style="496" customWidth="1"/>
    <col min="2068" max="2068" width="13.85546875" style="496" customWidth="1"/>
    <col min="2069" max="2069" width="15.28515625" style="496" customWidth="1"/>
    <col min="2070" max="2070" width="14.7109375" style="496" customWidth="1"/>
    <col min="2071" max="2071" width="17.7109375" style="496" customWidth="1"/>
    <col min="2072" max="2072" width="18.140625" style="496" customWidth="1"/>
    <col min="2073" max="2073" width="16.7109375" style="496" customWidth="1"/>
    <col min="2074" max="2074" width="13.5703125" style="496" customWidth="1"/>
    <col min="2075" max="2077" width="12.5703125" style="496" customWidth="1"/>
    <col min="2078" max="2101" width="9.140625" style="496"/>
    <col min="2102" max="2102" width="9.140625" style="496" customWidth="1"/>
    <col min="2103" max="2304" width="9.140625" style="496"/>
    <col min="2305" max="2305" width="17.42578125" style="496" customWidth="1"/>
    <col min="2306" max="2306" width="12" style="496" customWidth="1"/>
    <col min="2307" max="2307" width="14.42578125" style="496" customWidth="1"/>
    <col min="2308" max="2308" width="17.42578125" style="496" customWidth="1"/>
    <col min="2309" max="2309" width="11.5703125" style="496" customWidth="1"/>
    <col min="2310" max="2311" width="12.7109375" style="496" customWidth="1"/>
    <col min="2312" max="2312" width="13.5703125" style="496" customWidth="1"/>
    <col min="2313" max="2315" width="13.28515625" style="496" customWidth="1"/>
    <col min="2316" max="2316" width="13.7109375" style="496" customWidth="1"/>
    <col min="2317" max="2317" width="16.42578125" style="496" customWidth="1"/>
    <col min="2318" max="2318" width="13.140625" style="496" customWidth="1"/>
    <col min="2319" max="2319" width="14.5703125" style="496" customWidth="1"/>
    <col min="2320" max="2320" width="16.140625" style="496" customWidth="1"/>
    <col min="2321" max="2321" width="16.85546875" style="496" customWidth="1"/>
    <col min="2322" max="2322" width="13.85546875" style="496" customWidth="1"/>
    <col min="2323" max="2323" width="14.42578125" style="496" customWidth="1"/>
    <col min="2324" max="2324" width="13.85546875" style="496" customWidth="1"/>
    <col min="2325" max="2325" width="15.28515625" style="496" customWidth="1"/>
    <col min="2326" max="2326" width="14.7109375" style="496" customWidth="1"/>
    <col min="2327" max="2327" width="17.7109375" style="496" customWidth="1"/>
    <col min="2328" max="2328" width="18.140625" style="496" customWidth="1"/>
    <col min="2329" max="2329" width="16.7109375" style="496" customWidth="1"/>
    <col min="2330" max="2330" width="13.5703125" style="496" customWidth="1"/>
    <col min="2331" max="2333" width="12.5703125" style="496" customWidth="1"/>
    <col min="2334" max="2357" width="9.140625" style="496"/>
    <col min="2358" max="2358" width="9.140625" style="496" customWidth="1"/>
    <col min="2359" max="2560" width="9.140625" style="496"/>
    <col min="2561" max="2561" width="17.42578125" style="496" customWidth="1"/>
    <col min="2562" max="2562" width="12" style="496" customWidth="1"/>
    <col min="2563" max="2563" width="14.42578125" style="496" customWidth="1"/>
    <col min="2564" max="2564" width="17.42578125" style="496" customWidth="1"/>
    <col min="2565" max="2565" width="11.5703125" style="496" customWidth="1"/>
    <col min="2566" max="2567" width="12.7109375" style="496" customWidth="1"/>
    <col min="2568" max="2568" width="13.5703125" style="496" customWidth="1"/>
    <col min="2569" max="2571" width="13.28515625" style="496" customWidth="1"/>
    <col min="2572" max="2572" width="13.7109375" style="496" customWidth="1"/>
    <col min="2573" max="2573" width="16.42578125" style="496" customWidth="1"/>
    <col min="2574" max="2574" width="13.140625" style="496" customWidth="1"/>
    <col min="2575" max="2575" width="14.5703125" style="496" customWidth="1"/>
    <col min="2576" max="2576" width="16.140625" style="496" customWidth="1"/>
    <col min="2577" max="2577" width="16.85546875" style="496" customWidth="1"/>
    <col min="2578" max="2578" width="13.85546875" style="496" customWidth="1"/>
    <col min="2579" max="2579" width="14.42578125" style="496" customWidth="1"/>
    <col min="2580" max="2580" width="13.85546875" style="496" customWidth="1"/>
    <col min="2581" max="2581" width="15.28515625" style="496" customWidth="1"/>
    <col min="2582" max="2582" width="14.7109375" style="496" customWidth="1"/>
    <col min="2583" max="2583" width="17.7109375" style="496" customWidth="1"/>
    <col min="2584" max="2584" width="18.140625" style="496" customWidth="1"/>
    <col min="2585" max="2585" width="16.7109375" style="496" customWidth="1"/>
    <col min="2586" max="2586" width="13.5703125" style="496" customWidth="1"/>
    <col min="2587" max="2589" width="12.5703125" style="496" customWidth="1"/>
    <col min="2590" max="2613" width="9.140625" style="496"/>
    <col min="2614" max="2614" width="9.140625" style="496" customWidth="1"/>
    <col min="2615" max="2816" width="9.140625" style="496"/>
    <col min="2817" max="2817" width="17.42578125" style="496" customWidth="1"/>
    <col min="2818" max="2818" width="12" style="496" customWidth="1"/>
    <col min="2819" max="2819" width="14.42578125" style="496" customWidth="1"/>
    <col min="2820" max="2820" width="17.42578125" style="496" customWidth="1"/>
    <col min="2821" max="2821" width="11.5703125" style="496" customWidth="1"/>
    <col min="2822" max="2823" width="12.7109375" style="496" customWidth="1"/>
    <col min="2824" max="2824" width="13.5703125" style="496" customWidth="1"/>
    <col min="2825" max="2827" width="13.28515625" style="496" customWidth="1"/>
    <col min="2828" max="2828" width="13.7109375" style="496" customWidth="1"/>
    <col min="2829" max="2829" width="16.42578125" style="496" customWidth="1"/>
    <col min="2830" max="2830" width="13.140625" style="496" customWidth="1"/>
    <col min="2831" max="2831" width="14.5703125" style="496" customWidth="1"/>
    <col min="2832" max="2832" width="16.140625" style="496" customWidth="1"/>
    <col min="2833" max="2833" width="16.85546875" style="496" customWidth="1"/>
    <col min="2834" max="2834" width="13.85546875" style="496" customWidth="1"/>
    <col min="2835" max="2835" width="14.42578125" style="496" customWidth="1"/>
    <col min="2836" max="2836" width="13.85546875" style="496" customWidth="1"/>
    <col min="2837" max="2837" width="15.28515625" style="496" customWidth="1"/>
    <col min="2838" max="2838" width="14.7109375" style="496" customWidth="1"/>
    <col min="2839" max="2839" width="17.7109375" style="496" customWidth="1"/>
    <col min="2840" max="2840" width="18.140625" style="496" customWidth="1"/>
    <col min="2841" max="2841" width="16.7109375" style="496" customWidth="1"/>
    <col min="2842" max="2842" width="13.5703125" style="496" customWidth="1"/>
    <col min="2843" max="2845" width="12.5703125" style="496" customWidth="1"/>
    <col min="2846" max="2869" width="9.140625" style="496"/>
    <col min="2870" max="2870" width="9.140625" style="496" customWidth="1"/>
    <col min="2871" max="3072" width="9.140625" style="496"/>
    <col min="3073" max="3073" width="17.42578125" style="496" customWidth="1"/>
    <col min="3074" max="3074" width="12" style="496" customWidth="1"/>
    <col min="3075" max="3075" width="14.42578125" style="496" customWidth="1"/>
    <col min="3076" max="3076" width="17.42578125" style="496" customWidth="1"/>
    <col min="3077" max="3077" width="11.5703125" style="496" customWidth="1"/>
    <col min="3078" max="3079" width="12.7109375" style="496" customWidth="1"/>
    <col min="3080" max="3080" width="13.5703125" style="496" customWidth="1"/>
    <col min="3081" max="3083" width="13.28515625" style="496" customWidth="1"/>
    <col min="3084" max="3084" width="13.7109375" style="496" customWidth="1"/>
    <col min="3085" max="3085" width="16.42578125" style="496" customWidth="1"/>
    <col min="3086" max="3086" width="13.140625" style="496" customWidth="1"/>
    <col min="3087" max="3087" width="14.5703125" style="496" customWidth="1"/>
    <col min="3088" max="3088" width="16.140625" style="496" customWidth="1"/>
    <col min="3089" max="3089" width="16.85546875" style="496" customWidth="1"/>
    <col min="3090" max="3090" width="13.85546875" style="496" customWidth="1"/>
    <col min="3091" max="3091" width="14.42578125" style="496" customWidth="1"/>
    <col min="3092" max="3092" width="13.85546875" style="496" customWidth="1"/>
    <col min="3093" max="3093" width="15.28515625" style="496" customWidth="1"/>
    <col min="3094" max="3094" width="14.7109375" style="496" customWidth="1"/>
    <col min="3095" max="3095" width="17.7109375" style="496" customWidth="1"/>
    <col min="3096" max="3096" width="18.140625" style="496" customWidth="1"/>
    <col min="3097" max="3097" width="16.7109375" style="496" customWidth="1"/>
    <col min="3098" max="3098" width="13.5703125" style="496" customWidth="1"/>
    <col min="3099" max="3101" width="12.5703125" style="496" customWidth="1"/>
    <col min="3102" max="3125" width="9.140625" style="496"/>
    <col min="3126" max="3126" width="9.140625" style="496" customWidth="1"/>
    <col min="3127" max="3328" width="9.140625" style="496"/>
    <col min="3329" max="3329" width="17.42578125" style="496" customWidth="1"/>
    <col min="3330" max="3330" width="12" style="496" customWidth="1"/>
    <col min="3331" max="3331" width="14.42578125" style="496" customWidth="1"/>
    <col min="3332" max="3332" width="17.42578125" style="496" customWidth="1"/>
    <col min="3333" max="3333" width="11.5703125" style="496" customWidth="1"/>
    <col min="3334" max="3335" width="12.7109375" style="496" customWidth="1"/>
    <col min="3336" max="3336" width="13.5703125" style="496" customWidth="1"/>
    <col min="3337" max="3339" width="13.28515625" style="496" customWidth="1"/>
    <col min="3340" max="3340" width="13.7109375" style="496" customWidth="1"/>
    <col min="3341" max="3341" width="16.42578125" style="496" customWidth="1"/>
    <col min="3342" max="3342" width="13.140625" style="496" customWidth="1"/>
    <col min="3343" max="3343" width="14.5703125" style="496" customWidth="1"/>
    <col min="3344" max="3344" width="16.140625" style="496" customWidth="1"/>
    <col min="3345" max="3345" width="16.85546875" style="496" customWidth="1"/>
    <col min="3346" max="3346" width="13.85546875" style="496" customWidth="1"/>
    <col min="3347" max="3347" width="14.42578125" style="496" customWidth="1"/>
    <col min="3348" max="3348" width="13.85546875" style="496" customWidth="1"/>
    <col min="3349" max="3349" width="15.28515625" style="496" customWidth="1"/>
    <col min="3350" max="3350" width="14.7109375" style="496" customWidth="1"/>
    <col min="3351" max="3351" width="17.7109375" style="496" customWidth="1"/>
    <col min="3352" max="3352" width="18.140625" style="496" customWidth="1"/>
    <col min="3353" max="3353" width="16.7109375" style="496" customWidth="1"/>
    <col min="3354" max="3354" width="13.5703125" style="496" customWidth="1"/>
    <col min="3355" max="3357" width="12.5703125" style="496" customWidth="1"/>
    <col min="3358" max="3381" width="9.140625" style="496"/>
    <col min="3382" max="3382" width="9.140625" style="496" customWidth="1"/>
    <col min="3383" max="3584" width="9.140625" style="496"/>
    <col min="3585" max="3585" width="17.42578125" style="496" customWidth="1"/>
    <col min="3586" max="3586" width="12" style="496" customWidth="1"/>
    <col min="3587" max="3587" width="14.42578125" style="496" customWidth="1"/>
    <col min="3588" max="3588" width="17.42578125" style="496" customWidth="1"/>
    <col min="3589" max="3589" width="11.5703125" style="496" customWidth="1"/>
    <col min="3590" max="3591" width="12.7109375" style="496" customWidth="1"/>
    <col min="3592" max="3592" width="13.5703125" style="496" customWidth="1"/>
    <col min="3593" max="3595" width="13.28515625" style="496" customWidth="1"/>
    <col min="3596" max="3596" width="13.7109375" style="496" customWidth="1"/>
    <col min="3597" max="3597" width="16.42578125" style="496" customWidth="1"/>
    <col min="3598" max="3598" width="13.140625" style="496" customWidth="1"/>
    <col min="3599" max="3599" width="14.5703125" style="496" customWidth="1"/>
    <col min="3600" max="3600" width="16.140625" style="496" customWidth="1"/>
    <col min="3601" max="3601" width="16.85546875" style="496" customWidth="1"/>
    <col min="3602" max="3602" width="13.85546875" style="496" customWidth="1"/>
    <col min="3603" max="3603" width="14.42578125" style="496" customWidth="1"/>
    <col min="3604" max="3604" width="13.85546875" style="496" customWidth="1"/>
    <col min="3605" max="3605" width="15.28515625" style="496" customWidth="1"/>
    <col min="3606" max="3606" width="14.7109375" style="496" customWidth="1"/>
    <col min="3607" max="3607" width="17.7109375" style="496" customWidth="1"/>
    <col min="3608" max="3608" width="18.140625" style="496" customWidth="1"/>
    <col min="3609" max="3609" width="16.7109375" style="496" customWidth="1"/>
    <col min="3610" max="3610" width="13.5703125" style="496" customWidth="1"/>
    <col min="3611" max="3613" width="12.5703125" style="496" customWidth="1"/>
    <col min="3614" max="3637" width="9.140625" style="496"/>
    <col min="3638" max="3638" width="9.140625" style="496" customWidth="1"/>
    <col min="3639" max="3840" width="9.140625" style="496"/>
    <col min="3841" max="3841" width="17.42578125" style="496" customWidth="1"/>
    <col min="3842" max="3842" width="12" style="496" customWidth="1"/>
    <col min="3843" max="3843" width="14.42578125" style="496" customWidth="1"/>
    <col min="3844" max="3844" width="17.42578125" style="496" customWidth="1"/>
    <col min="3845" max="3845" width="11.5703125" style="496" customWidth="1"/>
    <col min="3846" max="3847" width="12.7109375" style="496" customWidth="1"/>
    <col min="3848" max="3848" width="13.5703125" style="496" customWidth="1"/>
    <col min="3849" max="3851" width="13.28515625" style="496" customWidth="1"/>
    <col min="3852" max="3852" width="13.7109375" style="496" customWidth="1"/>
    <col min="3853" max="3853" width="16.42578125" style="496" customWidth="1"/>
    <col min="3854" max="3854" width="13.140625" style="496" customWidth="1"/>
    <col min="3855" max="3855" width="14.5703125" style="496" customWidth="1"/>
    <col min="3856" max="3856" width="16.140625" style="496" customWidth="1"/>
    <col min="3857" max="3857" width="16.85546875" style="496" customWidth="1"/>
    <col min="3858" max="3858" width="13.85546875" style="496" customWidth="1"/>
    <col min="3859" max="3859" width="14.42578125" style="496" customWidth="1"/>
    <col min="3860" max="3860" width="13.85546875" style="496" customWidth="1"/>
    <col min="3861" max="3861" width="15.28515625" style="496" customWidth="1"/>
    <col min="3862" max="3862" width="14.7109375" style="496" customWidth="1"/>
    <col min="3863" max="3863" width="17.7109375" style="496" customWidth="1"/>
    <col min="3864" max="3864" width="18.140625" style="496" customWidth="1"/>
    <col min="3865" max="3865" width="16.7109375" style="496" customWidth="1"/>
    <col min="3866" max="3866" width="13.5703125" style="496" customWidth="1"/>
    <col min="3867" max="3869" width="12.5703125" style="496" customWidth="1"/>
    <col min="3870" max="3893" width="9.140625" style="496"/>
    <col min="3894" max="3894" width="9.140625" style="496" customWidth="1"/>
    <col min="3895" max="4096" width="9.140625" style="496"/>
    <col min="4097" max="4097" width="17.42578125" style="496" customWidth="1"/>
    <col min="4098" max="4098" width="12" style="496" customWidth="1"/>
    <col min="4099" max="4099" width="14.42578125" style="496" customWidth="1"/>
    <col min="4100" max="4100" width="17.42578125" style="496" customWidth="1"/>
    <col min="4101" max="4101" width="11.5703125" style="496" customWidth="1"/>
    <col min="4102" max="4103" width="12.7109375" style="496" customWidth="1"/>
    <col min="4104" max="4104" width="13.5703125" style="496" customWidth="1"/>
    <col min="4105" max="4107" width="13.28515625" style="496" customWidth="1"/>
    <col min="4108" max="4108" width="13.7109375" style="496" customWidth="1"/>
    <col min="4109" max="4109" width="16.42578125" style="496" customWidth="1"/>
    <col min="4110" max="4110" width="13.140625" style="496" customWidth="1"/>
    <col min="4111" max="4111" width="14.5703125" style="496" customWidth="1"/>
    <col min="4112" max="4112" width="16.140625" style="496" customWidth="1"/>
    <col min="4113" max="4113" width="16.85546875" style="496" customWidth="1"/>
    <col min="4114" max="4114" width="13.85546875" style="496" customWidth="1"/>
    <col min="4115" max="4115" width="14.42578125" style="496" customWidth="1"/>
    <col min="4116" max="4116" width="13.85546875" style="496" customWidth="1"/>
    <col min="4117" max="4117" width="15.28515625" style="496" customWidth="1"/>
    <col min="4118" max="4118" width="14.7109375" style="496" customWidth="1"/>
    <col min="4119" max="4119" width="17.7109375" style="496" customWidth="1"/>
    <col min="4120" max="4120" width="18.140625" style="496" customWidth="1"/>
    <col min="4121" max="4121" width="16.7109375" style="496" customWidth="1"/>
    <col min="4122" max="4122" width="13.5703125" style="496" customWidth="1"/>
    <col min="4123" max="4125" width="12.5703125" style="496" customWidth="1"/>
    <col min="4126" max="4149" width="9.140625" style="496"/>
    <col min="4150" max="4150" width="9.140625" style="496" customWidth="1"/>
    <col min="4151" max="4352" width="9.140625" style="496"/>
    <col min="4353" max="4353" width="17.42578125" style="496" customWidth="1"/>
    <col min="4354" max="4354" width="12" style="496" customWidth="1"/>
    <col min="4355" max="4355" width="14.42578125" style="496" customWidth="1"/>
    <col min="4356" max="4356" width="17.42578125" style="496" customWidth="1"/>
    <col min="4357" max="4357" width="11.5703125" style="496" customWidth="1"/>
    <col min="4358" max="4359" width="12.7109375" style="496" customWidth="1"/>
    <col min="4360" max="4360" width="13.5703125" style="496" customWidth="1"/>
    <col min="4361" max="4363" width="13.28515625" style="496" customWidth="1"/>
    <col min="4364" max="4364" width="13.7109375" style="496" customWidth="1"/>
    <col min="4365" max="4365" width="16.42578125" style="496" customWidth="1"/>
    <col min="4366" max="4366" width="13.140625" style="496" customWidth="1"/>
    <col min="4367" max="4367" width="14.5703125" style="496" customWidth="1"/>
    <col min="4368" max="4368" width="16.140625" style="496" customWidth="1"/>
    <col min="4369" max="4369" width="16.85546875" style="496" customWidth="1"/>
    <col min="4370" max="4370" width="13.85546875" style="496" customWidth="1"/>
    <col min="4371" max="4371" width="14.42578125" style="496" customWidth="1"/>
    <col min="4372" max="4372" width="13.85546875" style="496" customWidth="1"/>
    <col min="4373" max="4373" width="15.28515625" style="496" customWidth="1"/>
    <col min="4374" max="4374" width="14.7109375" style="496" customWidth="1"/>
    <col min="4375" max="4375" width="17.7109375" style="496" customWidth="1"/>
    <col min="4376" max="4376" width="18.140625" style="496" customWidth="1"/>
    <col min="4377" max="4377" width="16.7109375" style="496" customWidth="1"/>
    <col min="4378" max="4378" width="13.5703125" style="496" customWidth="1"/>
    <col min="4379" max="4381" width="12.5703125" style="496" customWidth="1"/>
    <col min="4382" max="4405" width="9.140625" style="496"/>
    <col min="4406" max="4406" width="9.140625" style="496" customWidth="1"/>
    <col min="4407" max="4608" width="9.140625" style="496"/>
    <col min="4609" max="4609" width="17.42578125" style="496" customWidth="1"/>
    <col min="4610" max="4610" width="12" style="496" customWidth="1"/>
    <col min="4611" max="4611" width="14.42578125" style="496" customWidth="1"/>
    <col min="4612" max="4612" width="17.42578125" style="496" customWidth="1"/>
    <col min="4613" max="4613" width="11.5703125" style="496" customWidth="1"/>
    <col min="4614" max="4615" width="12.7109375" style="496" customWidth="1"/>
    <col min="4616" max="4616" width="13.5703125" style="496" customWidth="1"/>
    <col min="4617" max="4619" width="13.28515625" style="496" customWidth="1"/>
    <col min="4620" max="4620" width="13.7109375" style="496" customWidth="1"/>
    <col min="4621" max="4621" width="16.42578125" style="496" customWidth="1"/>
    <col min="4622" max="4622" width="13.140625" style="496" customWidth="1"/>
    <col min="4623" max="4623" width="14.5703125" style="496" customWidth="1"/>
    <col min="4624" max="4624" width="16.140625" style="496" customWidth="1"/>
    <col min="4625" max="4625" width="16.85546875" style="496" customWidth="1"/>
    <col min="4626" max="4626" width="13.85546875" style="496" customWidth="1"/>
    <col min="4627" max="4627" width="14.42578125" style="496" customWidth="1"/>
    <col min="4628" max="4628" width="13.85546875" style="496" customWidth="1"/>
    <col min="4629" max="4629" width="15.28515625" style="496" customWidth="1"/>
    <col min="4630" max="4630" width="14.7109375" style="496" customWidth="1"/>
    <col min="4631" max="4631" width="17.7109375" style="496" customWidth="1"/>
    <col min="4632" max="4632" width="18.140625" style="496" customWidth="1"/>
    <col min="4633" max="4633" width="16.7109375" style="496" customWidth="1"/>
    <col min="4634" max="4634" width="13.5703125" style="496" customWidth="1"/>
    <col min="4635" max="4637" width="12.5703125" style="496" customWidth="1"/>
    <col min="4638" max="4661" width="9.140625" style="496"/>
    <col min="4662" max="4662" width="9.140625" style="496" customWidth="1"/>
    <col min="4663" max="4864" width="9.140625" style="496"/>
    <col min="4865" max="4865" width="17.42578125" style="496" customWidth="1"/>
    <col min="4866" max="4866" width="12" style="496" customWidth="1"/>
    <col min="4867" max="4867" width="14.42578125" style="496" customWidth="1"/>
    <col min="4868" max="4868" width="17.42578125" style="496" customWidth="1"/>
    <col min="4869" max="4869" width="11.5703125" style="496" customWidth="1"/>
    <col min="4870" max="4871" width="12.7109375" style="496" customWidth="1"/>
    <col min="4872" max="4872" width="13.5703125" style="496" customWidth="1"/>
    <col min="4873" max="4875" width="13.28515625" style="496" customWidth="1"/>
    <col min="4876" max="4876" width="13.7109375" style="496" customWidth="1"/>
    <col min="4877" max="4877" width="16.42578125" style="496" customWidth="1"/>
    <col min="4878" max="4878" width="13.140625" style="496" customWidth="1"/>
    <col min="4879" max="4879" width="14.5703125" style="496" customWidth="1"/>
    <col min="4880" max="4880" width="16.140625" style="496" customWidth="1"/>
    <col min="4881" max="4881" width="16.85546875" style="496" customWidth="1"/>
    <col min="4882" max="4882" width="13.85546875" style="496" customWidth="1"/>
    <col min="4883" max="4883" width="14.42578125" style="496" customWidth="1"/>
    <col min="4884" max="4884" width="13.85546875" style="496" customWidth="1"/>
    <col min="4885" max="4885" width="15.28515625" style="496" customWidth="1"/>
    <col min="4886" max="4886" width="14.7109375" style="496" customWidth="1"/>
    <col min="4887" max="4887" width="17.7109375" style="496" customWidth="1"/>
    <col min="4888" max="4888" width="18.140625" style="496" customWidth="1"/>
    <col min="4889" max="4889" width="16.7109375" style="496" customWidth="1"/>
    <col min="4890" max="4890" width="13.5703125" style="496" customWidth="1"/>
    <col min="4891" max="4893" width="12.5703125" style="496" customWidth="1"/>
    <col min="4894" max="4917" width="9.140625" style="496"/>
    <col min="4918" max="4918" width="9.140625" style="496" customWidth="1"/>
    <col min="4919" max="5120" width="9.140625" style="496"/>
    <col min="5121" max="5121" width="17.42578125" style="496" customWidth="1"/>
    <col min="5122" max="5122" width="12" style="496" customWidth="1"/>
    <col min="5123" max="5123" width="14.42578125" style="496" customWidth="1"/>
    <col min="5124" max="5124" width="17.42578125" style="496" customWidth="1"/>
    <col min="5125" max="5125" width="11.5703125" style="496" customWidth="1"/>
    <col min="5126" max="5127" width="12.7109375" style="496" customWidth="1"/>
    <col min="5128" max="5128" width="13.5703125" style="496" customWidth="1"/>
    <col min="5129" max="5131" width="13.28515625" style="496" customWidth="1"/>
    <col min="5132" max="5132" width="13.7109375" style="496" customWidth="1"/>
    <col min="5133" max="5133" width="16.42578125" style="496" customWidth="1"/>
    <col min="5134" max="5134" width="13.140625" style="496" customWidth="1"/>
    <col min="5135" max="5135" width="14.5703125" style="496" customWidth="1"/>
    <col min="5136" max="5136" width="16.140625" style="496" customWidth="1"/>
    <col min="5137" max="5137" width="16.85546875" style="496" customWidth="1"/>
    <col min="5138" max="5138" width="13.85546875" style="496" customWidth="1"/>
    <col min="5139" max="5139" width="14.42578125" style="496" customWidth="1"/>
    <col min="5140" max="5140" width="13.85546875" style="496" customWidth="1"/>
    <col min="5141" max="5141" width="15.28515625" style="496" customWidth="1"/>
    <col min="5142" max="5142" width="14.7109375" style="496" customWidth="1"/>
    <col min="5143" max="5143" width="17.7109375" style="496" customWidth="1"/>
    <col min="5144" max="5144" width="18.140625" style="496" customWidth="1"/>
    <col min="5145" max="5145" width="16.7109375" style="496" customWidth="1"/>
    <col min="5146" max="5146" width="13.5703125" style="496" customWidth="1"/>
    <col min="5147" max="5149" width="12.5703125" style="496" customWidth="1"/>
    <col min="5150" max="5173" width="9.140625" style="496"/>
    <col min="5174" max="5174" width="9.140625" style="496" customWidth="1"/>
    <col min="5175" max="5376" width="9.140625" style="496"/>
    <col min="5377" max="5377" width="17.42578125" style="496" customWidth="1"/>
    <col min="5378" max="5378" width="12" style="496" customWidth="1"/>
    <col min="5379" max="5379" width="14.42578125" style="496" customWidth="1"/>
    <col min="5380" max="5380" width="17.42578125" style="496" customWidth="1"/>
    <col min="5381" max="5381" width="11.5703125" style="496" customWidth="1"/>
    <col min="5382" max="5383" width="12.7109375" style="496" customWidth="1"/>
    <col min="5384" max="5384" width="13.5703125" style="496" customWidth="1"/>
    <col min="5385" max="5387" width="13.28515625" style="496" customWidth="1"/>
    <col min="5388" max="5388" width="13.7109375" style="496" customWidth="1"/>
    <col min="5389" max="5389" width="16.42578125" style="496" customWidth="1"/>
    <col min="5390" max="5390" width="13.140625" style="496" customWidth="1"/>
    <col min="5391" max="5391" width="14.5703125" style="496" customWidth="1"/>
    <col min="5392" max="5392" width="16.140625" style="496" customWidth="1"/>
    <col min="5393" max="5393" width="16.85546875" style="496" customWidth="1"/>
    <col min="5394" max="5394" width="13.85546875" style="496" customWidth="1"/>
    <col min="5395" max="5395" width="14.42578125" style="496" customWidth="1"/>
    <col min="5396" max="5396" width="13.85546875" style="496" customWidth="1"/>
    <col min="5397" max="5397" width="15.28515625" style="496" customWidth="1"/>
    <col min="5398" max="5398" width="14.7109375" style="496" customWidth="1"/>
    <col min="5399" max="5399" width="17.7109375" style="496" customWidth="1"/>
    <col min="5400" max="5400" width="18.140625" style="496" customWidth="1"/>
    <col min="5401" max="5401" width="16.7109375" style="496" customWidth="1"/>
    <col min="5402" max="5402" width="13.5703125" style="496" customWidth="1"/>
    <col min="5403" max="5405" width="12.5703125" style="496" customWidth="1"/>
    <col min="5406" max="5429" width="9.140625" style="496"/>
    <col min="5430" max="5430" width="9.140625" style="496" customWidth="1"/>
    <col min="5431" max="5632" width="9.140625" style="496"/>
    <col min="5633" max="5633" width="17.42578125" style="496" customWidth="1"/>
    <col min="5634" max="5634" width="12" style="496" customWidth="1"/>
    <col min="5635" max="5635" width="14.42578125" style="496" customWidth="1"/>
    <col min="5636" max="5636" width="17.42578125" style="496" customWidth="1"/>
    <col min="5637" max="5637" width="11.5703125" style="496" customWidth="1"/>
    <col min="5638" max="5639" width="12.7109375" style="496" customWidth="1"/>
    <col min="5640" max="5640" width="13.5703125" style="496" customWidth="1"/>
    <col min="5641" max="5643" width="13.28515625" style="496" customWidth="1"/>
    <col min="5644" max="5644" width="13.7109375" style="496" customWidth="1"/>
    <col min="5645" max="5645" width="16.42578125" style="496" customWidth="1"/>
    <col min="5646" max="5646" width="13.140625" style="496" customWidth="1"/>
    <col min="5647" max="5647" width="14.5703125" style="496" customWidth="1"/>
    <col min="5648" max="5648" width="16.140625" style="496" customWidth="1"/>
    <col min="5649" max="5649" width="16.85546875" style="496" customWidth="1"/>
    <col min="5650" max="5650" width="13.85546875" style="496" customWidth="1"/>
    <col min="5651" max="5651" width="14.42578125" style="496" customWidth="1"/>
    <col min="5652" max="5652" width="13.85546875" style="496" customWidth="1"/>
    <col min="5653" max="5653" width="15.28515625" style="496" customWidth="1"/>
    <col min="5654" max="5654" width="14.7109375" style="496" customWidth="1"/>
    <col min="5655" max="5655" width="17.7109375" style="496" customWidth="1"/>
    <col min="5656" max="5656" width="18.140625" style="496" customWidth="1"/>
    <col min="5657" max="5657" width="16.7109375" style="496" customWidth="1"/>
    <col min="5658" max="5658" width="13.5703125" style="496" customWidth="1"/>
    <col min="5659" max="5661" width="12.5703125" style="496" customWidth="1"/>
    <col min="5662" max="5685" width="9.140625" style="496"/>
    <col min="5686" max="5686" width="9.140625" style="496" customWidth="1"/>
    <col min="5687" max="5888" width="9.140625" style="496"/>
    <col min="5889" max="5889" width="17.42578125" style="496" customWidth="1"/>
    <col min="5890" max="5890" width="12" style="496" customWidth="1"/>
    <col min="5891" max="5891" width="14.42578125" style="496" customWidth="1"/>
    <col min="5892" max="5892" width="17.42578125" style="496" customWidth="1"/>
    <col min="5893" max="5893" width="11.5703125" style="496" customWidth="1"/>
    <col min="5894" max="5895" width="12.7109375" style="496" customWidth="1"/>
    <col min="5896" max="5896" width="13.5703125" style="496" customWidth="1"/>
    <col min="5897" max="5899" width="13.28515625" style="496" customWidth="1"/>
    <col min="5900" max="5900" width="13.7109375" style="496" customWidth="1"/>
    <col min="5901" max="5901" width="16.42578125" style="496" customWidth="1"/>
    <col min="5902" max="5902" width="13.140625" style="496" customWidth="1"/>
    <col min="5903" max="5903" width="14.5703125" style="496" customWidth="1"/>
    <col min="5904" max="5904" width="16.140625" style="496" customWidth="1"/>
    <col min="5905" max="5905" width="16.85546875" style="496" customWidth="1"/>
    <col min="5906" max="5906" width="13.85546875" style="496" customWidth="1"/>
    <col min="5907" max="5907" width="14.42578125" style="496" customWidth="1"/>
    <col min="5908" max="5908" width="13.85546875" style="496" customWidth="1"/>
    <col min="5909" max="5909" width="15.28515625" style="496" customWidth="1"/>
    <col min="5910" max="5910" width="14.7109375" style="496" customWidth="1"/>
    <col min="5911" max="5911" width="17.7109375" style="496" customWidth="1"/>
    <col min="5912" max="5912" width="18.140625" style="496" customWidth="1"/>
    <col min="5913" max="5913" width="16.7109375" style="496" customWidth="1"/>
    <col min="5914" max="5914" width="13.5703125" style="496" customWidth="1"/>
    <col min="5915" max="5917" width="12.5703125" style="496" customWidth="1"/>
    <col min="5918" max="5941" width="9.140625" style="496"/>
    <col min="5942" max="5942" width="9.140625" style="496" customWidth="1"/>
    <col min="5943" max="6144" width="9.140625" style="496"/>
    <col min="6145" max="6145" width="17.42578125" style="496" customWidth="1"/>
    <col min="6146" max="6146" width="12" style="496" customWidth="1"/>
    <col min="6147" max="6147" width="14.42578125" style="496" customWidth="1"/>
    <col min="6148" max="6148" width="17.42578125" style="496" customWidth="1"/>
    <col min="6149" max="6149" width="11.5703125" style="496" customWidth="1"/>
    <col min="6150" max="6151" width="12.7109375" style="496" customWidth="1"/>
    <col min="6152" max="6152" width="13.5703125" style="496" customWidth="1"/>
    <col min="6153" max="6155" width="13.28515625" style="496" customWidth="1"/>
    <col min="6156" max="6156" width="13.7109375" style="496" customWidth="1"/>
    <col min="6157" max="6157" width="16.42578125" style="496" customWidth="1"/>
    <col min="6158" max="6158" width="13.140625" style="496" customWidth="1"/>
    <col min="6159" max="6159" width="14.5703125" style="496" customWidth="1"/>
    <col min="6160" max="6160" width="16.140625" style="496" customWidth="1"/>
    <col min="6161" max="6161" width="16.85546875" style="496" customWidth="1"/>
    <col min="6162" max="6162" width="13.85546875" style="496" customWidth="1"/>
    <col min="6163" max="6163" width="14.42578125" style="496" customWidth="1"/>
    <col min="6164" max="6164" width="13.85546875" style="496" customWidth="1"/>
    <col min="6165" max="6165" width="15.28515625" style="496" customWidth="1"/>
    <col min="6166" max="6166" width="14.7109375" style="496" customWidth="1"/>
    <col min="6167" max="6167" width="17.7109375" style="496" customWidth="1"/>
    <col min="6168" max="6168" width="18.140625" style="496" customWidth="1"/>
    <col min="6169" max="6169" width="16.7109375" style="496" customWidth="1"/>
    <col min="6170" max="6170" width="13.5703125" style="496" customWidth="1"/>
    <col min="6171" max="6173" width="12.5703125" style="496" customWidth="1"/>
    <col min="6174" max="6197" width="9.140625" style="496"/>
    <col min="6198" max="6198" width="9.140625" style="496" customWidth="1"/>
    <col min="6199" max="6400" width="9.140625" style="496"/>
    <col min="6401" max="6401" width="17.42578125" style="496" customWidth="1"/>
    <col min="6402" max="6402" width="12" style="496" customWidth="1"/>
    <col min="6403" max="6403" width="14.42578125" style="496" customWidth="1"/>
    <col min="6404" max="6404" width="17.42578125" style="496" customWidth="1"/>
    <col min="6405" max="6405" width="11.5703125" style="496" customWidth="1"/>
    <col min="6406" max="6407" width="12.7109375" style="496" customWidth="1"/>
    <col min="6408" max="6408" width="13.5703125" style="496" customWidth="1"/>
    <col min="6409" max="6411" width="13.28515625" style="496" customWidth="1"/>
    <col min="6412" max="6412" width="13.7109375" style="496" customWidth="1"/>
    <col min="6413" max="6413" width="16.42578125" style="496" customWidth="1"/>
    <col min="6414" max="6414" width="13.140625" style="496" customWidth="1"/>
    <col min="6415" max="6415" width="14.5703125" style="496" customWidth="1"/>
    <col min="6416" max="6416" width="16.140625" style="496" customWidth="1"/>
    <col min="6417" max="6417" width="16.85546875" style="496" customWidth="1"/>
    <col min="6418" max="6418" width="13.85546875" style="496" customWidth="1"/>
    <col min="6419" max="6419" width="14.42578125" style="496" customWidth="1"/>
    <col min="6420" max="6420" width="13.85546875" style="496" customWidth="1"/>
    <col min="6421" max="6421" width="15.28515625" style="496" customWidth="1"/>
    <col min="6422" max="6422" width="14.7109375" style="496" customWidth="1"/>
    <col min="6423" max="6423" width="17.7109375" style="496" customWidth="1"/>
    <col min="6424" max="6424" width="18.140625" style="496" customWidth="1"/>
    <col min="6425" max="6425" width="16.7109375" style="496" customWidth="1"/>
    <col min="6426" max="6426" width="13.5703125" style="496" customWidth="1"/>
    <col min="6427" max="6429" width="12.5703125" style="496" customWidth="1"/>
    <col min="6430" max="6453" width="9.140625" style="496"/>
    <col min="6454" max="6454" width="9.140625" style="496" customWidth="1"/>
    <col min="6455" max="6656" width="9.140625" style="496"/>
    <col min="6657" max="6657" width="17.42578125" style="496" customWidth="1"/>
    <col min="6658" max="6658" width="12" style="496" customWidth="1"/>
    <col min="6659" max="6659" width="14.42578125" style="496" customWidth="1"/>
    <col min="6660" max="6660" width="17.42578125" style="496" customWidth="1"/>
    <col min="6661" max="6661" width="11.5703125" style="496" customWidth="1"/>
    <col min="6662" max="6663" width="12.7109375" style="496" customWidth="1"/>
    <col min="6664" max="6664" width="13.5703125" style="496" customWidth="1"/>
    <col min="6665" max="6667" width="13.28515625" style="496" customWidth="1"/>
    <col min="6668" max="6668" width="13.7109375" style="496" customWidth="1"/>
    <col min="6669" max="6669" width="16.42578125" style="496" customWidth="1"/>
    <col min="6670" max="6670" width="13.140625" style="496" customWidth="1"/>
    <col min="6671" max="6671" width="14.5703125" style="496" customWidth="1"/>
    <col min="6672" max="6672" width="16.140625" style="496" customWidth="1"/>
    <col min="6673" max="6673" width="16.85546875" style="496" customWidth="1"/>
    <col min="6674" max="6674" width="13.85546875" style="496" customWidth="1"/>
    <col min="6675" max="6675" width="14.42578125" style="496" customWidth="1"/>
    <col min="6676" max="6676" width="13.85546875" style="496" customWidth="1"/>
    <col min="6677" max="6677" width="15.28515625" style="496" customWidth="1"/>
    <col min="6678" max="6678" width="14.7109375" style="496" customWidth="1"/>
    <col min="6679" max="6679" width="17.7109375" style="496" customWidth="1"/>
    <col min="6680" max="6680" width="18.140625" style="496" customWidth="1"/>
    <col min="6681" max="6681" width="16.7109375" style="496" customWidth="1"/>
    <col min="6682" max="6682" width="13.5703125" style="496" customWidth="1"/>
    <col min="6683" max="6685" width="12.5703125" style="496" customWidth="1"/>
    <col min="6686" max="6709" width="9.140625" style="496"/>
    <col min="6710" max="6710" width="9.140625" style="496" customWidth="1"/>
    <col min="6711" max="6912" width="9.140625" style="496"/>
    <col min="6913" max="6913" width="17.42578125" style="496" customWidth="1"/>
    <col min="6914" max="6914" width="12" style="496" customWidth="1"/>
    <col min="6915" max="6915" width="14.42578125" style="496" customWidth="1"/>
    <col min="6916" max="6916" width="17.42578125" style="496" customWidth="1"/>
    <col min="6917" max="6917" width="11.5703125" style="496" customWidth="1"/>
    <col min="6918" max="6919" width="12.7109375" style="496" customWidth="1"/>
    <col min="6920" max="6920" width="13.5703125" style="496" customWidth="1"/>
    <col min="6921" max="6923" width="13.28515625" style="496" customWidth="1"/>
    <col min="6924" max="6924" width="13.7109375" style="496" customWidth="1"/>
    <col min="6925" max="6925" width="16.42578125" style="496" customWidth="1"/>
    <col min="6926" max="6926" width="13.140625" style="496" customWidth="1"/>
    <col min="6927" max="6927" width="14.5703125" style="496" customWidth="1"/>
    <col min="6928" max="6928" width="16.140625" style="496" customWidth="1"/>
    <col min="6929" max="6929" width="16.85546875" style="496" customWidth="1"/>
    <col min="6930" max="6930" width="13.85546875" style="496" customWidth="1"/>
    <col min="6931" max="6931" width="14.42578125" style="496" customWidth="1"/>
    <col min="6932" max="6932" width="13.85546875" style="496" customWidth="1"/>
    <col min="6933" max="6933" width="15.28515625" style="496" customWidth="1"/>
    <col min="6934" max="6934" width="14.7109375" style="496" customWidth="1"/>
    <col min="6935" max="6935" width="17.7109375" style="496" customWidth="1"/>
    <col min="6936" max="6936" width="18.140625" style="496" customWidth="1"/>
    <col min="6937" max="6937" width="16.7109375" style="496" customWidth="1"/>
    <col min="6938" max="6938" width="13.5703125" style="496" customWidth="1"/>
    <col min="6939" max="6941" width="12.5703125" style="496" customWidth="1"/>
    <col min="6942" max="6965" width="9.140625" style="496"/>
    <col min="6966" max="6966" width="9.140625" style="496" customWidth="1"/>
    <col min="6967" max="7168" width="9.140625" style="496"/>
    <col min="7169" max="7169" width="17.42578125" style="496" customWidth="1"/>
    <col min="7170" max="7170" width="12" style="496" customWidth="1"/>
    <col min="7171" max="7171" width="14.42578125" style="496" customWidth="1"/>
    <col min="7172" max="7172" width="17.42578125" style="496" customWidth="1"/>
    <col min="7173" max="7173" width="11.5703125" style="496" customWidth="1"/>
    <col min="7174" max="7175" width="12.7109375" style="496" customWidth="1"/>
    <col min="7176" max="7176" width="13.5703125" style="496" customWidth="1"/>
    <col min="7177" max="7179" width="13.28515625" style="496" customWidth="1"/>
    <col min="7180" max="7180" width="13.7109375" style="496" customWidth="1"/>
    <col min="7181" max="7181" width="16.42578125" style="496" customWidth="1"/>
    <col min="7182" max="7182" width="13.140625" style="496" customWidth="1"/>
    <col min="7183" max="7183" width="14.5703125" style="496" customWidth="1"/>
    <col min="7184" max="7184" width="16.140625" style="496" customWidth="1"/>
    <col min="7185" max="7185" width="16.85546875" style="496" customWidth="1"/>
    <col min="7186" max="7186" width="13.85546875" style="496" customWidth="1"/>
    <col min="7187" max="7187" width="14.42578125" style="496" customWidth="1"/>
    <col min="7188" max="7188" width="13.85546875" style="496" customWidth="1"/>
    <col min="7189" max="7189" width="15.28515625" style="496" customWidth="1"/>
    <col min="7190" max="7190" width="14.7109375" style="496" customWidth="1"/>
    <col min="7191" max="7191" width="17.7109375" style="496" customWidth="1"/>
    <col min="7192" max="7192" width="18.140625" style="496" customWidth="1"/>
    <col min="7193" max="7193" width="16.7109375" style="496" customWidth="1"/>
    <col min="7194" max="7194" width="13.5703125" style="496" customWidth="1"/>
    <col min="7195" max="7197" width="12.5703125" style="496" customWidth="1"/>
    <col min="7198" max="7221" width="9.140625" style="496"/>
    <col min="7222" max="7222" width="9.140625" style="496" customWidth="1"/>
    <col min="7223" max="7424" width="9.140625" style="496"/>
    <col min="7425" max="7425" width="17.42578125" style="496" customWidth="1"/>
    <col min="7426" max="7426" width="12" style="496" customWidth="1"/>
    <col min="7427" max="7427" width="14.42578125" style="496" customWidth="1"/>
    <col min="7428" max="7428" width="17.42578125" style="496" customWidth="1"/>
    <col min="7429" max="7429" width="11.5703125" style="496" customWidth="1"/>
    <col min="7430" max="7431" width="12.7109375" style="496" customWidth="1"/>
    <col min="7432" max="7432" width="13.5703125" style="496" customWidth="1"/>
    <col min="7433" max="7435" width="13.28515625" style="496" customWidth="1"/>
    <col min="7436" max="7436" width="13.7109375" style="496" customWidth="1"/>
    <col min="7437" max="7437" width="16.42578125" style="496" customWidth="1"/>
    <col min="7438" max="7438" width="13.140625" style="496" customWidth="1"/>
    <col min="7439" max="7439" width="14.5703125" style="496" customWidth="1"/>
    <col min="7440" max="7440" width="16.140625" style="496" customWidth="1"/>
    <col min="7441" max="7441" width="16.85546875" style="496" customWidth="1"/>
    <col min="7442" max="7442" width="13.85546875" style="496" customWidth="1"/>
    <col min="7443" max="7443" width="14.42578125" style="496" customWidth="1"/>
    <col min="7444" max="7444" width="13.85546875" style="496" customWidth="1"/>
    <col min="7445" max="7445" width="15.28515625" style="496" customWidth="1"/>
    <col min="7446" max="7446" width="14.7109375" style="496" customWidth="1"/>
    <col min="7447" max="7447" width="17.7109375" style="496" customWidth="1"/>
    <col min="7448" max="7448" width="18.140625" style="496" customWidth="1"/>
    <col min="7449" max="7449" width="16.7109375" style="496" customWidth="1"/>
    <col min="7450" max="7450" width="13.5703125" style="496" customWidth="1"/>
    <col min="7451" max="7453" width="12.5703125" style="496" customWidth="1"/>
    <col min="7454" max="7477" width="9.140625" style="496"/>
    <col min="7478" max="7478" width="9.140625" style="496" customWidth="1"/>
    <col min="7479" max="7680" width="9.140625" style="496"/>
    <col min="7681" max="7681" width="17.42578125" style="496" customWidth="1"/>
    <col min="7682" max="7682" width="12" style="496" customWidth="1"/>
    <col min="7683" max="7683" width="14.42578125" style="496" customWidth="1"/>
    <col min="7684" max="7684" width="17.42578125" style="496" customWidth="1"/>
    <col min="7685" max="7685" width="11.5703125" style="496" customWidth="1"/>
    <col min="7686" max="7687" width="12.7109375" style="496" customWidth="1"/>
    <col min="7688" max="7688" width="13.5703125" style="496" customWidth="1"/>
    <col min="7689" max="7691" width="13.28515625" style="496" customWidth="1"/>
    <col min="7692" max="7692" width="13.7109375" style="496" customWidth="1"/>
    <col min="7693" max="7693" width="16.42578125" style="496" customWidth="1"/>
    <col min="7694" max="7694" width="13.140625" style="496" customWidth="1"/>
    <col min="7695" max="7695" width="14.5703125" style="496" customWidth="1"/>
    <col min="7696" max="7696" width="16.140625" style="496" customWidth="1"/>
    <col min="7697" max="7697" width="16.85546875" style="496" customWidth="1"/>
    <col min="7698" max="7698" width="13.85546875" style="496" customWidth="1"/>
    <col min="7699" max="7699" width="14.42578125" style="496" customWidth="1"/>
    <col min="7700" max="7700" width="13.85546875" style="496" customWidth="1"/>
    <col min="7701" max="7701" width="15.28515625" style="496" customWidth="1"/>
    <col min="7702" max="7702" width="14.7109375" style="496" customWidth="1"/>
    <col min="7703" max="7703" width="17.7109375" style="496" customWidth="1"/>
    <col min="7704" max="7704" width="18.140625" style="496" customWidth="1"/>
    <col min="7705" max="7705" width="16.7109375" style="496" customWidth="1"/>
    <col min="7706" max="7706" width="13.5703125" style="496" customWidth="1"/>
    <col min="7707" max="7709" width="12.5703125" style="496" customWidth="1"/>
    <col min="7710" max="7733" width="9.140625" style="496"/>
    <col min="7734" max="7734" width="9.140625" style="496" customWidth="1"/>
    <col min="7735" max="7936" width="9.140625" style="496"/>
    <col min="7937" max="7937" width="17.42578125" style="496" customWidth="1"/>
    <col min="7938" max="7938" width="12" style="496" customWidth="1"/>
    <col min="7939" max="7939" width="14.42578125" style="496" customWidth="1"/>
    <col min="7940" max="7940" width="17.42578125" style="496" customWidth="1"/>
    <col min="7941" max="7941" width="11.5703125" style="496" customWidth="1"/>
    <col min="7942" max="7943" width="12.7109375" style="496" customWidth="1"/>
    <col min="7944" max="7944" width="13.5703125" style="496" customWidth="1"/>
    <col min="7945" max="7947" width="13.28515625" style="496" customWidth="1"/>
    <col min="7948" max="7948" width="13.7109375" style="496" customWidth="1"/>
    <col min="7949" max="7949" width="16.42578125" style="496" customWidth="1"/>
    <col min="7950" max="7950" width="13.140625" style="496" customWidth="1"/>
    <col min="7951" max="7951" width="14.5703125" style="496" customWidth="1"/>
    <col min="7952" max="7952" width="16.140625" style="496" customWidth="1"/>
    <col min="7953" max="7953" width="16.85546875" style="496" customWidth="1"/>
    <col min="7954" max="7954" width="13.85546875" style="496" customWidth="1"/>
    <col min="7955" max="7955" width="14.42578125" style="496" customWidth="1"/>
    <col min="7956" max="7956" width="13.85546875" style="496" customWidth="1"/>
    <col min="7957" max="7957" width="15.28515625" style="496" customWidth="1"/>
    <col min="7958" max="7958" width="14.7109375" style="496" customWidth="1"/>
    <col min="7959" max="7959" width="17.7109375" style="496" customWidth="1"/>
    <col min="7960" max="7960" width="18.140625" style="496" customWidth="1"/>
    <col min="7961" max="7961" width="16.7109375" style="496" customWidth="1"/>
    <col min="7962" max="7962" width="13.5703125" style="496" customWidth="1"/>
    <col min="7963" max="7965" width="12.5703125" style="496" customWidth="1"/>
    <col min="7966" max="7989" width="9.140625" style="496"/>
    <col min="7990" max="7990" width="9.140625" style="496" customWidth="1"/>
    <col min="7991" max="8192" width="9.140625" style="496"/>
    <col min="8193" max="8193" width="17.42578125" style="496" customWidth="1"/>
    <col min="8194" max="8194" width="12" style="496" customWidth="1"/>
    <col min="8195" max="8195" width="14.42578125" style="496" customWidth="1"/>
    <col min="8196" max="8196" width="17.42578125" style="496" customWidth="1"/>
    <col min="8197" max="8197" width="11.5703125" style="496" customWidth="1"/>
    <col min="8198" max="8199" width="12.7109375" style="496" customWidth="1"/>
    <col min="8200" max="8200" width="13.5703125" style="496" customWidth="1"/>
    <col min="8201" max="8203" width="13.28515625" style="496" customWidth="1"/>
    <col min="8204" max="8204" width="13.7109375" style="496" customWidth="1"/>
    <col min="8205" max="8205" width="16.42578125" style="496" customWidth="1"/>
    <col min="8206" max="8206" width="13.140625" style="496" customWidth="1"/>
    <col min="8207" max="8207" width="14.5703125" style="496" customWidth="1"/>
    <col min="8208" max="8208" width="16.140625" style="496" customWidth="1"/>
    <col min="8209" max="8209" width="16.85546875" style="496" customWidth="1"/>
    <col min="8210" max="8210" width="13.85546875" style="496" customWidth="1"/>
    <col min="8211" max="8211" width="14.42578125" style="496" customWidth="1"/>
    <col min="8212" max="8212" width="13.85546875" style="496" customWidth="1"/>
    <col min="8213" max="8213" width="15.28515625" style="496" customWidth="1"/>
    <col min="8214" max="8214" width="14.7109375" style="496" customWidth="1"/>
    <col min="8215" max="8215" width="17.7109375" style="496" customWidth="1"/>
    <col min="8216" max="8216" width="18.140625" style="496" customWidth="1"/>
    <col min="8217" max="8217" width="16.7109375" style="496" customWidth="1"/>
    <col min="8218" max="8218" width="13.5703125" style="496" customWidth="1"/>
    <col min="8219" max="8221" width="12.5703125" style="496" customWidth="1"/>
    <col min="8222" max="8245" width="9.140625" style="496"/>
    <col min="8246" max="8246" width="9.140625" style="496" customWidth="1"/>
    <col min="8247" max="8448" width="9.140625" style="496"/>
    <col min="8449" max="8449" width="17.42578125" style="496" customWidth="1"/>
    <col min="8450" max="8450" width="12" style="496" customWidth="1"/>
    <col min="8451" max="8451" width="14.42578125" style="496" customWidth="1"/>
    <col min="8452" max="8452" width="17.42578125" style="496" customWidth="1"/>
    <col min="8453" max="8453" width="11.5703125" style="496" customWidth="1"/>
    <col min="8454" max="8455" width="12.7109375" style="496" customWidth="1"/>
    <col min="8456" max="8456" width="13.5703125" style="496" customWidth="1"/>
    <col min="8457" max="8459" width="13.28515625" style="496" customWidth="1"/>
    <col min="8460" max="8460" width="13.7109375" style="496" customWidth="1"/>
    <col min="8461" max="8461" width="16.42578125" style="496" customWidth="1"/>
    <col min="8462" max="8462" width="13.140625" style="496" customWidth="1"/>
    <col min="8463" max="8463" width="14.5703125" style="496" customWidth="1"/>
    <col min="8464" max="8464" width="16.140625" style="496" customWidth="1"/>
    <col min="8465" max="8465" width="16.85546875" style="496" customWidth="1"/>
    <col min="8466" max="8466" width="13.85546875" style="496" customWidth="1"/>
    <col min="8467" max="8467" width="14.42578125" style="496" customWidth="1"/>
    <col min="8468" max="8468" width="13.85546875" style="496" customWidth="1"/>
    <col min="8469" max="8469" width="15.28515625" style="496" customWidth="1"/>
    <col min="8470" max="8470" width="14.7109375" style="496" customWidth="1"/>
    <col min="8471" max="8471" width="17.7109375" style="496" customWidth="1"/>
    <col min="8472" max="8472" width="18.140625" style="496" customWidth="1"/>
    <col min="8473" max="8473" width="16.7109375" style="496" customWidth="1"/>
    <col min="8474" max="8474" width="13.5703125" style="496" customWidth="1"/>
    <col min="8475" max="8477" width="12.5703125" style="496" customWidth="1"/>
    <col min="8478" max="8501" width="9.140625" style="496"/>
    <col min="8502" max="8502" width="9.140625" style="496" customWidth="1"/>
    <col min="8503" max="8704" width="9.140625" style="496"/>
    <col min="8705" max="8705" width="17.42578125" style="496" customWidth="1"/>
    <col min="8706" max="8706" width="12" style="496" customWidth="1"/>
    <col min="8707" max="8707" width="14.42578125" style="496" customWidth="1"/>
    <col min="8708" max="8708" width="17.42578125" style="496" customWidth="1"/>
    <col min="8709" max="8709" width="11.5703125" style="496" customWidth="1"/>
    <col min="8710" max="8711" width="12.7109375" style="496" customWidth="1"/>
    <col min="8712" max="8712" width="13.5703125" style="496" customWidth="1"/>
    <col min="8713" max="8715" width="13.28515625" style="496" customWidth="1"/>
    <col min="8716" max="8716" width="13.7109375" style="496" customWidth="1"/>
    <col min="8717" max="8717" width="16.42578125" style="496" customWidth="1"/>
    <col min="8718" max="8718" width="13.140625" style="496" customWidth="1"/>
    <col min="8719" max="8719" width="14.5703125" style="496" customWidth="1"/>
    <col min="8720" max="8720" width="16.140625" style="496" customWidth="1"/>
    <col min="8721" max="8721" width="16.85546875" style="496" customWidth="1"/>
    <col min="8722" max="8722" width="13.85546875" style="496" customWidth="1"/>
    <col min="8723" max="8723" width="14.42578125" style="496" customWidth="1"/>
    <col min="8724" max="8724" width="13.85546875" style="496" customWidth="1"/>
    <col min="8725" max="8725" width="15.28515625" style="496" customWidth="1"/>
    <col min="8726" max="8726" width="14.7109375" style="496" customWidth="1"/>
    <col min="8727" max="8727" width="17.7109375" style="496" customWidth="1"/>
    <col min="8728" max="8728" width="18.140625" style="496" customWidth="1"/>
    <col min="8729" max="8729" width="16.7109375" style="496" customWidth="1"/>
    <col min="8730" max="8730" width="13.5703125" style="496" customWidth="1"/>
    <col min="8731" max="8733" width="12.5703125" style="496" customWidth="1"/>
    <col min="8734" max="8757" width="9.140625" style="496"/>
    <col min="8758" max="8758" width="9.140625" style="496" customWidth="1"/>
    <col min="8759" max="8960" width="9.140625" style="496"/>
    <col min="8961" max="8961" width="17.42578125" style="496" customWidth="1"/>
    <col min="8962" max="8962" width="12" style="496" customWidth="1"/>
    <col min="8963" max="8963" width="14.42578125" style="496" customWidth="1"/>
    <col min="8964" max="8964" width="17.42578125" style="496" customWidth="1"/>
    <col min="8965" max="8965" width="11.5703125" style="496" customWidth="1"/>
    <col min="8966" max="8967" width="12.7109375" style="496" customWidth="1"/>
    <col min="8968" max="8968" width="13.5703125" style="496" customWidth="1"/>
    <col min="8969" max="8971" width="13.28515625" style="496" customWidth="1"/>
    <col min="8972" max="8972" width="13.7109375" style="496" customWidth="1"/>
    <col min="8973" max="8973" width="16.42578125" style="496" customWidth="1"/>
    <col min="8974" max="8974" width="13.140625" style="496" customWidth="1"/>
    <col min="8975" max="8975" width="14.5703125" style="496" customWidth="1"/>
    <col min="8976" max="8976" width="16.140625" style="496" customWidth="1"/>
    <col min="8977" max="8977" width="16.85546875" style="496" customWidth="1"/>
    <col min="8978" max="8978" width="13.85546875" style="496" customWidth="1"/>
    <col min="8979" max="8979" width="14.42578125" style="496" customWidth="1"/>
    <col min="8980" max="8980" width="13.85546875" style="496" customWidth="1"/>
    <col min="8981" max="8981" width="15.28515625" style="496" customWidth="1"/>
    <col min="8982" max="8982" width="14.7109375" style="496" customWidth="1"/>
    <col min="8983" max="8983" width="17.7109375" style="496" customWidth="1"/>
    <col min="8984" max="8984" width="18.140625" style="496" customWidth="1"/>
    <col min="8985" max="8985" width="16.7109375" style="496" customWidth="1"/>
    <col min="8986" max="8986" width="13.5703125" style="496" customWidth="1"/>
    <col min="8987" max="8989" width="12.5703125" style="496" customWidth="1"/>
    <col min="8990" max="9013" width="9.140625" style="496"/>
    <col min="9014" max="9014" width="9.140625" style="496" customWidth="1"/>
    <col min="9015" max="9216" width="9.140625" style="496"/>
    <col min="9217" max="9217" width="17.42578125" style="496" customWidth="1"/>
    <col min="9218" max="9218" width="12" style="496" customWidth="1"/>
    <col min="9219" max="9219" width="14.42578125" style="496" customWidth="1"/>
    <col min="9220" max="9220" width="17.42578125" style="496" customWidth="1"/>
    <col min="9221" max="9221" width="11.5703125" style="496" customWidth="1"/>
    <col min="9222" max="9223" width="12.7109375" style="496" customWidth="1"/>
    <col min="9224" max="9224" width="13.5703125" style="496" customWidth="1"/>
    <col min="9225" max="9227" width="13.28515625" style="496" customWidth="1"/>
    <col min="9228" max="9228" width="13.7109375" style="496" customWidth="1"/>
    <col min="9229" max="9229" width="16.42578125" style="496" customWidth="1"/>
    <col min="9230" max="9230" width="13.140625" style="496" customWidth="1"/>
    <col min="9231" max="9231" width="14.5703125" style="496" customWidth="1"/>
    <col min="9232" max="9232" width="16.140625" style="496" customWidth="1"/>
    <col min="9233" max="9233" width="16.85546875" style="496" customWidth="1"/>
    <col min="9234" max="9234" width="13.85546875" style="496" customWidth="1"/>
    <col min="9235" max="9235" width="14.42578125" style="496" customWidth="1"/>
    <col min="9236" max="9236" width="13.85546875" style="496" customWidth="1"/>
    <col min="9237" max="9237" width="15.28515625" style="496" customWidth="1"/>
    <col min="9238" max="9238" width="14.7109375" style="496" customWidth="1"/>
    <col min="9239" max="9239" width="17.7109375" style="496" customWidth="1"/>
    <col min="9240" max="9240" width="18.140625" style="496" customWidth="1"/>
    <col min="9241" max="9241" width="16.7109375" style="496" customWidth="1"/>
    <col min="9242" max="9242" width="13.5703125" style="496" customWidth="1"/>
    <col min="9243" max="9245" width="12.5703125" style="496" customWidth="1"/>
    <col min="9246" max="9269" width="9.140625" style="496"/>
    <col min="9270" max="9270" width="9.140625" style="496" customWidth="1"/>
    <col min="9271" max="9472" width="9.140625" style="496"/>
    <col min="9473" max="9473" width="17.42578125" style="496" customWidth="1"/>
    <col min="9474" max="9474" width="12" style="496" customWidth="1"/>
    <col min="9475" max="9475" width="14.42578125" style="496" customWidth="1"/>
    <col min="9476" max="9476" width="17.42578125" style="496" customWidth="1"/>
    <col min="9477" max="9477" width="11.5703125" style="496" customWidth="1"/>
    <col min="9478" max="9479" width="12.7109375" style="496" customWidth="1"/>
    <col min="9480" max="9480" width="13.5703125" style="496" customWidth="1"/>
    <col min="9481" max="9483" width="13.28515625" style="496" customWidth="1"/>
    <col min="9484" max="9484" width="13.7109375" style="496" customWidth="1"/>
    <col min="9485" max="9485" width="16.42578125" style="496" customWidth="1"/>
    <col min="9486" max="9486" width="13.140625" style="496" customWidth="1"/>
    <col min="9487" max="9487" width="14.5703125" style="496" customWidth="1"/>
    <col min="9488" max="9488" width="16.140625" style="496" customWidth="1"/>
    <col min="9489" max="9489" width="16.85546875" style="496" customWidth="1"/>
    <col min="9490" max="9490" width="13.85546875" style="496" customWidth="1"/>
    <col min="9491" max="9491" width="14.42578125" style="496" customWidth="1"/>
    <col min="9492" max="9492" width="13.85546875" style="496" customWidth="1"/>
    <col min="9493" max="9493" width="15.28515625" style="496" customWidth="1"/>
    <col min="9494" max="9494" width="14.7109375" style="496" customWidth="1"/>
    <col min="9495" max="9495" width="17.7109375" style="496" customWidth="1"/>
    <col min="9496" max="9496" width="18.140625" style="496" customWidth="1"/>
    <col min="9497" max="9497" width="16.7109375" style="496" customWidth="1"/>
    <col min="9498" max="9498" width="13.5703125" style="496" customWidth="1"/>
    <col min="9499" max="9501" width="12.5703125" style="496" customWidth="1"/>
    <col min="9502" max="9525" width="9.140625" style="496"/>
    <col min="9526" max="9526" width="9.140625" style="496" customWidth="1"/>
    <col min="9527" max="9728" width="9.140625" style="496"/>
    <col min="9729" max="9729" width="17.42578125" style="496" customWidth="1"/>
    <col min="9730" max="9730" width="12" style="496" customWidth="1"/>
    <col min="9731" max="9731" width="14.42578125" style="496" customWidth="1"/>
    <col min="9732" max="9732" width="17.42578125" style="496" customWidth="1"/>
    <col min="9733" max="9733" width="11.5703125" style="496" customWidth="1"/>
    <col min="9734" max="9735" width="12.7109375" style="496" customWidth="1"/>
    <col min="9736" max="9736" width="13.5703125" style="496" customWidth="1"/>
    <col min="9737" max="9739" width="13.28515625" style="496" customWidth="1"/>
    <col min="9740" max="9740" width="13.7109375" style="496" customWidth="1"/>
    <col min="9741" max="9741" width="16.42578125" style="496" customWidth="1"/>
    <col min="9742" max="9742" width="13.140625" style="496" customWidth="1"/>
    <col min="9743" max="9743" width="14.5703125" style="496" customWidth="1"/>
    <col min="9744" max="9744" width="16.140625" style="496" customWidth="1"/>
    <col min="9745" max="9745" width="16.85546875" style="496" customWidth="1"/>
    <col min="9746" max="9746" width="13.85546875" style="496" customWidth="1"/>
    <col min="9747" max="9747" width="14.42578125" style="496" customWidth="1"/>
    <col min="9748" max="9748" width="13.85546875" style="496" customWidth="1"/>
    <col min="9749" max="9749" width="15.28515625" style="496" customWidth="1"/>
    <col min="9750" max="9750" width="14.7109375" style="496" customWidth="1"/>
    <col min="9751" max="9751" width="17.7109375" style="496" customWidth="1"/>
    <col min="9752" max="9752" width="18.140625" style="496" customWidth="1"/>
    <col min="9753" max="9753" width="16.7109375" style="496" customWidth="1"/>
    <col min="9754" max="9754" width="13.5703125" style="496" customWidth="1"/>
    <col min="9755" max="9757" width="12.5703125" style="496" customWidth="1"/>
    <col min="9758" max="9781" width="9.140625" style="496"/>
    <col min="9782" max="9782" width="9.140625" style="496" customWidth="1"/>
    <col min="9783" max="9984" width="9.140625" style="496"/>
    <col min="9985" max="9985" width="17.42578125" style="496" customWidth="1"/>
    <col min="9986" max="9986" width="12" style="496" customWidth="1"/>
    <col min="9987" max="9987" width="14.42578125" style="496" customWidth="1"/>
    <col min="9988" max="9988" width="17.42578125" style="496" customWidth="1"/>
    <col min="9989" max="9989" width="11.5703125" style="496" customWidth="1"/>
    <col min="9990" max="9991" width="12.7109375" style="496" customWidth="1"/>
    <col min="9992" max="9992" width="13.5703125" style="496" customWidth="1"/>
    <col min="9993" max="9995" width="13.28515625" style="496" customWidth="1"/>
    <col min="9996" max="9996" width="13.7109375" style="496" customWidth="1"/>
    <col min="9997" max="9997" width="16.42578125" style="496" customWidth="1"/>
    <col min="9998" max="9998" width="13.140625" style="496" customWidth="1"/>
    <col min="9999" max="9999" width="14.5703125" style="496" customWidth="1"/>
    <col min="10000" max="10000" width="16.140625" style="496" customWidth="1"/>
    <col min="10001" max="10001" width="16.85546875" style="496" customWidth="1"/>
    <col min="10002" max="10002" width="13.85546875" style="496" customWidth="1"/>
    <col min="10003" max="10003" width="14.42578125" style="496" customWidth="1"/>
    <col min="10004" max="10004" width="13.85546875" style="496" customWidth="1"/>
    <col min="10005" max="10005" width="15.28515625" style="496" customWidth="1"/>
    <col min="10006" max="10006" width="14.7109375" style="496" customWidth="1"/>
    <col min="10007" max="10007" width="17.7109375" style="496" customWidth="1"/>
    <col min="10008" max="10008" width="18.140625" style="496" customWidth="1"/>
    <col min="10009" max="10009" width="16.7109375" style="496" customWidth="1"/>
    <col min="10010" max="10010" width="13.5703125" style="496" customWidth="1"/>
    <col min="10011" max="10013" width="12.5703125" style="496" customWidth="1"/>
    <col min="10014" max="10037" width="9.140625" style="496"/>
    <col min="10038" max="10038" width="9.140625" style="496" customWidth="1"/>
    <col min="10039" max="10240" width="9.140625" style="496"/>
    <col min="10241" max="10241" width="17.42578125" style="496" customWidth="1"/>
    <col min="10242" max="10242" width="12" style="496" customWidth="1"/>
    <col min="10243" max="10243" width="14.42578125" style="496" customWidth="1"/>
    <col min="10244" max="10244" width="17.42578125" style="496" customWidth="1"/>
    <col min="10245" max="10245" width="11.5703125" style="496" customWidth="1"/>
    <col min="10246" max="10247" width="12.7109375" style="496" customWidth="1"/>
    <col min="10248" max="10248" width="13.5703125" style="496" customWidth="1"/>
    <col min="10249" max="10251" width="13.28515625" style="496" customWidth="1"/>
    <col min="10252" max="10252" width="13.7109375" style="496" customWidth="1"/>
    <col min="10253" max="10253" width="16.42578125" style="496" customWidth="1"/>
    <col min="10254" max="10254" width="13.140625" style="496" customWidth="1"/>
    <col min="10255" max="10255" width="14.5703125" style="496" customWidth="1"/>
    <col min="10256" max="10256" width="16.140625" style="496" customWidth="1"/>
    <col min="10257" max="10257" width="16.85546875" style="496" customWidth="1"/>
    <col min="10258" max="10258" width="13.85546875" style="496" customWidth="1"/>
    <col min="10259" max="10259" width="14.42578125" style="496" customWidth="1"/>
    <col min="10260" max="10260" width="13.85546875" style="496" customWidth="1"/>
    <col min="10261" max="10261" width="15.28515625" style="496" customWidth="1"/>
    <col min="10262" max="10262" width="14.7109375" style="496" customWidth="1"/>
    <col min="10263" max="10263" width="17.7109375" style="496" customWidth="1"/>
    <col min="10264" max="10264" width="18.140625" style="496" customWidth="1"/>
    <col min="10265" max="10265" width="16.7109375" style="496" customWidth="1"/>
    <col min="10266" max="10266" width="13.5703125" style="496" customWidth="1"/>
    <col min="10267" max="10269" width="12.5703125" style="496" customWidth="1"/>
    <col min="10270" max="10293" width="9.140625" style="496"/>
    <col min="10294" max="10294" width="9.140625" style="496" customWidth="1"/>
    <col min="10295" max="10496" width="9.140625" style="496"/>
    <col min="10497" max="10497" width="17.42578125" style="496" customWidth="1"/>
    <col min="10498" max="10498" width="12" style="496" customWidth="1"/>
    <col min="10499" max="10499" width="14.42578125" style="496" customWidth="1"/>
    <col min="10500" max="10500" width="17.42578125" style="496" customWidth="1"/>
    <col min="10501" max="10501" width="11.5703125" style="496" customWidth="1"/>
    <col min="10502" max="10503" width="12.7109375" style="496" customWidth="1"/>
    <col min="10504" max="10504" width="13.5703125" style="496" customWidth="1"/>
    <col min="10505" max="10507" width="13.28515625" style="496" customWidth="1"/>
    <col min="10508" max="10508" width="13.7109375" style="496" customWidth="1"/>
    <col min="10509" max="10509" width="16.42578125" style="496" customWidth="1"/>
    <col min="10510" max="10510" width="13.140625" style="496" customWidth="1"/>
    <col min="10511" max="10511" width="14.5703125" style="496" customWidth="1"/>
    <col min="10512" max="10512" width="16.140625" style="496" customWidth="1"/>
    <col min="10513" max="10513" width="16.85546875" style="496" customWidth="1"/>
    <col min="10514" max="10514" width="13.85546875" style="496" customWidth="1"/>
    <col min="10515" max="10515" width="14.42578125" style="496" customWidth="1"/>
    <col min="10516" max="10516" width="13.85546875" style="496" customWidth="1"/>
    <col min="10517" max="10517" width="15.28515625" style="496" customWidth="1"/>
    <col min="10518" max="10518" width="14.7109375" style="496" customWidth="1"/>
    <col min="10519" max="10519" width="17.7109375" style="496" customWidth="1"/>
    <col min="10520" max="10520" width="18.140625" style="496" customWidth="1"/>
    <col min="10521" max="10521" width="16.7109375" style="496" customWidth="1"/>
    <col min="10522" max="10522" width="13.5703125" style="496" customWidth="1"/>
    <col min="10523" max="10525" width="12.5703125" style="496" customWidth="1"/>
    <col min="10526" max="10549" width="9.140625" style="496"/>
    <col min="10550" max="10550" width="9.140625" style="496" customWidth="1"/>
    <col min="10551" max="10752" width="9.140625" style="496"/>
    <col min="10753" max="10753" width="17.42578125" style="496" customWidth="1"/>
    <col min="10754" max="10754" width="12" style="496" customWidth="1"/>
    <col min="10755" max="10755" width="14.42578125" style="496" customWidth="1"/>
    <col min="10756" max="10756" width="17.42578125" style="496" customWidth="1"/>
    <col min="10757" max="10757" width="11.5703125" style="496" customWidth="1"/>
    <col min="10758" max="10759" width="12.7109375" style="496" customWidth="1"/>
    <col min="10760" max="10760" width="13.5703125" style="496" customWidth="1"/>
    <col min="10761" max="10763" width="13.28515625" style="496" customWidth="1"/>
    <col min="10764" max="10764" width="13.7109375" style="496" customWidth="1"/>
    <col min="10765" max="10765" width="16.42578125" style="496" customWidth="1"/>
    <col min="10766" max="10766" width="13.140625" style="496" customWidth="1"/>
    <col min="10767" max="10767" width="14.5703125" style="496" customWidth="1"/>
    <col min="10768" max="10768" width="16.140625" style="496" customWidth="1"/>
    <col min="10769" max="10769" width="16.85546875" style="496" customWidth="1"/>
    <col min="10770" max="10770" width="13.85546875" style="496" customWidth="1"/>
    <col min="10771" max="10771" width="14.42578125" style="496" customWidth="1"/>
    <col min="10772" max="10772" width="13.85546875" style="496" customWidth="1"/>
    <col min="10773" max="10773" width="15.28515625" style="496" customWidth="1"/>
    <col min="10774" max="10774" width="14.7109375" style="496" customWidth="1"/>
    <col min="10775" max="10775" width="17.7109375" style="496" customWidth="1"/>
    <col min="10776" max="10776" width="18.140625" style="496" customWidth="1"/>
    <col min="10777" max="10777" width="16.7109375" style="496" customWidth="1"/>
    <col min="10778" max="10778" width="13.5703125" style="496" customWidth="1"/>
    <col min="10779" max="10781" width="12.5703125" style="496" customWidth="1"/>
    <col min="10782" max="10805" width="9.140625" style="496"/>
    <col min="10806" max="10806" width="9.140625" style="496" customWidth="1"/>
    <col min="10807" max="11008" width="9.140625" style="496"/>
    <col min="11009" max="11009" width="17.42578125" style="496" customWidth="1"/>
    <col min="11010" max="11010" width="12" style="496" customWidth="1"/>
    <col min="11011" max="11011" width="14.42578125" style="496" customWidth="1"/>
    <col min="11012" max="11012" width="17.42578125" style="496" customWidth="1"/>
    <col min="11013" max="11013" width="11.5703125" style="496" customWidth="1"/>
    <col min="11014" max="11015" width="12.7109375" style="496" customWidth="1"/>
    <col min="11016" max="11016" width="13.5703125" style="496" customWidth="1"/>
    <col min="11017" max="11019" width="13.28515625" style="496" customWidth="1"/>
    <col min="11020" max="11020" width="13.7109375" style="496" customWidth="1"/>
    <col min="11021" max="11021" width="16.42578125" style="496" customWidth="1"/>
    <col min="11022" max="11022" width="13.140625" style="496" customWidth="1"/>
    <col min="11023" max="11023" width="14.5703125" style="496" customWidth="1"/>
    <col min="11024" max="11024" width="16.140625" style="496" customWidth="1"/>
    <col min="11025" max="11025" width="16.85546875" style="496" customWidth="1"/>
    <col min="11026" max="11026" width="13.85546875" style="496" customWidth="1"/>
    <col min="11027" max="11027" width="14.42578125" style="496" customWidth="1"/>
    <col min="11028" max="11028" width="13.85546875" style="496" customWidth="1"/>
    <col min="11029" max="11029" width="15.28515625" style="496" customWidth="1"/>
    <col min="11030" max="11030" width="14.7109375" style="496" customWidth="1"/>
    <col min="11031" max="11031" width="17.7109375" style="496" customWidth="1"/>
    <col min="11032" max="11032" width="18.140625" style="496" customWidth="1"/>
    <col min="11033" max="11033" width="16.7109375" style="496" customWidth="1"/>
    <col min="11034" max="11034" width="13.5703125" style="496" customWidth="1"/>
    <col min="11035" max="11037" width="12.5703125" style="496" customWidth="1"/>
    <col min="11038" max="11061" width="9.140625" style="496"/>
    <col min="11062" max="11062" width="9.140625" style="496" customWidth="1"/>
    <col min="11063" max="11264" width="9.140625" style="496"/>
    <col min="11265" max="11265" width="17.42578125" style="496" customWidth="1"/>
    <col min="11266" max="11266" width="12" style="496" customWidth="1"/>
    <col min="11267" max="11267" width="14.42578125" style="496" customWidth="1"/>
    <col min="11268" max="11268" width="17.42578125" style="496" customWidth="1"/>
    <col min="11269" max="11269" width="11.5703125" style="496" customWidth="1"/>
    <col min="11270" max="11271" width="12.7109375" style="496" customWidth="1"/>
    <col min="11272" max="11272" width="13.5703125" style="496" customWidth="1"/>
    <col min="11273" max="11275" width="13.28515625" style="496" customWidth="1"/>
    <col min="11276" max="11276" width="13.7109375" style="496" customWidth="1"/>
    <col min="11277" max="11277" width="16.42578125" style="496" customWidth="1"/>
    <col min="11278" max="11278" width="13.140625" style="496" customWidth="1"/>
    <col min="11279" max="11279" width="14.5703125" style="496" customWidth="1"/>
    <col min="11280" max="11280" width="16.140625" style="496" customWidth="1"/>
    <col min="11281" max="11281" width="16.85546875" style="496" customWidth="1"/>
    <col min="11282" max="11282" width="13.85546875" style="496" customWidth="1"/>
    <col min="11283" max="11283" width="14.42578125" style="496" customWidth="1"/>
    <col min="11284" max="11284" width="13.85546875" style="496" customWidth="1"/>
    <col min="11285" max="11285" width="15.28515625" style="496" customWidth="1"/>
    <col min="11286" max="11286" width="14.7109375" style="496" customWidth="1"/>
    <col min="11287" max="11287" width="17.7109375" style="496" customWidth="1"/>
    <col min="11288" max="11288" width="18.140625" style="496" customWidth="1"/>
    <col min="11289" max="11289" width="16.7109375" style="496" customWidth="1"/>
    <col min="11290" max="11290" width="13.5703125" style="496" customWidth="1"/>
    <col min="11291" max="11293" width="12.5703125" style="496" customWidth="1"/>
    <col min="11294" max="11317" width="9.140625" style="496"/>
    <col min="11318" max="11318" width="9.140625" style="496" customWidth="1"/>
    <col min="11319" max="11520" width="9.140625" style="496"/>
    <col min="11521" max="11521" width="17.42578125" style="496" customWidth="1"/>
    <col min="11522" max="11522" width="12" style="496" customWidth="1"/>
    <col min="11523" max="11523" width="14.42578125" style="496" customWidth="1"/>
    <col min="11524" max="11524" width="17.42578125" style="496" customWidth="1"/>
    <col min="11525" max="11525" width="11.5703125" style="496" customWidth="1"/>
    <col min="11526" max="11527" width="12.7109375" style="496" customWidth="1"/>
    <col min="11528" max="11528" width="13.5703125" style="496" customWidth="1"/>
    <col min="11529" max="11531" width="13.28515625" style="496" customWidth="1"/>
    <col min="11532" max="11532" width="13.7109375" style="496" customWidth="1"/>
    <col min="11533" max="11533" width="16.42578125" style="496" customWidth="1"/>
    <col min="11534" max="11534" width="13.140625" style="496" customWidth="1"/>
    <col min="11535" max="11535" width="14.5703125" style="496" customWidth="1"/>
    <col min="11536" max="11536" width="16.140625" style="496" customWidth="1"/>
    <col min="11537" max="11537" width="16.85546875" style="496" customWidth="1"/>
    <col min="11538" max="11538" width="13.85546875" style="496" customWidth="1"/>
    <col min="11539" max="11539" width="14.42578125" style="496" customWidth="1"/>
    <col min="11540" max="11540" width="13.85546875" style="496" customWidth="1"/>
    <col min="11541" max="11541" width="15.28515625" style="496" customWidth="1"/>
    <col min="11542" max="11542" width="14.7109375" style="496" customWidth="1"/>
    <col min="11543" max="11543" width="17.7109375" style="496" customWidth="1"/>
    <col min="11544" max="11544" width="18.140625" style="496" customWidth="1"/>
    <col min="11545" max="11545" width="16.7109375" style="496" customWidth="1"/>
    <col min="11546" max="11546" width="13.5703125" style="496" customWidth="1"/>
    <col min="11547" max="11549" width="12.5703125" style="496" customWidth="1"/>
    <col min="11550" max="11573" width="9.140625" style="496"/>
    <col min="11574" max="11574" width="9.140625" style="496" customWidth="1"/>
    <col min="11575" max="11776" width="9.140625" style="496"/>
    <col min="11777" max="11777" width="17.42578125" style="496" customWidth="1"/>
    <col min="11778" max="11778" width="12" style="496" customWidth="1"/>
    <col min="11779" max="11779" width="14.42578125" style="496" customWidth="1"/>
    <col min="11780" max="11780" width="17.42578125" style="496" customWidth="1"/>
    <col min="11781" max="11781" width="11.5703125" style="496" customWidth="1"/>
    <col min="11782" max="11783" width="12.7109375" style="496" customWidth="1"/>
    <col min="11784" max="11784" width="13.5703125" style="496" customWidth="1"/>
    <col min="11785" max="11787" width="13.28515625" style="496" customWidth="1"/>
    <col min="11788" max="11788" width="13.7109375" style="496" customWidth="1"/>
    <col min="11789" max="11789" width="16.42578125" style="496" customWidth="1"/>
    <col min="11790" max="11790" width="13.140625" style="496" customWidth="1"/>
    <col min="11791" max="11791" width="14.5703125" style="496" customWidth="1"/>
    <col min="11792" max="11792" width="16.140625" style="496" customWidth="1"/>
    <col min="11793" max="11793" width="16.85546875" style="496" customWidth="1"/>
    <col min="11794" max="11794" width="13.85546875" style="496" customWidth="1"/>
    <col min="11795" max="11795" width="14.42578125" style="496" customWidth="1"/>
    <col min="11796" max="11796" width="13.85546875" style="496" customWidth="1"/>
    <col min="11797" max="11797" width="15.28515625" style="496" customWidth="1"/>
    <col min="11798" max="11798" width="14.7109375" style="496" customWidth="1"/>
    <col min="11799" max="11799" width="17.7109375" style="496" customWidth="1"/>
    <col min="11800" max="11800" width="18.140625" style="496" customWidth="1"/>
    <col min="11801" max="11801" width="16.7109375" style="496" customWidth="1"/>
    <col min="11802" max="11802" width="13.5703125" style="496" customWidth="1"/>
    <col min="11803" max="11805" width="12.5703125" style="496" customWidth="1"/>
    <col min="11806" max="11829" width="9.140625" style="496"/>
    <col min="11830" max="11830" width="9.140625" style="496" customWidth="1"/>
    <col min="11831" max="12032" width="9.140625" style="496"/>
    <col min="12033" max="12033" width="17.42578125" style="496" customWidth="1"/>
    <col min="12034" max="12034" width="12" style="496" customWidth="1"/>
    <col min="12035" max="12035" width="14.42578125" style="496" customWidth="1"/>
    <col min="12036" max="12036" width="17.42578125" style="496" customWidth="1"/>
    <col min="12037" max="12037" width="11.5703125" style="496" customWidth="1"/>
    <col min="12038" max="12039" width="12.7109375" style="496" customWidth="1"/>
    <col min="12040" max="12040" width="13.5703125" style="496" customWidth="1"/>
    <col min="12041" max="12043" width="13.28515625" style="496" customWidth="1"/>
    <col min="12044" max="12044" width="13.7109375" style="496" customWidth="1"/>
    <col min="12045" max="12045" width="16.42578125" style="496" customWidth="1"/>
    <col min="12046" max="12046" width="13.140625" style="496" customWidth="1"/>
    <col min="12047" max="12047" width="14.5703125" style="496" customWidth="1"/>
    <col min="12048" max="12048" width="16.140625" style="496" customWidth="1"/>
    <col min="12049" max="12049" width="16.85546875" style="496" customWidth="1"/>
    <col min="12050" max="12050" width="13.85546875" style="496" customWidth="1"/>
    <col min="12051" max="12051" width="14.42578125" style="496" customWidth="1"/>
    <col min="12052" max="12052" width="13.85546875" style="496" customWidth="1"/>
    <col min="12053" max="12053" width="15.28515625" style="496" customWidth="1"/>
    <col min="12054" max="12054" width="14.7109375" style="496" customWidth="1"/>
    <col min="12055" max="12055" width="17.7109375" style="496" customWidth="1"/>
    <col min="12056" max="12056" width="18.140625" style="496" customWidth="1"/>
    <col min="12057" max="12057" width="16.7109375" style="496" customWidth="1"/>
    <col min="12058" max="12058" width="13.5703125" style="496" customWidth="1"/>
    <col min="12059" max="12061" width="12.5703125" style="496" customWidth="1"/>
    <col min="12062" max="12085" width="9.140625" style="496"/>
    <col min="12086" max="12086" width="9.140625" style="496" customWidth="1"/>
    <col min="12087" max="12288" width="9.140625" style="496"/>
    <col min="12289" max="12289" width="17.42578125" style="496" customWidth="1"/>
    <col min="12290" max="12290" width="12" style="496" customWidth="1"/>
    <col min="12291" max="12291" width="14.42578125" style="496" customWidth="1"/>
    <col min="12292" max="12292" width="17.42578125" style="496" customWidth="1"/>
    <col min="12293" max="12293" width="11.5703125" style="496" customWidth="1"/>
    <col min="12294" max="12295" width="12.7109375" style="496" customWidth="1"/>
    <col min="12296" max="12296" width="13.5703125" style="496" customWidth="1"/>
    <col min="12297" max="12299" width="13.28515625" style="496" customWidth="1"/>
    <col min="12300" max="12300" width="13.7109375" style="496" customWidth="1"/>
    <col min="12301" max="12301" width="16.42578125" style="496" customWidth="1"/>
    <col min="12302" max="12302" width="13.140625" style="496" customWidth="1"/>
    <col min="12303" max="12303" width="14.5703125" style="496" customWidth="1"/>
    <col min="12304" max="12304" width="16.140625" style="496" customWidth="1"/>
    <col min="12305" max="12305" width="16.85546875" style="496" customWidth="1"/>
    <col min="12306" max="12306" width="13.85546875" style="496" customWidth="1"/>
    <col min="12307" max="12307" width="14.42578125" style="496" customWidth="1"/>
    <col min="12308" max="12308" width="13.85546875" style="496" customWidth="1"/>
    <col min="12309" max="12309" width="15.28515625" style="496" customWidth="1"/>
    <col min="12310" max="12310" width="14.7109375" style="496" customWidth="1"/>
    <col min="12311" max="12311" width="17.7109375" style="496" customWidth="1"/>
    <col min="12312" max="12312" width="18.140625" style="496" customWidth="1"/>
    <col min="12313" max="12313" width="16.7109375" style="496" customWidth="1"/>
    <col min="12314" max="12314" width="13.5703125" style="496" customWidth="1"/>
    <col min="12315" max="12317" width="12.5703125" style="496" customWidth="1"/>
    <col min="12318" max="12341" width="9.140625" style="496"/>
    <col min="12342" max="12342" width="9.140625" style="496" customWidth="1"/>
    <col min="12343" max="12544" width="9.140625" style="496"/>
    <col min="12545" max="12545" width="17.42578125" style="496" customWidth="1"/>
    <col min="12546" max="12546" width="12" style="496" customWidth="1"/>
    <col min="12547" max="12547" width="14.42578125" style="496" customWidth="1"/>
    <col min="12548" max="12548" width="17.42578125" style="496" customWidth="1"/>
    <col min="12549" max="12549" width="11.5703125" style="496" customWidth="1"/>
    <col min="12550" max="12551" width="12.7109375" style="496" customWidth="1"/>
    <col min="12552" max="12552" width="13.5703125" style="496" customWidth="1"/>
    <col min="12553" max="12555" width="13.28515625" style="496" customWidth="1"/>
    <col min="12556" max="12556" width="13.7109375" style="496" customWidth="1"/>
    <col min="12557" max="12557" width="16.42578125" style="496" customWidth="1"/>
    <col min="12558" max="12558" width="13.140625" style="496" customWidth="1"/>
    <col min="12559" max="12559" width="14.5703125" style="496" customWidth="1"/>
    <col min="12560" max="12560" width="16.140625" style="496" customWidth="1"/>
    <col min="12561" max="12561" width="16.85546875" style="496" customWidth="1"/>
    <col min="12562" max="12562" width="13.85546875" style="496" customWidth="1"/>
    <col min="12563" max="12563" width="14.42578125" style="496" customWidth="1"/>
    <col min="12564" max="12564" width="13.85546875" style="496" customWidth="1"/>
    <col min="12565" max="12565" width="15.28515625" style="496" customWidth="1"/>
    <col min="12566" max="12566" width="14.7109375" style="496" customWidth="1"/>
    <col min="12567" max="12567" width="17.7109375" style="496" customWidth="1"/>
    <col min="12568" max="12568" width="18.140625" style="496" customWidth="1"/>
    <col min="12569" max="12569" width="16.7109375" style="496" customWidth="1"/>
    <col min="12570" max="12570" width="13.5703125" style="496" customWidth="1"/>
    <col min="12571" max="12573" width="12.5703125" style="496" customWidth="1"/>
    <col min="12574" max="12597" width="9.140625" style="496"/>
    <col min="12598" max="12598" width="9.140625" style="496" customWidth="1"/>
    <col min="12599" max="12800" width="9.140625" style="496"/>
    <col min="12801" max="12801" width="17.42578125" style="496" customWidth="1"/>
    <col min="12802" max="12802" width="12" style="496" customWidth="1"/>
    <col min="12803" max="12803" width="14.42578125" style="496" customWidth="1"/>
    <col min="12804" max="12804" width="17.42578125" style="496" customWidth="1"/>
    <col min="12805" max="12805" width="11.5703125" style="496" customWidth="1"/>
    <col min="12806" max="12807" width="12.7109375" style="496" customWidth="1"/>
    <col min="12808" max="12808" width="13.5703125" style="496" customWidth="1"/>
    <col min="12809" max="12811" width="13.28515625" style="496" customWidth="1"/>
    <col min="12812" max="12812" width="13.7109375" style="496" customWidth="1"/>
    <col min="12813" max="12813" width="16.42578125" style="496" customWidth="1"/>
    <col min="12814" max="12814" width="13.140625" style="496" customWidth="1"/>
    <col min="12815" max="12815" width="14.5703125" style="496" customWidth="1"/>
    <col min="12816" max="12816" width="16.140625" style="496" customWidth="1"/>
    <col min="12817" max="12817" width="16.85546875" style="496" customWidth="1"/>
    <col min="12818" max="12818" width="13.85546875" style="496" customWidth="1"/>
    <col min="12819" max="12819" width="14.42578125" style="496" customWidth="1"/>
    <col min="12820" max="12820" width="13.85546875" style="496" customWidth="1"/>
    <col min="12821" max="12821" width="15.28515625" style="496" customWidth="1"/>
    <col min="12822" max="12822" width="14.7109375" style="496" customWidth="1"/>
    <col min="12823" max="12823" width="17.7109375" style="496" customWidth="1"/>
    <col min="12824" max="12824" width="18.140625" style="496" customWidth="1"/>
    <col min="12825" max="12825" width="16.7109375" style="496" customWidth="1"/>
    <col min="12826" max="12826" width="13.5703125" style="496" customWidth="1"/>
    <col min="12827" max="12829" width="12.5703125" style="496" customWidth="1"/>
    <col min="12830" max="12853" width="9.140625" style="496"/>
    <col min="12854" max="12854" width="9.140625" style="496" customWidth="1"/>
    <col min="12855" max="13056" width="9.140625" style="496"/>
    <col min="13057" max="13057" width="17.42578125" style="496" customWidth="1"/>
    <col min="13058" max="13058" width="12" style="496" customWidth="1"/>
    <col min="13059" max="13059" width="14.42578125" style="496" customWidth="1"/>
    <col min="13060" max="13060" width="17.42578125" style="496" customWidth="1"/>
    <col min="13061" max="13061" width="11.5703125" style="496" customWidth="1"/>
    <col min="13062" max="13063" width="12.7109375" style="496" customWidth="1"/>
    <col min="13064" max="13064" width="13.5703125" style="496" customWidth="1"/>
    <col min="13065" max="13067" width="13.28515625" style="496" customWidth="1"/>
    <col min="13068" max="13068" width="13.7109375" style="496" customWidth="1"/>
    <col min="13069" max="13069" width="16.42578125" style="496" customWidth="1"/>
    <col min="13070" max="13070" width="13.140625" style="496" customWidth="1"/>
    <col min="13071" max="13071" width="14.5703125" style="496" customWidth="1"/>
    <col min="13072" max="13072" width="16.140625" style="496" customWidth="1"/>
    <col min="13073" max="13073" width="16.85546875" style="496" customWidth="1"/>
    <col min="13074" max="13074" width="13.85546875" style="496" customWidth="1"/>
    <col min="13075" max="13075" width="14.42578125" style="496" customWidth="1"/>
    <col min="13076" max="13076" width="13.85546875" style="496" customWidth="1"/>
    <col min="13077" max="13077" width="15.28515625" style="496" customWidth="1"/>
    <col min="13078" max="13078" width="14.7109375" style="496" customWidth="1"/>
    <col min="13079" max="13079" width="17.7109375" style="496" customWidth="1"/>
    <col min="13080" max="13080" width="18.140625" style="496" customWidth="1"/>
    <col min="13081" max="13081" width="16.7109375" style="496" customWidth="1"/>
    <col min="13082" max="13082" width="13.5703125" style="496" customWidth="1"/>
    <col min="13083" max="13085" width="12.5703125" style="496" customWidth="1"/>
    <col min="13086" max="13109" width="9.140625" style="496"/>
    <col min="13110" max="13110" width="9.140625" style="496" customWidth="1"/>
    <col min="13111" max="13312" width="9.140625" style="496"/>
    <col min="13313" max="13313" width="17.42578125" style="496" customWidth="1"/>
    <col min="13314" max="13314" width="12" style="496" customWidth="1"/>
    <col min="13315" max="13315" width="14.42578125" style="496" customWidth="1"/>
    <col min="13316" max="13316" width="17.42578125" style="496" customWidth="1"/>
    <col min="13317" max="13317" width="11.5703125" style="496" customWidth="1"/>
    <col min="13318" max="13319" width="12.7109375" style="496" customWidth="1"/>
    <col min="13320" max="13320" width="13.5703125" style="496" customWidth="1"/>
    <col min="13321" max="13323" width="13.28515625" style="496" customWidth="1"/>
    <col min="13324" max="13324" width="13.7109375" style="496" customWidth="1"/>
    <col min="13325" max="13325" width="16.42578125" style="496" customWidth="1"/>
    <col min="13326" max="13326" width="13.140625" style="496" customWidth="1"/>
    <col min="13327" max="13327" width="14.5703125" style="496" customWidth="1"/>
    <col min="13328" max="13328" width="16.140625" style="496" customWidth="1"/>
    <col min="13329" max="13329" width="16.85546875" style="496" customWidth="1"/>
    <col min="13330" max="13330" width="13.85546875" style="496" customWidth="1"/>
    <col min="13331" max="13331" width="14.42578125" style="496" customWidth="1"/>
    <col min="13332" max="13332" width="13.85546875" style="496" customWidth="1"/>
    <col min="13333" max="13333" width="15.28515625" style="496" customWidth="1"/>
    <col min="13334" max="13334" width="14.7109375" style="496" customWidth="1"/>
    <col min="13335" max="13335" width="17.7109375" style="496" customWidth="1"/>
    <col min="13336" max="13336" width="18.140625" style="496" customWidth="1"/>
    <col min="13337" max="13337" width="16.7109375" style="496" customWidth="1"/>
    <col min="13338" max="13338" width="13.5703125" style="496" customWidth="1"/>
    <col min="13339" max="13341" width="12.5703125" style="496" customWidth="1"/>
    <col min="13342" max="13365" width="9.140625" style="496"/>
    <col min="13366" max="13366" width="9.140625" style="496" customWidth="1"/>
    <col min="13367" max="13568" width="9.140625" style="496"/>
    <col min="13569" max="13569" width="17.42578125" style="496" customWidth="1"/>
    <col min="13570" max="13570" width="12" style="496" customWidth="1"/>
    <col min="13571" max="13571" width="14.42578125" style="496" customWidth="1"/>
    <col min="13572" max="13572" width="17.42578125" style="496" customWidth="1"/>
    <col min="13573" max="13573" width="11.5703125" style="496" customWidth="1"/>
    <col min="13574" max="13575" width="12.7109375" style="496" customWidth="1"/>
    <col min="13576" max="13576" width="13.5703125" style="496" customWidth="1"/>
    <col min="13577" max="13579" width="13.28515625" style="496" customWidth="1"/>
    <col min="13580" max="13580" width="13.7109375" style="496" customWidth="1"/>
    <col min="13581" max="13581" width="16.42578125" style="496" customWidth="1"/>
    <col min="13582" max="13582" width="13.140625" style="496" customWidth="1"/>
    <col min="13583" max="13583" width="14.5703125" style="496" customWidth="1"/>
    <col min="13584" max="13584" width="16.140625" style="496" customWidth="1"/>
    <col min="13585" max="13585" width="16.85546875" style="496" customWidth="1"/>
    <col min="13586" max="13586" width="13.85546875" style="496" customWidth="1"/>
    <col min="13587" max="13587" width="14.42578125" style="496" customWidth="1"/>
    <col min="13588" max="13588" width="13.85546875" style="496" customWidth="1"/>
    <col min="13589" max="13589" width="15.28515625" style="496" customWidth="1"/>
    <col min="13590" max="13590" width="14.7109375" style="496" customWidth="1"/>
    <col min="13591" max="13591" width="17.7109375" style="496" customWidth="1"/>
    <col min="13592" max="13592" width="18.140625" style="496" customWidth="1"/>
    <col min="13593" max="13593" width="16.7109375" style="496" customWidth="1"/>
    <col min="13594" max="13594" width="13.5703125" style="496" customWidth="1"/>
    <col min="13595" max="13597" width="12.5703125" style="496" customWidth="1"/>
    <col min="13598" max="13621" width="9.140625" style="496"/>
    <col min="13622" max="13622" width="9.140625" style="496" customWidth="1"/>
    <col min="13623" max="13824" width="9.140625" style="496"/>
    <col min="13825" max="13825" width="17.42578125" style="496" customWidth="1"/>
    <col min="13826" max="13826" width="12" style="496" customWidth="1"/>
    <col min="13827" max="13827" width="14.42578125" style="496" customWidth="1"/>
    <col min="13828" max="13828" width="17.42578125" style="496" customWidth="1"/>
    <col min="13829" max="13829" width="11.5703125" style="496" customWidth="1"/>
    <col min="13830" max="13831" width="12.7109375" style="496" customWidth="1"/>
    <col min="13832" max="13832" width="13.5703125" style="496" customWidth="1"/>
    <col min="13833" max="13835" width="13.28515625" style="496" customWidth="1"/>
    <col min="13836" max="13836" width="13.7109375" style="496" customWidth="1"/>
    <col min="13837" max="13837" width="16.42578125" style="496" customWidth="1"/>
    <col min="13838" max="13838" width="13.140625" style="496" customWidth="1"/>
    <col min="13839" max="13839" width="14.5703125" style="496" customWidth="1"/>
    <col min="13840" max="13840" width="16.140625" style="496" customWidth="1"/>
    <col min="13841" max="13841" width="16.85546875" style="496" customWidth="1"/>
    <col min="13842" max="13842" width="13.85546875" style="496" customWidth="1"/>
    <col min="13843" max="13843" width="14.42578125" style="496" customWidth="1"/>
    <col min="13844" max="13844" width="13.85546875" style="496" customWidth="1"/>
    <col min="13845" max="13845" width="15.28515625" style="496" customWidth="1"/>
    <col min="13846" max="13846" width="14.7109375" style="496" customWidth="1"/>
    <col min="13847" max="13847" width="17.7109375" style="496" customWidth="1"/>
    <col min="13848" max="13848" width="18.140625" style="496" customWidth="1"/>
    <col min="13849" max="13849" width="16.7109375" style="496" customWidth="1"/>
    <col min="13850" max="13850" width="13.5703125" style="496" customWidth="1"/>
    <col min="13851" max="13853" width="12.5703125" style="496" customWidth="1"/>
    <col min="13854" max="13877" width="9.140625" style="496"/>
    <col min="13878" max="13878" width="9.140625" style="496" customWidth="1"/>
    <col min="13879" max="14080" width="9.140625" style="496"/>
    <col min="14081" max="14081" width="17.42578125" style="496" customWidth="1"/>
    <col min="14082" max="14082" width="12" style="496" customWidth="1"/>
    <col min="14083" max="14083" width="14.42578125" style="496" customWidth="1"/>
    <col min="14084" max="14084" width="17.42578125" style="496" customWidth="1"/>
    <col min="14085" max="14085" width="11.5703125" style="496" customWidth="1"/>
    <col min="14086" max="14087" width="12.7109375" style="496" customWidth="1"/>
    <col min="14088" max="14088" width="13.5703125" style="496" customWidth="1"/>
    <col min="14089" max="14091" width="13.28515625" style="496" customWidth="1"/>
    <col min="14092" max="14092" width="13.7109375" style="496" customWidth="1"/>
    <col min="14093" max="14093" width="16.42578125" style="496" customWidth="1"/>
    <col min="14094" max="14094" width="13.140625" style="496" customWidth="1"/>
    <col min="14095" max="14095" width="14.5703125" style="496" customWidth="1"/>
    <col min="14096" max="14096" width="16.140625" style="496" customWidth="1"/>
    <col min="14097" max="14097" width="16.85546875" style="496" customWidth="1"/>
    <col min="14098" max="14098" width="13.85546875" style="496" customWidth="1"/>
    <col min="14099" max="14099" width="14.42578125" style="496" customWidth="1"/>
    <col min="14100" max="14100" width="13.85546875" style="496" customWidth="1"/>
    <col min="14101" max="14101" width="15.28515625" style="496" customWidth="1"/>
    <col min="14102" max="14102" width="14.7109375" style="496" customWidth="1"/>
    <col min="14103" max="14103" width="17.7109375" style="496" customWidth="1"/>
    <col min="14104" max="14104" width="18.140625" style="496" customWidth="1"/>
    <col min="14105" max="14105" width="16.7109375" style="496" customWidth="1"/>
    <col min="14106" max="14106" width="13.5703125" style="496" customWidth="1"/>
    <col min="14107" max="14109" width="12.5703125" style="496" customWidth="1"/>
    <col min="14110" max="14133" width="9.140625" style="496"/>
    <col min="14134" max="14134" width="9.140625" style="496" customWidth="1"/>
    <col min="14135" max="14336" width="9.140625" style="496"/>
    <col min="14337" max="14337" width="17.42578125" style="496" customWidth="1"/>
    <col min="14338" max="14338" width="12" style="496" customWidth="1"/>
    <col min="14339" max="14339" width="14.42578125" style="496" customWidth="1"/>
    <col min="14340" max="14340" width="17.42578125" style="496" customWidth="1"/>
    <col min="14341" max="14341" width="11.5703125" style="496" customWidth="1"/>
    <col min="14342" max="14343" width="12.7109375" style="496" customWidth="1"/>
    <col min="14344" max="14344" width="13.5703125" style="496" customWidth="1"/>
    <col min="14345" max="14347" width="13.28515625" style="496" customWidth="1"/>
    <col min="14348" max="14348" width="13.7109375" style="496" customWidth="1"/>
    <col min="14349" max="14349" width="16.42578125" style="496" customWidth="1"/>
    <col min="14350" max="14350" width="13.140625" style="496" customWidth="1"/>
    <col min="14351" max="14351" width="14.5703125" style="496" customWidth="1"/>
    <col min="14352" max="14352" width="16.140625" style="496" customWidth="1"/>
    <col min="14353" max="14353" width="16.85546875" style="496" customWidth="1"/>
    <col min="14354" max="14354" width="13.85546875" style="496" customWidth="1"/>
    <col min="14355" max="14355" width="14.42578125" style="496" customWidth="1"/>
    <col min="14356" max="14356" width="13.85546875" style="496" customWidth="1"/>
    <col min="14357" max="14357" width="15.28515625" style="496" customWidth="1"/>
    <col min="14358" max="14358" width="14.7109375" style="496" customWidth="1"/>
    <col min="14359" max="14359" width="17.7109375" style="496" customWidth="1"/>
    <col min="14360" max="14360" width="18.140625" style="496" customWidth="1"/>
    <col min="14361" max="14361" width="16.7109375" style="496" customWidth="1"/>
    <col min="14362" max="14362" width="13.5703125" style="496" customWidth="1"/>
    <col min="14363" max="14365" width="12.5703125" style="496" customWidth="1"/>
    <col min="14366" max="14389" width="9.140625" style="496"/>
    <col min="14390" max="14390" width="9.140625" style="496" customWidth="1"/>
    <col min="14391" max="14592" width="9.140625" style="496"/>
    <col min="14593" max="14593" width="17.42578125" style="496" customWidth="1"/>
    <col min="14594" max="14594" width="12" style="496" customWidth="1"/>
    <col min="14595" max="14595" width="14.42578125" style="496" customWidth="1"/>
    <col min="14596" max="14596" width="17.42578125" style="496" customWidth="1"/>
    <col min="14597" max="14597" width="11.5703125" style="496" customWidth="1"/>
    <col min="14598" max="14599" width="12.7109375" style="496" customWidth="1"/>
    <col min="14600" max="14600" width="13.5703125" style="496" customWidth="1"/>
    <col min="14601" max="14603" width="13.28515625" style="496" customWidth="1"/>
    <col min="14604" max="14604" width="13.7109375" style="496" customWidth="1"/>
    <col min="14605" max="14605" width="16.42578125" style="496" customWidth="1"/>
    <col min="14606" max="14606" width="13.140625" style="496" customWidth="1"/>
    <col min="14607" max="14607" width="14.5703125" style="496" customWidth="1"/>
    <col min="14608" max="14608" width="16.140625" style="496" customWidth="1"/>
    <col min="14609" max="14609" width="16.85546875" style="496" customWidth="1"/>
    <col min="14610" max="14610" width="13.85546875" style="496" customWidth="1"/>
    <col min="14611" max="14611" width="14.42578125" style="496" customWidth="1"/>
    <col min="14612" max="14612" width="13.85546875" style="496" customWidth="1"/>
    <col min="14613" max="14613" width="15.28515625" style="496" customWidth="1"/>
    <col min="14614" max="14614" width="14.7109375" style="496" customWidth="1"/>
    <col min="14615" max="14615" width="17.7109375" style="496" customWidth="1"/>
    <col min="14616" max="14616" width="18.140625" style="496" customWidth="1"/>
    <col min="14617" max="14617" width="16.7109375" style="496" customWidth="1"/>
    <col min="14618" max="14618" width="13.5703125" style="496" customWidth="1"/>
    <col min="14619" max="14621" width="12.5703125" style="496" customWidth="1"/>
    <col min="14622" max="14645" width="9.140625" style="496"/>
    <col min="14646" max="14646" width="9.140625" style="496" customWidth="1"/>
    <col min="14647" max="14848" width="9.140625" style="496"/>
    <col min="14849" max="14849" width="17.42578125" style="496" customWidth="1"/>
    <col min="14850" max="14850" width="12" style="496" customWidth="1"/>
    <col min="14851" max="14851" width="14.42578125" style="496" customWidth="1"/>
    <col min="14852" max="14852" width="17.42578125" style="496" customWidth="1"/>
    <col min="14853" max="14853" width="11.5703125" style="496" customWidth="1"/>
    <col min="14854" max="14855" width="12.7109375" style="496" customWidth="1"/>
    <col min="14856" max="14856" width="13.5703125" style="496" customWidth="1"/>
    <col min="14857" max="14859" width="13.28515625" style="496" customWidth="1"/>
    <col min="14860" max="14860" width="13.7109375" style="496" customWidth="1"/>
    <col min="14861" max="14861" width="16.42578125" style="496" customWidth="1"/>
    <col min="14862" max="14862" width="13.140625" style="496" customWidth="1"/>
    <col min="14863" max="14863" width="14.5703125" style="496" customWidth="1"/>
    <col min="14864" max="14864" width="16.140625" style="496" customWidth="1"/>
    <col min="14865" max="14865" width="16.85546875" style="496" customWidth="1"/>
    <col min="14866" max="14866" width="13.85546875" style="496" customWidth="1"/>
    <col min="14867" max="14867" width="14.42578125" style="496" customWidth="1"/>
    <col min="14868" max="14868" width="13.85546875" style="496" customWidth="1"/>
    <col min="14869" max="14869" width="15.28515625" style="496" customWidth="1"/>
    <col min="14870" max="14870" width="14.7109375" style="496" customWidth="1"/>
    <col min="14871" max="14871" width="17.7109375" style="496" customWidth="1"/>
    <col min="14872" max="14872" width="18.140625" style="496" customWidth="1"/>
    <col min="14873" max="14873" width="16.7109375" style="496" customWidth="1"/>
    <col min="14874" max="14874" width="13.5703125" style="496" customWidth="1"/>
    <col min="14875" max="14877" width="12.5703125" style="496" customWidth="1"/>
    <col min="14878" max="14901" width="9.140625" style="496"/>
    <col min="14902" max="14902" width="9.140625" style="496" customWidth="1"/>
    <col min="14903" max="15104" width="9.140625" style="496"/>
    <col min="15105" max="15105" width="17.42578125" style="496" customWidth="1"/>
    <col min="15106" max="15106" width="12" style="496" customWidth="1"/>
    <col min="15107" max="15107" width="14.42578125" style="496" customWidth="1"/>
    <col min="15108" max="15108" width="17.42578125" style="496" customWidth="1"/>
    <col min="15109" max="15109" width="11.5703125" style="496" customWidth="1"/>
    <col min="15110" max="15111" width="12.7109375" style="496" customWidth="1"/>
    <col min="15112" max="15112" width="13.5703125" style="496" customWidth="1"/>
    <col min="15113" max="15115" width="13.28515625" style="496" customWidth="1"/>
    <col min="15116" max="15116" width="13.7109375" style="496" customWidth="1"/>
    <col min="15117" max="15117" width="16.42578125" style="496" customWidth="1"/>
    <col min="15118" max="15118" width="13.140625" style="496" customWidth="1"/>
    <col min="15119" max="15119" width="14.5703125" style="496" customWidth="1"/>
    <col min="15120" max="15120" width="16.140625" style="496" customWidth="1"/>
    <col min="15121" max="15121" width="16.85546875" style="496" customWidth="1"/>
    <col min="15122" max="15122" width="13.85546875" style="496" customWidth="1"/>
    <col min="15123" max="15123" width="14.42578125" style="496" customWidth="1"/>
    <col min="15124" max="15124" width="13.85546875" style="496" customWidth="1"/>
    <col min="15125" max="15125" width="15.28515625" style="496" customWidth="1"/>
    <col min="15126" max="15126" width="14.7109375" style="496" customWidth="1"/>
    <col min="15127" max="15127" width="17.7109375" style="496" customWidth="1"/>
    <col min="15128" max="15128" width="18.140625" style="496" customWidth="1"/>
    <col min="15129" max="15129" width="16.7109375" style="496" customWidth="1"/>
    <col min="15130" max="15130" width="13.5703125" style="496" customWidth="1"/>
    <col min="15131" max="15133" width="12.5703125" style="496" customWidth="1"/>
    <col min="15134" max="15157" width="9.140625" style="496"/>
    <col min="15158" max="15158" width="9.140625" style="496" customWidth="1"/>
    <col min="15159" max="15360" width="9.140625" style="496"/>
    <col min="15361" max="15361" width="17.42578125" style="496" customWidth="1"/>
    <col min="15362" max="15362" width="12" style="496" customWidth="1"/>
    <col min="15363" max="15363" width="14.42578125" style="496" customWidth="1"/>
    <col min="15364" max="15364" width="17.42578125" style="496" customWidth="1"/>
    <col min="15365" max="15365" width="11.5703125" style="496" customWidth="1"/>
    <col min="15366" max="15367" width="12.7109375" style="496" customWidth="1"/>
    <col min="15368" max="15368" width="13.5703125" style="496" customWidth="1"/>
    <col min="15369" max="15371" width="13.28515625" style="496" customWidth="1"/>
    <col min="15372" max="15372" width="13.7109375" style="496" customWidth="1"/>
    <col min="15373" max="15373" width="16.42578125" style="496" customWidth="1"/>
    <col min="15374" max="15374" width="13.140625" style="496" customWidth="1"/>
    <col min="15375" max="15375" width="14.5703125" style="496" customWidth="1"/>
    <col min="15376" max="15376" width="16.140625" style="496" customWidth="1"/>
    <col min="15377" max="15377" width="16.85546875" style="496" customWidth="1"/>
    <col min="15378" max="15378" width="13.85546875" style="496" customWidth="1"/>
    <col min="15379" max="15379" width="14.42578125" style="496" customWidth="1"/>
    <col min="15380" max="15380" width="13.85546875" style="496" customWidth="1"/>
    <col min="15381" max="15381" width="15.28515625" style="496" customWidth="1"/>
    <col min="15382" max="15382" width="14.7109375" style="496" customWidth="1"/>
    <col min="15383" max="15383" width="17.7109375" style="496" customWidth="1"/>
    <col min="15384" max="15384" width="18.140625" style="496" customWidth="1"/>
    <col min="15385" max="15385" width="16.7109375" style="496" customWidth="1"/>
    <col min="15386" max="15386" width="13.5703125" style="496" customWidth="1"/>
    <col min="15387" max="15389" width="12.5703125" style="496" customWidth="1"/>
    <col min="15390" max="15413" width="9.140625" style="496"/>
    <col min="15414" max="15414" width="9.140625" style="496" customWidth="1"/>
    <col min="15415" max="15616" width="9.140625" style="496"/>
    <col min="15617" max="15617" width="17.42578125" style="496" customWidth="1"/>
    <col min="15618" max="15618" width="12" style="496" customWidth="1"/>
    <col min="15619" max="15619" width="14.42578125" style="496" customWidth="1"/>
    <col min="15620" max="15620" width="17.42578125" style="496" customWidth="1"/>
    <col min="15621" max="15621" width="11.5703125" style="496" customWidth="1"/>
    <col min="15622" max="15623" width="12.7109375" style="496" customWidth="1"/>
    <col min="15624" max="15624" width="13.5703125" style="496" customWidth="1"/>
    <col min="15625" max="15627" width="13.28515625" style="496" customWidth="1"/>
    <col min="15628" max="15628" width="13.7109375" style="496" customWidth="1"/>
    <col min="15629" max="15629" width="16.42578125" style="496" customWidth="1"/>
    <col min="15630" max="15630" width="13.140625" style="496" customWidth="1"/>
    <col min="15631" max="15631" width="14.5703125" style="496" customWidth="1"/>
    <col min="15632" max="15632" width="16.140625" style="496" customWidth="1"/>
    <col min="15633" max="15633" width="16.85546875" style="496" customWidth="1"/>
    <col min="15634" max="15634" width="13.85546875" style="496" customWidth="1"/>
    <col min="15635" max="15635" width="14.42578125" style="496" customWidth="1"/>
    <col min="15636" max="15636" width="13.85546875" style="496" customWidth="1"/>
    <col min="15637" max="15637" width="15.28515625" style="496" customWidth="1"/>
    <col min="15638" max="15638" width="14.7109375" style="496" customWidth="1"/>
    <col min="15639" max="15639" width="17.7109375" style="496" customWidth="1"/>
    <col min="15640" max="15640" width="18.140625" style="496" customWidth="1"/>
    <col min="15641" max="15641" width="16.7109375" style="496" customWidth="1"/>
    <col min="15642" max="15642" width="13.5703125" style="496" customWidth="1"/>
    <col min="15643" max="15645" width="12.5703125" style="496" customWidth="1"/>
    <col min="15646" max="15669" width="9.140625" style="496"/>
    <col min="15670" max="15670" width="9.140625" style="496" customWidth="1"/>
    <col min="15671" max="15872" width="9.140625" style="496"/>
    <col min="15873" max="15873" width="17.42578125" style="496" customWidth="1"/>
    <col min="15874" max="15874" width="12" style="496" customWidth="1"/>
    <col min="15875" max="15875" width="14.42578125" style="496" customWidth="1"/>
    <col min="15876" max="15876" width="17.42578125" style="496" customWidth="1"/>
    <col min="15877" max="15877" width="11.5703125" style="496" customWidth="1"/>
    <col min="15878" max="15879" width="12.7109375" style="496" customWidth="1"/>
    <col min="15880" max="15880" width="13.5703125" style="496" customWidth="1"/>
    <col min="15881" max="15883" width="13.28515625" style="496" customWidth="1"/>
    <col min="15884" max="15884" width="13.7109375" style="496" customWidth="1"/>
    <col min="15885" max="15885" width="16.42578125" style="496" customWidth="1"/>
    <col min="15886" max="15886" width="13.140625" style="496" customWidth="1"/>
    <col min="15887" max="15887" width="14.5703125" style="496" customWidth="1"/>
    <col min="15888" max="15888" width="16.140625" style="496" customWidth="1"/>
    <col min="15889" max="15889" width="16.85546875" style="496" customWidth="1"/>
    <col min="15890" max="15890" width="13.85546875" style="496" customWidth="1"/>
    <col min="15891" max="15891" width="14.42578125" style="496" customWidth="1"/>
    <col min="15892" max="15892" width="13.85546875" style="496" customWidth="1"/>
    <col min="15893" max="15893" width="15.28515625" style="496" customWidth="1"/>
    <col min="15894" max="15894" width="14.7109375" style="496" customWidth="1"/>
    <col min="15895" max="15895" width="17.7109375" style="496" customWidth="1"/>
    <col min="15896" max="15896" width="18.140625" style="496" customWidth="1"/>
    <col min="15897" max="15897" width="16.7109375" style="496" customWidth="1"/>
    <col min="15898" max="15898" width="13.5703125" style="496" customWidth="1"/>
    <col min="15899" max="15901" width="12.5703125" style="496" customWidth="1"/>
    <col min="15902" max="15925" width="9.140625" style="496"/>
    <col min="15926" max="15926" width="9.140625" style="496" customWidth="1"/>
    <col min="15927" max="16128" width="9.140625" style="496"/>
    <col min="16129" max="16129" width="17.42578125" style="496" customWidth="1"/>
    <col min="16130" max="16130" width="12" style="496" customWidth="1"/>
    <col min="16131" max="16131" width="14.42578125" style="496" customWidth="1"/>
    <col min="16132" max="16132" width="17.42578125" style="496" customWidth="1"/>
    <col min="16133" max="16133" width="11.5703125" style="496" customWidth="1"/>
    <col min="16134" max="16135" width="12.7109375" style="496" customWidth="1"/>
    <col min="16136" max="16136" width="13.5703125" style="496" customWidth="1"/>
    <col min="16137" max="16139" width="13.28515625" style="496" customWidth="1"/>
    <col min="16140" max="16140" width="13.7109375" style="496" customWidth="1"/>
    <col min="16141" max="16141" width="16.42578125" style="496" customWidth="1"/>
    <col min="16142" max="16142" width="13.140625" style="496" customWidth="1"/>
    <col min="16143" max="16143" width="14.5703125" style="496" customWidth="1"/>
    <col min="16144" max="16144" width="16.140625" style="496" customWidth="1"/>
    <col min="16145" max="16145" width="16.85546875" style="496" customWidth="1"/>
    <col min="16146" max="16146" width="13.85546875" style="496" customWidth="1"/>
    <col min="16147" max="16147" width="14.42578125" style="496" customWidth="1"/>
    <col min="16148" max="16148" width="13.85546875" style="496" customWidth="1"/>
    <col min="16149" max="16149" width="15.28515625" style="496" customWidth="1"/>
    <col min="16150" max="16150" width="14.7109375" style="496" customWidth="1"/>
    <col min="16151" max="16151" width="17.7109375" style="496" customWidth="1"/>
    <col min="16152" max="16152" width="18.140625" style="496" customWidth="1"/>
    <col min="16153" max="16153" width="16.7109375" style="496" customWidth="1"/>
    <col min="16154" max="16154" width="13.5703125" style="496" customWidth="1"/>
    <col min="16155" max="16157" width="12.5703125" style="496" customWidth="1"/>
    <col min="16158" max="16181" width="9.140625" style="496"/>
    <col min="16182" max="16182" width="9.140625" style="496" customWidth="1"/>
    <col min="16183" max="16384" width="9.140625" style="496"/>
  </cols>
  <sheetData>
    <row r="1" spans="1:56" x14ac:dyDescent="0.25">
      <c r="A1" s="497"/>
      <c r="B1" s="497"/>
      <c r="C1" s="497"/>
      <c r="D1" s="497"/>
      <c r="E1" s="497"/>
      <c r="F1" s="497"/>
      <c r="G1" s="497"/>
      <c r="H1" s="497"/>
      <c r="I1" s="497"/>
      <c r="J1" s="497"/>
      <c r="K1" s="497"/>
      <c r="L1" s="497"/>
      <c r="M1" s="497"/>
      <c r="N1" s="497"/>
      <c r="O1" s="497"/>
      <c r="P1" s="497"/>
      <c r="Q1" s="497"/>
      <c r="R1" s="497"/>
      <c r="S1" s="518"/>
      <c r="T1" s="497"/>
      <c r="V1" s="497"/>
      <c r="W1" s="518" t="s">
        <v>279</v>
      </c>
      <c r="X1" s="47"/>
      <c r="Y1" s="47"/>
      <c r="BC1" s="521"/>
      <c r="BD1" s="521"/>
    </row>
    <row r="2" spans="1:56" ht="13.5" customHeight="1" x14ac:dyDescent="0.25">
      <c r="A2" s="497"/>
      <c r="B2" s="497"/>
      <c r="C2" s="497"/>
      <c r="D2" s="497"/>
      <c r="E2" s="497"/>
      <c r="F2" s="497"/>
      <c r="G2" s="497"/>
      <c r="H2" s="497"/>
      <c r="I2" s="497"/>
      <c r="J2" s="497"/>
      <c r="K2" s="497"/>
      <c r="L2" s="497"/>
      <c r="M2" s="497"/>
      <c r="N2" s="497"/>
      <c r="O2" s="497"/>
      <c r="P2" s="497"/>
      <c r="Q2" s="497"/>
      <c r="R2" s="497"/>
      <c r="S2" s="518"/>
      <c r="T2" s="497"/>
      <c r="U2" s="497"/>
      <c r="V2" s="497"/>
      <c r="W2" s="518" t="s">
        <v>267</v>
      </c>
      <c r="X2" s="47"/>
      <c r="Y2" s="47"/>
      <c r="BC2" s="522" t="s">
        <v>1183</v>
      </c>
      <c r="BD2" s="522" t="s">
        <v>1181</v>
      </c>
    </row>
    <row r="3" spans="1:56" ht="12" customHeight="1" x14ac:dyDescent="0.25">
      <c r="A3" s="1309"/>
      <c r="B3" s="1309"/>
      <c r="C3" s="1309"/>
      <c r="D3" s="1309"/>
      <c r="E3" s="1309"/>
      <c r="F3" s="1309"/>
      <c r="G3" s="1309"/>
      <c r="H3" s="1309"/>
      <c r="I3" s="1309"/>
      <c r="J3" s="1309"/>
      <c r="K3" s="1309"/>
      <c r="L3" s="1309"/>
      <c r="M3" s="1309"/>
      <c r="N3" s="1309"/>
      <c r="O3" s="1309"/>
      <c r="P3" s="1309"/>
      <c r="Q3" s="1309"/>
      <c r="R3" s="1309"/>
      <c r="S3" s="1309"/>
      <c r="T3" s="1309"/>
      <c r="U3" s="1309"/>
      <c r="V3" s="1309"/>
      <c r="W3" s="518" t="s">
        <v>268</v>
      </c>
      <c r="X3" s="47"/>
      <c r="Y3" s="47"/>
      <c r="BC3" s="522" t="s">
        <v>1184</v>
      </c>
      <c r="BD3" s="522" t="s">
        <v>1182</v>
      </c>
    </row>
    <row r="4" spans="1:56" ht="12" customHeight="1" x14ac:dyDescent="0.25">
      <c r="A4" s="1682"/>
      <c r="B4" s="1682"/>
      <c r="C4" s="1682"/>
      <c r="D4" s="1682"/>
      <c r="E4" s="1682"/>
      <c r="F4" s="1682"/>
      <c r="G4" s="1682"/>
      <c r="H4" s="1682"/>
      <c r="I4" s="1682"/>
      <c r="J4" s="1682"/>
      <c r="K4" s="1682"/>
      <c r="L4" s="1682"/>
      <c r="M4" s="1682"/>
      <c r="N4" s="1682"/>
      <c r="O4" s="1682"/>
      <c r="P4" s="1682"/>
      <c r="Q4" s="1682"/>
      <c r="R4" s="1682"/>
      <c r="S4" s="1682"/>
      <c r="T4" s="1682"/>
      <c r="U4" s="1682"/>
      <c r="V4" s="1682"/>
      <c r="W4" s="518" t="s">
        <v>269</v>
      </c>
      <c r="X4" s="47"/>
      <c r="Y4" s="47"/>
      <c r="BC4" s="522" t="s">
        <v>1161</v>
      </c>
      <c r="BD4" s="522" t="s">
        <v>1181</v>
      </c>
    </row>
    <row r="5" spans="1:56" ht="27" customHeight="1" x14ac:dyDescent="0.25">
      <c r="A5" s="1682" t="s">
        <v>1514</v>
      </c>
      <c r="B5" s="1682"/>
      <c r="C5" s="1682"/>
      <c r="D5" s="1682"/>
      <c r="E5" s="1682"/>
      <c r="F5" s="1682"/>
      <c r="G5" s="1682"/>
      <c r="H5" s="1682"/>
      <c r="I5" s="1682"/>
      <c r="J5" s="1682"/>
      <c r="K5" s="1682"/>
      <c r="L5" s="1682"/>
      <c r="M5" s="1682"/>
      <c r="N5" s="1682"/>
      <c r="O5" s="1682"/>
      <c r="P5" s="1682"/>
      <c r="Q5" s="1682"/>
      <c r="R5" s="1682"/>
      <c r="S5" s="1682"/>
      <c r="T5" s="1682"/>
      <c r="U5" s="1682"/>
      <c r="V5" s="1682"/>
      <c r="W5" s="1683"/>
      <c r="X5" s="1683"/>
      <c r="Y5" s="47"/>
      <c r="BC5" s="522"/>
      <c r="BD5" s="522"/>
    </row>
    <row r="6" spans="1:56" ht="18.75" customHeight="1" x14ac:dyDescent="0.25">
      <c r="A6" s="1682"/>
      <c r="B6" s="1682"/>
      <c r="C6" s="1682"/>
      <c r="D6" s="1682"/>
      <c r="E6" s="1682"/>
      <c r="F6" s="1682"/>
      <c r="G6" s="1682"/>
      <c r="H6" s="1682"/>
      <c r="I6" s="1682"/>
      <c r="J6" s="1682"/>
      <c r="K6" s="1682"/>
      <c r="L6" s="1682"/>
      <c r="M6" s="1682"/>
      <c r="N6" s="1682"/>
      <c r="O6" s="1682"/>
      <c r="P6" s="1682"/>
      <c r="Q6" s="1682"/>
      <c r="R6" s="1682"/>
      <c r="S6" s="1682"/>
      <c r="T6" s="1682"/>
      <c r="U6" s="1682"/>
      <c r="V6" s="1682"/>
      <c r="W6" s="1684"/>
      <c r="X6" s="1684"/>
      <c r="Y6" s="47"/>
      <c r="BC6" s="522"/>
      <c r="BD6" s="522"/>
    </row>
    <row r="7" spans="1:56" x14ac:dyDescent="0.25">
      <c r="A7" s="497"/>
      <c r="B7" s="497"/>
      <c r="C7" s="497"/>
      <c r="D7" s="497"/>
      <c r="E7" s="497"/>
      <c r="F7" s="497"/>
      <c r="G7" s="497"/>
      <c r="H7" s="497"/>
      <c r="I7" s="497"/>
      <c r="J7" s="497"/>
      <c r="K7" s="497"/>
      <c r="L7" s="497"/>
      <c r="M7" s="497"/>
      <c r="N7" s="497"/>
      <c r="O7" s="497"/>
      <c r="P7" s="497"/>
      <c r="Q7" s="497"/>
      <c r="R7" s="497"/>
      <c r="S7" s="497"/>
      <c r="T7" s="518"/>
      <c r="U7" s="497"/>
      <c r="V7" s="497"/>
      <c r="W7" s="497"/>
      <c r="X7" s="497"/>
      <c r="BC7" s="522" t="s">
        <v>1241</v>
      </c>
      <c r="BD7" s="522" t="s">
        <v>1182</v>
      </c>
    </row>
    <row r="8" spans="1:56" x14ac:dyDescent="0.25">
      <c r="A8" s="1685" t="s">
        <v>1515</v>
      </c>
      <c r="B8" s="1685"/>
      <c r="C8" s="1685"/>
      <c r="D8" s="1685"/>
      <c r="E8" s="1685"/>
      <c r="F8" s="1685"/>
      <c r="G8" s="1685"/>
      <c r="H8" s="1685"/>
      <c r="I8" s="1685"/>
      <c r="J8" s="1685"/>
      <c r="K8" s="1685"/>
      <c r="L8" s="1685"/>
      <c r="M8" s="1685"/>
      <c r="N8" s="1685"/>
      <c r="O8" s="1685"/>
      <c r="P8" s="1685"/>
      <c r="Q8" s="1685"/>
      <c r="R8" s="1685"/>
      <c r="S8" s="1685"/>
      <c r="T8" s="1685"/>
      <c r="U8" s="1685"/>
      <c r="V8" s="1685"/>
      <c r="W8" s="1685"/>
      <c r="X8" s="497"/>
    </row>
    <row r="9" spans="1:56" ht="15.75" x14ac:dyDescent="0.25">
      <c r="A9" s="1312" t="s">
        <v>1079</v>
      </c>
      <c r="B9" s="1313"/>
      <c r="C9" s="1313"/>
      <c r="D9" s="1313"/>
      <c r="E9" s="1313"/>
      <c r="F9" s="1313"/>
      <c r="G9" s="1313"/>
      <c r="H9" s="1313"/>
      <c r="I9" s="1313"/>
      <c r="J9" s="1313"/>
      <c r="K9" s="1313"/>
      <c r="L9" s="1313"/>
      <c r="M9" s="1313"/>
      <c r="N9" s="1313"/>
      <c r="O9" s="1313"/>
      <c r="P9" s="1313"/>
      <c r="Q9" s="1313"/>
      <c r="R9" s="1313"/>
      <c r="S9" s="1313"/>
      <c r="T9" s="1313"/>
      <c r="U9" s="1313"/>
      <c r="V9" s="1313"/>
      <c r="W9" s="1313"/>
      <c r="X9" s="497"/>
    </row>
    <row r="10" spans="1:56" ht="15.75" x14ac:dyDescent="0.25">
      <c r="A10" s="1162" t="s">
        <v>1076</v>
      </c>
      <c r="B10" s="1163"/>
      <c r="C10" s="596"/>
      <c r="D10" s="499"/>
      <c r="E10" s="498"/>
      <c r="F10" s="498"/>
      <c r="G10" s="498"/>
      <c r="H10" s="498"/>
      <c r="I10" s="498"/>
      <c r="J10" s="498"/>
      <c r="K10" s="498"/>
      <c r="L10" s="498"/>
      <c r="M10" s="498"/>
      <c r="N10" s="498"/>
      <c r="O10" s="498"/>
      <c r="P10" s="498"/>
      <c r="Q10" s="498"/>
      <c r="R10" s="498"/>
      <c r="S10" s="498"/>
      <c r="T10" s="498"/>
      <c r="U10" s="498"/>
      <c r="V10" s="498"/>
      <c r="W10" s="498"/>
      <c r="X10" s="497"/>
    </row>
    <row r="11" spans="1:56" ht="15.75" x14ac:dyDescent="0.25">
      <c r="A11" s="500" t="s">
        <v>25</v>
      </c>
      <c r="B11" s="500"/>
      <c r="C11" s="500"/>
      <c r="D11" s="500"/>
      <c r="E11" s="498"/>
      <c r="F11" s="498"/>
      <c r="G11" s="498"/>
      <c r="H11" s="498"/>
      <c r="I11" s="498"/>
      <c r="J11" s="498"/>
      <c r="K11" s="498"/>
      <c r="L11" s="498"/>
      <c r="M11" s="498"/>
      <c r="N11" s="498"/>
      <c r="O11" s="498"/>
      <c r="P11" s="498"/>
      <c r="Q11" s="498"/>
      <c r="R11" s="498"/>
      <c r="S11" s="498"/>
      <c r="T11" s="498"/>
      <c r="U11" s="498"/>
      <c r="V11" s="498"/>
      <c r="W11" s="498"/>
      <c r="X11" s="497"/>
    </row>
    <row r="12" spans="1:56" ht="15.75" x14ac:dyDescent="0.25">
      <c r="A12" s="500" t="s">
        <v>26</v>
      </c>
      <c r="B12" s="500"/>
      <c r="C12" s="500"/>
      <c r="D12" s="500"/>
      <c r="E12" s="498"/>
      <c r="F12" s="498"/>
      <c r="G12" s="498"/>
      <c r="H12" s="498"/>
      <c r="I12" s="498"/>
      <c r="J12" s="511"/>
      <c r="K12" s="511"/>
      <c r="L12" s="498"/>
      <c r="M12" s="498"/>
      <c r="N12" s="498"/>
      <c r="O12" s="498"/>
      <c r="P12" s="498"/>
      <c r="Q12" s="498"/>
      <c r="R12" s="498"/>
      <c r="S12" s="498"/>
      <c r="T12" s="498"/>
      <c r="U12" s="498"/>
      <c r="V12" s="498"/>
      <c r="W12" s="498"/>
      <c r="X12" s="497"/>
    </row>
    <row r="13" spans="1:56" ht="15.75" x14ac:dyDescent="0.25">
      <c r="A13" s="500" t="s">
        <v>27</v>
      </c>
      <c r="B13" s="500"/>
      <c r="C13" s="500"/>
      <c r="D13" s="500"/>
      <c r="E13" s="498"/>
      <c r="F13" s="498"/>
      <c r="G13" s="498"/>
      <c r="H13" s="498"/>
      <c r="I13" s="498"/>
      <c r="J13" s="498"/>
      <c r="K13" s="498"/>
      <c r="L13" s="498"/>
      <c r="M13" s="498"/>
      <c r="N13" s="498"/>
      <c r="O13" s="498"/>
      <c r="P13" s="498"/>
      <c r="Q13" s="498"/>
      <c r="R13" s="498"/>
      <c r="S13" s="498"/>
      <c r="T13" s="498"/>
      <c r="U13" s="498"/>
      <c r="V13" s="498"/>
      <c r="W13" s="498"/>
      <c r="X13" s="497"/>
    </row>
    <row r="14" spans="1:56" x14ac:dyDescent="0.25">
      <c r="A14" s="501"/>
      <c r="B14" s="502"/>
      <c r="C14" s="502"/>
      <c r="D14" s="1252" t="s">
        <v>1516</v>
      </c>
      <c r="E14" s="1252"/>
      <c r="F14" s="1252"/>
      <c r="G14" s="1252"/>
      <c r="H14" s="1252"/>
      <c r="I14" s="1252"/>
      <c r="J14" s="1252"/>
      <c r="K14" s="1252"/>
      <c r="L14" s="1252"/>
      <c r="M14" s="1252"/>
      <c r="N14" s="1252"/>
      <c r="O14" s="1252"/>
      <c r="P14" s="1252"/>
      <c r="Q14" s="1252"/>
      <c r="R14" s="1252"/>
      <c r="S14" s="1252"/>
      <c r="T14" s="1252"/>
      <c r="U14" s="1252"/>
      <c r="V14" s="1252"/>
      <c r="W14" s="1252"/>
      <c r="X14" s="1252"/>
      <c r="Y14" s="1252"/>
      <c r="Z14" s="489"/>
      <c r="AA14" s="489"/>
      <c r="AB14" s="489"/>
      <c r="AC14" s="489"/>
      <c r="AD14" s="489"/>
    </row>
    <row r="15" spans="1:56" x14ac:dyDescent="0.25">
      <c r="A15" s="501"/>
      <c r="B15" s="502"/>
      <c r="C15" s="502"/>
      <c r="D15" s="1252"/>
      <c r="E15" s="1252"/>
      <c r="F15" s="1252"/>
      <c r="G15" s="1252"/>
      <c r="H15" s="1252"/>
      <c r="I15" s="1252"/>
      <c r="J15" s="1252"/>
      <c r="K15" s="1252"/>
      <c r="L15" s="1252"/>
      <c r="M15" s="1252"/>
      <c r="N15" s="1252"/>
      <c r="O15" s="1252"/>
      <c r="P15" s="1252"/>
      <c r="Q15" s="1252"/>
      <c r="R15" s="1252"/>
      <c r="S15" s="1252"/>
      <c r="T15" s="1252"/>
      <c r="U15" s="1252"/>
      <c r="V15" s="1252"/>
      <c r="W15" s="1252"/>
      <c r="X15" s="1252"/>
      <c r="Y15" s="1252"/>
      <c r="Z15" s="489"/>
      <c r="AA15" s="489"/>
      <c r="AB15" s="489"/>
      <c r="AC15" s="489"/>
      <c r="AD15" s="489"/>
    </row>
    <row r="16" spans="1:56" x14ac:dyDescent="0.25">
      <c r="A16" s="501"/>
      <c r="B16" s="502"/>
      <c r="C16" s="502"/>
      <c r="D16" s="1252"/>
      <c r="E16" s="1252"/>
      <c r="F16" s="1252"/>
      <c r="G16" s="1252"/>
      <c r="H16" s="1252"/>
      <c r="I16" s="1252"/>
      <c r="J16" s="1252"/>
      <c r="K16" s="1252"/>
      <c r="L16" s="1252"/>
      <c r="M16" s="1252"/>
      <c r="N16" s="1252"/>
      <c r="O16" s="1252"/>
      <c r="P16" s="1252"/>
      <c r="Q16" s="1252"/>
      <c r="R16" s="1252"/>
      <c r="S16" s="1252"/>
      <c r="T16" s="1252"/>
      <c r="U16" s="1252"/>
      <c r="V16" s="1252"/>
      <c r="W16" s="1252"/>
      <c r="X16" s="1252"/>
      <c r="Y16" s="1252"/>
      <c r="Z16" s="489"/>
      <c r="AA16" s="489"/>
      <c r="AB16" s="489"/>
      <c r="AC16" s="489"/>
      <c r="AD16" s="489"/>
    </row>
    <row r="17" spans="1:30" ht="15.75" thickBot="1" x14ac:dyDescent="0.3">
      <c r="A17" s="501"/>
      <c r="B17" s="502"/>
      <c r="C17" s="502"/>
      <c r="D17" s="1252"/>
      <c r="E17" s="1252"/>
      <c r="F17" s="1252"/>
      <c r="G17" s="1252"/>
      <c r="H17" s="1252"/>
      <c r="I17" s="1252"/>
      <c r="J17" s="1252"/>
      <c r="K17" s="1252"/>
      <c r="L17" s="1252"/>
      <c r="M17" s="1252"/>
      <c r="N17" s="1252"/>
      <c r="O17" s="1252"/>
      <c r="P17" s="1252"/>
      <c r="Q17" s="1252"/>
      <c r="R17" s="1252"/>
      <c r="S17" s="1252"/>
      <c r="T17" s="1252"/>
      <c r="U17" s="1252"/>
      <c r="V17" s="1252"/>
      <c r="W17" s="1252"/>
      <c r="X17" s="1252"/>
      <c r="Y17" s="1252"/>
      <c r="Z17" s="489"/>
      <c r="AA17" s="489"/>
      <c r="AB17" s="489"/>
      <c r="AC17" s="489"/>
      <c r="AD17" s="489"/>
    </row>
    <row r="18" spans="1:30" x14ac:dyDescent="0.25">
      <c r="A18" s="1322" t="s">
        <v>280</v>
      </c>
      <c r="B18" s="1218"/>
      <c r="C18" s="1200" t="s">
        <v>1517</v>
      </c>
      <c r="D18" s="1204" t="s">
        <v>83</v>
      </c>
      <c r="E18" s="1217" t="s">
        <v>1518</v>
      </c>
      <c r="F18" s="1218"/>
      <c r="G18" s="1217" t="s">
        <v>281</v>
      </c>
      <c r="H18" s="1218"/>
      <c r="I18" s="1200" t="s">
        <v>282</v>
      </c>
      <c r="J18" s="1217" t="s">
        <v>1234</v>
      </c>
      <c r="K18" s="1218"/>
      <c r="L18" s="1314" t="s">
        <v>50</v>
      </c>
      <c r="M18" s="1315"/>
      <c r="N18" s="1315"/>
      <c r="O18" s="1315"/>
      <c r="P18" s="1315"/>
      <c r="Q18" s="1315"/>
      <c r="R18" s="1315"/>
      <c r="S18" s="1315"/>
      <c r="T18" s="1316"/>
      <c r="U18" s="1200" t="s">
        <v>1519</v>
      </c>
      <c r="V18" s="1217" t="s">
        <v>283</v>
      </c>
      <c r="W18" s="1218"/>
      <c r="X18" s="1200" t="s">
        <v>1080</v>
      </c>
      <c r="Y18" s="1214" t="s">
        <v>1520</v>
      </c>
      <c r="Z18" s="489"/>
      <c r="AA18" s="489"/>
      <c r="AB18" s="489"/>
      <c r="AC18" s="489"/>
      <c r="AD18" s="489"/>
    </row>
    <row r="19" spans="1:30" ht="22.5" customHeight="1" x14ac:dyDescent="0.25">
      <c r="A19" s="1323"/>
      <c r="B19" s="1324"/>
      <c r="C19" s="1201"/>
      <c r="D19" s="1205"/>
      <c r="E19" s="1326"/>
      <c r="F19" s="1324"/>
      <c r="G19" s="1219"/>
      <c r="H19" s="1220"/>
      <c r="I19" s="1201"/>
      <c r="J19" s="1326"/>
      <c r="K19" s="1324"/>
      <c r="L19" s="1317" t="s">
        <v>284</v>
      </c>
      <c r="M19" s="1318"/>
      <c r="N19" s="1318"/>
      <c r="O19" s="1318"/>
      <c r="P19" s="1268"/>
      <c r="Q19" s="1319" t="s">
        <v>285</v>
      </c>
      <c r="R19" s="1320"/>
      <c r="S19" s="1320"/>
      <c r="T19" s="1321"/>
      <c r="U19" s="1201"/>
      <c r="V19" s="1219"/>
      <c r="W19" s="1220"/>
      <c r="X19" s="1201"/>
      <c r="Y19" s="1215"/>
      <c r="Z19" s="489"/>
      <c r="AA19" s="489"/>
      <c r="AB19" s="489"/>
      <c r="AC19" s="489"/>
      <c r="AD19" s="489"/>
    </row>
    <row r="20" spans="1:30" ht="114.75" x14ac:dyDescent="0.25">
      <c r="A20" s="1325"/>
      <c r="B20" s="1220"/>
      <c r="C20" s="1202"/>
      <c r="D20" s="1206"/>
      <c r="E20" s="1219"/>
      <c r="F20" s="1220"/>
      <c r="G20" s="549" t="s">
        <v>286</v>
      </c>
      <c r="H20" s="549" t="s">
        <v>287</v>
      </c>
      <c r="I20" s="1202"/>
      <c r="J20" s="1219"/>
      <c r="K20" s="1220"/>
      <c r="L20" s="549" t="s">
        <v>1544</v>
      </c>
      <c r="M20" s="549" t="s">
        <v>1545</v>
      </c>
      <c r="N20" s="549" t="s">
        <v>1546</v>
      </c>
      <c r="O20" s="1317" t="s">
        <v>1547</v>
      </c>
      <c r="P20" s="1268"/>
      <c r="Q20" s="549" t="s">
        <v>1544</v>
      </c>
      <c r="R20" s="549" t="s">
        <v>1545</v>
      </c>
      <c r="S20" s="549" t="s">
        <v>1546</v>
      </c>
      <c r="T20" s="549" t="s">
        <v>1547</v>
      </c>
      <c r="U20" s="1202"/>
      <c r="V20" s="549" t="s">
        <v>1548</v>
      </c>
      <c r="W20" s="549" t="s">
        <v>1549</v>
      </c>
      <c r="X20" s="1202"/>
      <c r="Y20" s="1216"/>
      <c r="Z20" s="489"/>
      <c r="AA20" s="489"/>
      <c r="AB20" s="489"/>
      <c r="AC20" s="489"/>
      <c r="AD20" s="489"/>
    </row>
    <row r="21" spans="1:30" x14ac:dyDescent="0.25">
      <c r="A21" s="1196">
        <f>'Расшифр. Кред. портфеля'!A19</f>
        <v>0</v>
      </c>
      <c r="B21" s="1198"/>
      <c r="C21" s="559">
        <f>'Расшифр. Кред. портфеля'!C19</f>
        <v>0</v>
      </c>
      <c r="D21" s="559">
        <f>'Расшифр. Кред. портфеля'!D19</f>
        <v>0</v>
      </c>
      <c r="E21" s="1262">
        <f>'Расшифр. Кред. портфеля'!E19</f>
        <v>0</v>
      </c>
      <c r="F21" s="1198"/>
      <c r="G21" s="504">
        <f>'Расшифр. Кред. портфеля'!G19</f>
        <v>0</v>
      </c>
      <c r="H21" s="504">
        <f>'Расшифр. Кред. портфеля'!H19</f>
        <v>0</v>
      </c>
      <c r="I21" s="504">
        <f>'Расшифр. Кред. портфеля'!I19</f>
        <v>0</v>
      </c>
      <c r="J21" s="1263" t="str">
        <f t="shared" ref="J21:J56" si="0">IF(A21="аккредитив тек.","тек.деят-ть",IF(A21="факторинг","тек.деят-ть",IF(A21="овердрафт","тек.деят-ть",IF(A21="аккредитив инвест.","инвест.деят-ть",IF(A21="инвест.кредит","инвест.деят-ть",IF(A21="тек.кредит","тек.деят-ть",IF(A21="лизинг","инвест.деят-ть",IF(A21="облигации","тек.деят-ть"," - "))))))))</f>
        <v xml:space="preserve"> - </v>
      </c>
      <c r="K21" s="1264"/>
      <c r="L21" s="592">
        <f>'Расшифр. Кред. портфеля'!L19</f>
        <v>0</v>
      </c>
      <c r="M21" s="592">
        <f>'Расшифр. Кред. портфеля'!M19</f>
        <v>0</v>
      </c>
      <c r="N21" s="592">
        <f>'Расшифр. Кред. портфеля'!N19</f>
        <v>0</v>
      </c>
      <c r="O21" s="1672">
        <f>'Расшифр. Кред. портфеля'!O19</f>
        <v>0</v>
      </c>
      <c r="P21" s="1673"/>
      <c r="Q21" s="592">
        <f>'Расшифр. Кред. портфеля'!Q19</f>
        <v>0</v>
      </c>
      <c r="R21" s="592">
        <f>'Расшифр. Кред. портфеля'!R19</f>
        <v>0</v>
      </c>
      <c r="S21" s="592">
        <f>'Расшифр. Кред. портфеля'!S19</f>
        <v>0</v>
      </c>
      <c r="T21" s="592">
        <f>'Расшифр. Кред. портфеля'!T19</f>
        <v>0</v>
      </c>
      <c r="U21" s="592">
        <f>'Расшифр. Кред. портфеля'!U19</f>
        <v>0</v>
      </c>
      <c r="V21" s="592">
        <f>'Расшифр. Кред. портфеля'!V19</f>
        <v>0</v>
      </c>
      <c r="W21" s="592">
        <f>'Расшифр. Кред. портфеля'!W19</f>
        <v>0</v>
      </c>
      <c r="X21" s="592">
        <f>'Расшифр. Кред. портфеля'!X19</f>
        <v>0</v>
      </c>
      <c r="Y21" s="592">
        <f>'Расшифр. Кред. портфеля'!Y19</f>
        <v>0</v>
      </c>
      <c r="Z21" s="489"/>
      <c r="AA21" s="489"/>
      <c r="AB21" s="489"/>
      <c r="AC21" s="489"/>
      <c r="AD21" s="489"/>
    </row>
    <row r="22" spans="1:30" x14ac:dyDescent="0.25">
      <c r="A22" s="1196">
        <f>'Расшифр. Кред. портфеля'!A20</f>
        <v>0</v>
      </c>
      <c r="B22" s="1198"/>
      <c r="C22" s="559">
        <f>'Расшифр. Кред. портфеля'!C20</f>
        <v>0</v>
      </c>
      <c r="D22" s="559">
        <f>'Расшифр. Кред. портфеля'!D20</f>
        <v>0</v>
      </c>
      <c r="E22" s="1262">
        <f>'Расшифр. Кред. портфеля'!E20</f>
        <v>0</v>
      </c>
      <c r="F22" s="1198"/>
      <c r="G22" s="504">
        <f>'Расшифр. Кред. портфеля'!G20</f>
        <v>0</v>
      </c>
      <c r="H22" s="504">
        <f>'Расшифр. Кред. портфеля'!H20</f>
        <v>0</v>
      </c>
      <c r="I22" s="504">
        <f>'Расшифр. Кред. портфеля'!I20</f>
        <v>0</v>
      </c>
      <c r="J22" s="1263" t="str">
        <f t="shared" si="0"/>
        <v xml:space="preserve"> - </v>
      </c>
      <c r="K22" s="1264"/>
      <c r="L22" s="592">
        <f>'Расшифр. Кред. портфеля'!L20</f>
        <v>0</v>
      </c>
      <c r="M22" s="592">
        <f>'Расшифр. Кред. портфеля'!M20</f>
        <v>0</v>
      </c>
      <c r="N22" s="592">
        <f>'Расшифр. Кред. портфеля'!N20</f>
        <v>0</v>
      </c>
      <c r="O22" s="1672">
        <f>'Расшифр. Кред. портфеля'!O20</f>
        <v>0</v>
      </c>
      <c r="P22" s="1673"/>
      <c r="Q22" s="592">
        <f>'Расшифр. Кред. портфеля'!Q20</f>
        <v>0</v>
      </c>
      <c r="R22" s="592">
        <f>'Расшифр. Кред. портфеля'!R20</f>
        <v>0</v>
      </c>
      <c r="S22" s="592">
        <f>'Расшифр. Кред. портфеля'!S20</f>
        <v>0</v>
      </c>
      <c r="T22" s="592">
        <f>'Расшифр. Кред. портфеля'!T20</f>
        <v>0</v>
      </c>
      <c r="U22" s="592">
        <f>'Расшифр. Кред. портфеля'!U20</f>
        <v>0</v>
      </c>
      <c r="V22" s="592">
        <f>'Расшифр. Кред. портфеля'!V20</f>
        <v>0</v>
      </c>
      <c r="W22" s="592">
        <f>'Расшифр. Кред. портфеля'!W20</f>
        <v>0</v>
      </c>
      <c r="X22" s="592">
        <f>'Расшифр. Кред. портфеля'!X20</f>
        <v>0</v>
      </c>
      <c r="Y22" s="592">
        <f>'Расшифр. Кред. портфеля'!Y20</f>
        <v>0</v>
      </c>
      <c r="Z22" s="489"/>
      <c r="AA22" s="489"/>
      <c r="AB22" s="489"/>
      <c r="AC22" s="489"/>
      <c r="AD22" s="489"/>
    </row>
    <row r="23" spans="1:30" x14ac:dyDescent="0.25">
      <c r="A23" s="1196">
        <f>'Расшифр. Кред. портфеля'!A21</f>
        <v>0</v>
      </c>
      <c r="B23" s="1198"/>
      <c r="C23" s="559">
        <f>'Расшифр. Кред. портфеля'!C21</f>
        <v>0</v>
      </c>
      <c r="D23" s="559">
        <f>'Расшифр. Кред. портфеля'!D21</f>
        <v>0</v>
      </c>
      <c r="E23" s="1262">
        <f>'Расшифр. Кред. портфеля'!E21</f>
        <v>0</v>
      </c>
      <c r="F23" s="1198"/>
      <c r="G23" s="504">
        <f>'Расшифр. Кред. портфеля'!G21</f>
        <v>0</v>
      </c>
      <c r="H23" s="504">
        <f>'Расшифр. Кред. портфеля'!H21</f>
        <v>0</v>
      </c>
      <c r="I23" s="504">
        <f>'Расшифр. Кред. портфеля'!I21</f>
        <v>0</v>
      </c>
      <c r="J23" s="1263" t="str">
        <f t="shared" si="0"/>
        <v xml:space="preserve"> - </v>
      </c>
      <c r="K23" s="1264"/>
      <c r="L23" s="592">
        <f>'Расшифр. Кред. портфеля'!L21</f>
        <v>0</v>
      </c>
      <c r="M23" s="592">
        <f>'Расшифр. Кред. портфеля'!M21</f>
        <v>0</v>
      </c>
      <c r="N23" s="592">
        <f>'Расшифр. Кред. портфеля'!N21</f>
        <v>0</v>
      </c>
      <c r="O23" s="1672">
        <f>'Расшифр. Кред. портфеля'!O21</f>
        <v>0</v>
      </c>
      <c r="P23" s="1673"/>
      <c r="Q23" s="592">
        <f>'Расшифр. Кред. портфеля'!Q21</f>
        <v>0</v>
      </c>
      <c r="R23" s="592">
        <f>'Расшифр. Кред. портфеля'!R21</f>
        <v>0</v>
      </c>
      <c r="S23" s="592">
        <f>'Расшифр. Кред. портфеля'!S21</f>
        <v>0</v>
      </c>
      <c r="T23" s="592">
        <f>'Расшифр. Кред. портфеля'!T21</f>
        <v>0</v>
      </c>
      <c r="U23" s="592">
        <f>'Расшифр. Кред. портфеля'!U21</f>
        <v>0</v>
      </c>
      <c r="V23" s="592">
        <f>'Расшифр. Кред. портфеля'!V21</f>
        <v>0</v>
      </c>
      <c r="W23" s="592">
        <f>'Расшифр. Кред. портфеля'!W21</f>
        <v>0</v>
      </c>
      <c r="X23" s="592">
        <f>'Расшифр. Кред. портфеля'!X21</f>
        <v>0</v>
      </c>
      <c r="Y23" s="592">
        <f>'Расшифр. Кред. портфеля'!Y21</f>
        <v>0</v>
      </c>
      <c r="Z23" s="489"/>
      <c r="AA23" s="489"/>
      <c r="AB23" s="489"/>
      <c r="AC23" s="489"/>
      <c r="AD23" s="489"/>
    </row>
    <row r="24" spans="1:30" x14ac:dyDescent="0.25">
      <c r="A24" s="1196">
        <f>'Расшифр. Кред. портфеля'!A22</f>
        <v>0</v>
      </c>
      <c r="B24" s="1198"/>
      <c r="C24" s="559">
        <f>'Расшифр. Кред. портфеля'!C22</f>
        <v>0</v>
      </c>
      <c r="D24" s="559">
        <f>'Расшифр. Кред. портфеля'!D22</f>
        <v>0</v>
      </c>
      <c r="E24" s="1262">
        <f>'Расшифр. Кред. портфеля'!E22</f>
        <v>0</v>
      </c>
      <c r="F24" s="1198"/>
      <c r="G24" s="504">
        <f>'Расшифр. Кред. портфеля'!G22</f>
        <v>0</v>
      </c>
      <c r="H24" s="504">
        <f>'Расшифр. Кред. портфеля'!H22</f>
        <v>0</v>
      </c>
      <c r="I24" s="504">
        <f>'Расшифр. Кред. портфеля'!I22</f>
        <v>0</v>
      </c>
      <c r="J24" s="1263" t="str">
        <f t="shared" si="0"/>
        <v xml:space="preserve"> - </v>
      </c>
      <c r="K24" s="1264"/>
      <c r="L24" s="592">
        <f>'Расшифр. Кред. портфеля'!L22</f>
        <v>0</v>
      </c>
      <c r="M24" s="592">
        <f>'Расшифр. Кред. портфеля'!M22</f>
        <v>0</v>
      </c>
      <c r="N24" s="592">
        <f>'Расшифр. Кред. портфеля'!N22</f>
        <v>0</v>
      </c>
      <c r="O24" s="1672">
        <f>'Расшифр. Кред. портфеля'!O22</f>
        <v>0</v>
      </c>
      <c r="P24" s="1673"/>
      <c r="Q24" s="592">
        <f>'Расшифр. Кред. портфеля'!Q22</f>
        <v>0</v>
      </c>
      <c r="R24" s="592">
        <f>'Расшифр. Кред. портфеля'!R22</f>
        <v>0</v>
      </c>
      <c r="S24" s="592">
        <f>'Расшифр. Кред. портфеля'!S22</f>
        <v>0</v>
      </c>
      <c r="T24" s="592">
        <f>'Расшифр. Кред. портфеля'!T22</f>
        <v>0</v>
      </c>
      <c r="U24" s="592">
        <f>'Расшифр. Кред. портфеля'!U22</f>
        <v>0</v>
      </c>
      <c r="V24" s="592">
        <f>'Расшифр. Кред. портфеля'!V22</f>
        <v>0</v>
      </c>
      <c r="W24" s="592">
        <f>'Расшифр. Кред. портфеля'!W22</f>
        <v>0</v>
      </c>
      <c r="X24" s="592">
        <f>'Расшифр. Кред. портфеля'!X22</f>
        <v>0</v>
      </c>
      <c r="Y24" s="592">
        <f>'Расшифр. Кред. портфеля'!Y22</f>
        <v>0</v>
      </c>
      <c r="Z24" s="489"/>
      <c r="AA24" s="489"/>
      <c r="AB24" s="489"/>
      <c r="AC24" s="489"/>
      <c r="AD24" s="489"/>
    </row>
    <row r="25" spans="1:30" x14ac:dyDescent="0.25">
      <c r="A25" s="1196">
        <f>'Расшифр. Кред. портфеля'!A23</f>
        <v>0</v>
      </c>
      <c r="B25" s="1198"/>
      <c r="C25" s="559">
        <f>'Расшифр. Кред. портфеля'!C23</f>
        <v>0</v>
      </c>
      <c r="D25" s="559">
        <f>'Расшифр. Кред. портфеля'!D23</f>
        <v>0</v>
      </c>
      <c r="E25" s="1262">
        <f>'Расшифр. Кред. портфеля'!E23</f>
        <v>0</v>
      </c>
      <c r="F25" s="1198"/>
      <c r="G25" s="504">
        <f>'Расшифр. Кред. портфеля'!G23</f>
        <v>0</v>
      </c>
      <c r="H25" s="504">
        <f>'Расшифр. Кред. портфеля'!H23</f>
        <v>0</v>
      </c>
      <c r="I25" s="504">
        <f>'Расшифр. Кред. портфеля'!I23</f>
        <v>0</v>
      </c>
      <c r="J25" s="1263" t="str">
        <f t="shared" si="0"/>
        <v xml:space="preserve"> - </v>
      </c>
      <c r="K25" s="1264"/>
      <c r="L25" s="592">
        <f>'Расшифр. Кред. портфеля'!L23</f>
        <v>0</v>
      </c>
      <c r="M25" s="592">
        <f>'Расшифр. Кред. портфеля'!M23</f>
        <v>0</v>
      </c>
      <c r="N25" s="592">
        <f>'Расшифр. Кред. портфеля'!N23</f>
        <v>0</v>
      </c>
      <c r="O25" s="1672">
        <f>'Расшифр. Кред. портфеля'!O23</f>
        <v>0</v>
      </c>
      <c r="P25" s="1673"/>
      <c r="Q25" s="592">
        <f>'Расшифр. Кред. портфеля'!Q23</f>
        <v>0</v>
      </c>
      <c r="R25" s="592">
        <f>'Расшифр. Кред. портфеля'!R23</f>
        <v>0</v>
      </c>
      <c r="S25" s="592">
        <f>'Расшифр. Кред. портфеля'!S23</f>
        <v>0</v>
      </c>
      <c r="T25" s="592">
        <f>'Расшифр. Кред. портфеля'!T23</f>
        <v>0</v>
      </c>
      <c r="U25" s="592">
        <f>'Расшифр. Кред. портфеля'!U23</f>
        <v>0</v>
      </c>
      <c r="V25" s="592">
        <f>'Расшифр. Кред. портфеля'!V23</f>
        <v>0</v>
      </c>
      <c r="W25" s="592">
        <f>'Расшифр. Кред. портфеля'!W23</f>
        <v>0</v>
      </c>
      <c r="X25" s="592">
        <f>'Расшифр. Кред. портфеля'!X23</f>
        <v>0</v>
      </c>
      <c r="Y25" s="592">
        <f>'Расшифр. Кред. портфеля'!Y23</f>
        <v>0</v>
      </c>
      <c r="Z25" s="489"/>
      <c r="AA25" s="489"/>
      <c r="AB25" s="489"/>
      <c r="AC25" s="489"/>
      <c r="AD25" s="489"/>
    </row>
    <row r="26" spans="1:30" x14ac:dyDescent="0.25">
      <c r="A26" s="1196">
        <f>'Расшифр. Кред. портфеля'!A24</f>
        <v>0</v>
      </c>
      <c r="B26" s="1198"/>
      <c r="C26" s="559">
        <f>'Расшифр. Кред. портфеля'!C24</f>
        <v>0</v>
      </c>
      <c r="D26" s="559">
        <f>'Расшифр. Кред. портфеля'!D24</f>
        <v>0</v>
      </c>
      <c r="E26" s="1262">
        <f>'Расшифр. Кред. портфеля'!E24</f>
        <v>0</v>
      </c>
      <c r="F26" s="1198"/>
      <c r="G26" s="504">
        <f>'Расшифр. Кред. портфеля'!G24</f>
        <v>0</v>
      </c>
      <c r="H26" s="504">
        <f>'Расшифр. Кред. портфеля'!H24</f>
        <v>0</v>
      </c>
      <c r="I26" s="504">
        <f>'Расшифр. Кред. портфеля'!I24</f>
        <v>0</v>
      </c>
      <c r="J26" s="1263" t="str">
        <f t="shared" si="0"/>
        <v xml:space="preserve"> - </v>
      </c>
      <c r="K26" s="1264"/>
      <c r="L26" s="592">
        <f>'Расшифр. Кред. портфеля'!L24</f>
        <v>0</v>
      </c>
      <c r="M26" s="592">
        <f>'Расшифр. Кред. портфеля'!M24</f>
        <v>0</v>
      </c>
      <c r="N26" s="592">
        <f>'Расшифр. Кред. портфеля'!N24</f>
        <v>0</v>
      </c>
      <c r="O26" s="1672">
        <f>'Расшифр. Кред. портфеля'!O24</f>
        <v>0</v>
      </c>
      <c r="P26" s="1673"/>
      <c r="Q26" s="592">
        <f>'Расшифр. Кред. портфеля'!Q24</f>
        <v>0</v>
      </c>
      <c r="R26" s="592">
        <f>'Расшифр. Кред. портфеля'!R24</f>
        <v>0</v>
      </c>
      <c r="S26" s="592">
        <f>'Расшифр. Кред. портфеля'!S24</f>
        <v>0</v>
      </c>
      <c r="T26" s="592">
        <f>'Расшифр. Кред. портфеля'!T24</f>
        <v>0</v>
      </c>
      <c r="U26" s="592">
        <f>'Расшифр. Кред. портфеля'!U24</f>
        <v>0</v>
      </c>
      <c r="V26" s="592">
        <f>'Расшифр. Кред. портфеля'!V24</f>
        <v>0</v>
      </c>
      <c r="W26" s="592">
        <f>'Расшифр. Кред. портфеля'!W24</f>
        <v>0</v>
      </c>
      <c r="X26" s="592">
        <f>'Расшифр. Кред. портфеля'!X24</f>
        <v>0</v>
      </c>
      <c r="Y26" s="592">
        <f>'Расшифр. Кред. портфеля'!Y24</f>
        <v>0</v>
      </c>
      <c r="Z26" s="489"/>
      <c r="AA26" s="489"/>
      <c r="AB26" s="489"/>
      <c r="AC26" s="489"/>
      <c r="AD26" s="489"/>
    </row>
    <row r="27" spans="1:30" x14ac:dyDescent="0.25">
      <c r="A27" s="1196">
        <f>'Расшифр. Кред. портфеля'!A25</f>
        <v>0</v>
      </c>
      <c r="B27" s="1198"/>
      <c r="C27" s="559">
        <f>'Расшифр. Кред. портфеля'!C25</f>
        <v>0</v>
      </c>
      <c r="D27" s="559">
        <f>'Расшифр. Кред. портфеля'!D25</f>
        <v>0</v>
      </c>
      <c r="E27" s="1262">
        <f>'Расшифр. Кред. портфеля'!E25</f>
        <v>0</v>
      </c>
      <c r="F27" s="1198"/>
      <c r="G27" s="504">
        <f>'Расшифр. Кред. портфеля'!G25</f>
        <v>0</v>
      </c>
      <c r="H27" s="504">
        <f>'Расшифр. Кред. портфеля'!H25</f>
        <v>0</v>
      </c>
      <c r="I27" s="504">
        <f>'Расшифр. Кред. портфеля'!I25</f>
        <v>0</v>
      </c>
      <c r="J27" s="1263" t="str">
        <f t="shared" si="0"/>
        <v xml:space="preserve"> - </v>
      </c>
      <c r="K27" s="1264"/>
      <c r="L27" s="592">
        <f>'Расшифр. Кред. портфеля'!L25</f>
        <v>0</v>
      </c>
      <c r="M27" s="592">
        <f>'Расшифр. Кред. портфеля'!M25</f>
        <v>0</v>
      </c>
      <c r="N27" s="592">
        <f>'Расшифр. Кред. портфеля'!N25</f>
        <v>0</v>
      </c>
      <c r="O27" s="1672">
        <f>'Расшифр. Кред. портфеля'!O25</f>
        <v>0</v>
      </c>
      <c r="P27" s="1673"/>
      <c r="Q27" s="592">
        <f>'Расшифр. Кред. портфеля'!Q25</f>
        <v>0</v>
      </c>
      <c r="R27" s="592">
        <f>'Расшифр. Кред. портфеля'!R25</f>
        <v>0</v>
      </c>
      <c r="S27" s="592">
        <f>'Расшифр. Кред. портфеля'!S25</f>
        <v>0</v>
      </c>
      <c r="T27" s="592">
        <f>'Расшифр. Кред. портфеля'!T25</f>
        <v>0</v>
      </c>
      <c r="U27" s="592">
        <f>'Расшифр. Кред. портфеля'!U25</f>
        <v>0</v>
      </c>
      <c r="V27" s="592">
        <f>'Расшифр. Кред. портфеля'!V25</f>
        <v>0</v>
      </c>
      <c r="W27" s="592">
        <f>'Расшифр. Кред. портфеля'!W25</f>
        <v>0</v>
      </c>
      <c r="X27" s="592">
        <f>'Расшифр. Кред. портфеля'!X25</f>
        <v>0</v>
      </c>
      <c r="Y27" s="592">
        <f>'Расшифр. Кред. портфеля'!Y25</f>
        <v>0</v>
      </c>
      <c r="Z27" s="489"/>
      <c r="AA27" s="489"/>
      <c r="AB27" s="489"/>
      <c r="AC27" s="489"/>
      <c r="AD27" s="489"/>
    </row>
    <row r="28" spans="1:30" x14ac:dyDescent="0.25">
      <c r="A28" s="1196">
        <f>'Расшифр. Кред. портфеля'!A26</f>
        <v>0</v>
      </c>
      <c r="B28" s="1198"/>
      <c r="C28" s="559">
        <f>'Расшифр. Кред. портфеля'!C26</f>
        <v>0</v>
      </c>
      <c r="D28" s="559">
        <f>'Расшифр. Кред. портфеля'!D26</f>
        <v>0</v>
      </c>
      <c r="E28" s="1262">
        <f>'Расшифр. Кред. портфеля'!E26</f>
        <v>0</v>
      </c>
      <c r="F28" s="1198"/>
      <c r="G28" s="504">
        <f>'Расшифр. Кред. портфеля'!G26</f>
        <v>0</v>
      </c>
      <c r="H28" s="504">
        <f>'Расшифр. Кред. портфеля'!H26</f>
        <v>0</v>
      </c>
      <c r="I28" s="504">
        <f>'Расшифр. Кред. портфеля'!I26</f>
        <v>0</v>
      </c>
      <c r="J28" s="1263" t="str">
        <f t="shared" si="0"/>
        <v xml:space="preserve"> - </v>
      </c>
      <c r="K28" s="1264"/>
      <c r="L28" s="592">
        <f>'Расшифр. Кред. портфеля'!L26</f>
        <v>0</v>
      </c>
      <c r="M28" s="592">
        <f>'Расшифр. Кред. портфеля'!M26</f>
        <v>0</v>
      </c>
      <c r="N28" s="592">
        <f>'Расшифр. Кред. портфеля'!N26</f>
        <v>0</v>
      </c>
      <c r="O28" s="1672">
        <f>'Расшифр. Кред. портфеля'!O26</f>
        <v>0</v>
      </c>
      <c r="P28" s="1673"/>
      <c r="Q28" s="592">
        <f>'Расшифр. Кред. портфеля'!Q26</f>
        <v>0</v>
      </c>
      <c r="R28" s="592">
        <f>'Расшифр. Кред. портфеля'!R26</f>
        <v>0</v>
      </c>
      <c r="S28" s="592">
        <f>'Расшифр. Кред. портфеля'!S26</f>
        <v>0</v>
      </c>
      <c r="T28" s="592">
        <f>'Расшифр. Кред. портфеля'!T26</f>
        <v>0</v>
      </c>
      <c r="U28" s="592">
        <f>'Расшифр. Кред. портфеля'!U26</f>
        <v>0</v>
      </c>
      <c r="V28" s="592">
        <f>'Расшифр. Кред. портфеля'!V26</f>
        <v>0</v>
      </c>
      <c r="W28" s="592">
        <f>'Расшифр. Кред. портфеля'!W26</f>
        <v>0</v>
      </c>
      <c r="X28" s="592">
        <f>'Расшифр. Кред. портфеля'!X26</f>
        <v>0</v>
      </c>
      <c r="Y28" s="592">
        <f>'Расшифр. Кред. портфеля'!Y26</f>
        <v>0</v>
      </c>
      <c r="Z28" s="489"/>
      <c r="AA28" s="489"/>
      <c r="AB28" s="489"/>
      <c r="AC28" s="489"/>
      <c r="AD28" s="489"/>
    </row>
    <row r="29" spans="1:30" hidden="1" outlineLevel="1" x14ac:dyDescent="0.25">
      <c r="A29" s="1196">
        <f>'Расшифр. Кред. портфеля'!A27</f>
        <v>0</v>
      </c>
      <c r="B29" s="1198"/>
      <c r="C29" s="559">
        <f>'Расшифр. Кред. портфеля'!C27</f>
        <v>0</v>
      </c>
      <c r="D29" s="559">
        <f>'Расшифр. Кред. портфеля'!D27</f>
        <v>0</v>
      </c>
      <c r="E29" s="1262">
        <f>'Расшифр. Кред. портфеля'!E27</f>
        <v>0</v>
      </c>
      <c r="F29" s="1198"/>
      <c r="G29" s="504">
        <f>'Расшифр. Кред. портфеля'!G27</f>
        <v>0</v>
      </c>
      <c r="H29" s="504">
        <f>'Расшифр. Кред. портфеля'!H27</f>
        <v>0</v>
      </c>
      <c r="I29" s="504">
        <f>'Расшифр. Кред. портфеля'!I27</f>
        <v>0</v>
      </c>
      <c r="J29" s="1263" t="str">
        <f t="shared" si="0"/>
        <v xml:space="preserve"> - </v>
      </c>
      <c r="K29" s="1264"/>
      <c r="L29" s="592">
        <f>'Расшифр. Кред. портфеля'!L27</f>
        <v>0</v>
      </c>
      <c r="M29" s="592">
        <f>'Расшифр. Кред. портфеля'!M27</f>
        <v>0</v>
      </c>
      <c r="N29" s="592">
        <f>'Расшифр. Кред. портфеля'!N27</f>
        <v>0</v>
      </c>
      <c r="O29" s="1672">
        <f>'Расшифр. Кред. портфеля'!O27</f>
        <v>0</v>
      </c>
      <c r="P29" s="1673"/>
      <c r="Q29" s="592">
        <f>'Расшифр. Кред. портфеля'!Q27</f>
        <v>0</v>
      </c>
      <c r="R29" s="592">
        <f>'Расшифр. Кред. портфеля'!R27</f>
        <v>0</v>
      </c>
      <c r="S29" s="592">
        <f>'Расшифр. Кред. портфеля'!S27</f>
        <v>0</v>
      </c>
      <c r="T29" s="592">
        <f>'Расшифр. Кред. портфеля'!T27</f>
        <v>0</v>
      </c>
      <c r="U29" s="592">
        <f>'Расшифр. Кред. портфеля'!U27</f>
        <v>0</v>
      </c>
      <c r="V29" s="592">
        <f>'Расшифр. Кред. портфеля'!V27</f>
        <v>0</v>
      </c>
      <c r="W29" s="592">
        <f>'Расшифр. Кред. портфеля'!W27</f>
        <v>0</v>
      </c>
      <c r="X29" s="592">
        <f>'Расшифр. Кред. портфеля'!X27</f>
        <v>0</v>
      </c>
      <c r="Y29" s="592">
        <f>'Расшифр. Кред. портфеля'!Y27</f>
        <v>0</v>
      </c>
      <c r="Z29" s="489"/>
      <c r="AA29" s="489"/>
      <c r="AB29" s="489"/>
      <c r="AC29" s="489"/>
      <c r="AD29" s="489"/>
    </row>
    <row r="30" spans="1:30" hidden="1" outlineLevel="1" x14ac:dyDescent="0.25">
      <c r="A30" s="1196">
        <f>'Расшифр. Кред. портфеля'!A28</f>
        <v>0</v>
      </c>
      <c r="B30" s="1198"/>
      <c r="C30" s="559">
        <f>'Расшифр. Кред. портфеля'!C28</f>
        <v>0</v>
      </c>
      <c r="D30" s="559">
        <f>'Расшифр. Кред. портфеля'!D28</f>
        <v>0</v>
      </c>
      <c r="E30" s="1262">
        <f>'Расшифр. Кред. портфеля'!E28</f>
        <v>0</v>
      </c>
      <c r="F30" s="1198"/>
      <c r="G30" s="504">
        <f>'Расшифр. Кред. портфеля'!G28</f>
        <v>0</v>
      </c>
      <c r="H30" s="504">
        <f>'Расшифр. Кред. портфеля'!H28</f>
        <v>0</v>
      </c>
      <c r="I30" s="504">
        <f>'Расшифр. Кред. портфеля'!I28</f>
        <v>0</v>
      </c>
      <c r="J30" s="1263" t="str">
        <f t="shared" si="0"/>
        <v xml:space="preserve"> - </v>
      </c>
      <c r="K30" s="1264"/>
      <c r="L30" s="592">
        <f>'Расшифр. Кред. портфеля'!L28</f>
        <v>0</v>
      </c>
      <c r="M30" s="592">
        <f>'Расшифр. Кред. портфеля'!M28</f>
        <v>0</v>
      </c>
      <c r="N30" s="592">
        <f>'Расшифр. Кред. портфеля'!N28</f>
        <v>0</v>
      </c>
      <c r="O30" s="1672">
        <f>'Расшифр. Кред. портфеля'!O28</f>
        <v>0</v>
      </c>
      <c r="P30" s="1673"/>
      <c r="Q30" s="592">
        <f>'Расшифр. Кред. портфеля'!Q28</f>
        <v>0</v>
      </c>
      <c r="R30" s="592">
        <f>'Расшифр. Кред. портфеля'!R28</f>
        <v>0</v>
      </c>
      <c r="S30" s="592">
        <f>'Расшифр. Кред. портфеля'!S28</f>
        <v>0</v>
      </c>
      <c r="T30" s="592">
        <f>'Расшифр. Кред. портфеля'!T28</f>
        <v>0</v>
      </c>
      <c r="U30" s="592">
        <f>'Расшифр. Кред. портфеля'!U28</f>
        <v>0</v>
      </c>
      <c r="V30" s="592">
        <f>'Расшифр. Кред. портфеля'!V28</f>
        <v>0</v>
      </c>
      <c r="W30" s="592">
        <f>'Расшифр. Кред. портфеля'!W28</f>
        <v>0</v>
      </c>
      <c r="X30" s="592">
        <f>'Расшифр. Кред. портфеля'!X28</f>
        <v>0</v>
      </c>
      <c r="Y30" s="592">
        <f>'Расшифр. Кред. портфеля'!Y28</f>
        <v>0</v>
      </c>
      <c r="Z30" s="489"/>
      <c r="AA30" s="489"/>
      <c r="AB30" s="489"/>
      <c r="AC30" s="489"/>
      <c r="AD30" s="489"/>
    </row>
    <row r="31" spans="1:30" hidden="1" outlineLevel="1" x14ac:dyDescent="0.25">
      <c r="A31" s="1196">
        <f>'Расшифр. Кред. портфеля'!A29</f>
        <v>0</v>
      </c>
      <c r="B31" s="1198"/>
      <c r="C31" s="559">
        <f>'Расшифр. Кред. портфеля'!C29</f>
        <v>0</v>
      </c>
      <c r="D31" s="559">
        <f>'Расшифр. Кред. портфеля'!D29</f>
        <v>0</v>
      </c>
      <c r="E31" s="1262">
        <f>'Расшифр. Кред. портфеля'!E29</f>
        <v>0</v>
      </c>
      <c r="F31" s="1198"/>
      <c r="G31" s="504">
        <f>'Расшифр. Кред. портфеля'!G29</f>
        <v>0</v>
      </c>
      <c r="H31" s="504">
        <f>'Расшифр. Кред. портфеля'!H29</f>
        <v>0</v>
      </c>
      <c r="I31" s="504">
        <f>'Расшифр. Кред. портфеля'!I29</f>
        <v>0</v>
      </c>
      <c r="J31" s="1263" t="str">
        <f t="shared" si="0"/>
        <v xml:space="preserve"> - </v>
      </c>
      <c r="K31" s="1264"/>
      <c r="L31" s="592">
        <f>'Расшифр. Кред. портфеля'!L29</f>
        <v>0</v>
      </c>
      <c r="M31" s="592">
        <f>'Расшифр. Кред. портфеля'!M29</f>
        <v>0</v>
      </c>
      <c r="N31" s="592">
        <f>'Расшифр. Кред. портфеля'!N29</f>
        <v>0</v>
      </c>
      <c r="O31" s="1672">
        <f>'Расшифр. Кред. портфеля'!O29</f>
        <v>0</v>
      </c>
      <c r="P31" s="1673"/>
      <c r="Q31" s="592">
        <f>'Расшифр. Кред. портфеля'!Q29</f>
        <v>0</v>
      </c>
      <c r="R31" s="592">
        <f>'Расшифр. Кред. портфеля'!R29</f>
        <v>0</v>
      </c>
      <c r="S31" s="592">
        <f>'Расшифр. Кред. портфеля'!S29</f>
        <v>0</v>
      </c>
      <c r="T31" s="592">
        <f>'Расшифр. Кред. портфеля'!T29</f>
        <v>0</v>
      </c>
      <c r="U31" s="592">
        <f>'Расшифр. Кред. портфеля'!U29</f>
        <v>0</v>
      </c>
      <c r="V31" s="592">
        <f>'Расшифр. Кред. портфеля'!V29</f>
        <v>0</v>
      </c>
      <c r="W31" s="592">
        <f>'Расшифр. Кред. портфеля'!W29</f>
        <v>0</v>
      </c>
      <c r="X31" s="592">
        <f>'Расшифр. Кред. портфеля'!X29</f>
        <v>0</v>
      </c>
      <c r="Y31" s="592">
        <f>'Расшифр. Кред. портфеля'!Y29</f>
        <v>0</v>
      </c>
      <c r="Z31" s="489"/>
      <c r="AA31" s="489"/>
      <c r="AB31" s="489"/>
      <c r="AC31" s="489"/>
      <c r="AD31" s="489"/>
    </row>
    <row r="32" spans="1:30" hidden="1" outlineLevel="1" x14ac:dyDescent="0.25">
      <c r="A32" s="1196">
        <f>'Расшифр. Кред. портфеля'!A30</f>
        <v>0</v>
      </c>
      <c r="B32" s="1198"/>
      <c r="C32" s="559">
        <f>'Расшифр. Кред. портфеля'!C30</f>
        <v>0</v>
      </c>
      <c r="D32" s="559">
        <f>'Расшифр. Кред. портфеля'!D30</f>
        <v>0</v>
      </c>
      <c r="E32" s="1262">
        <f>'Расшифр. Кред. портфеля'!E30</f>
        <v>0</v>
      </c>
      <c r="F32" s="1198"/>
      <c r="G32" s="504">
        <f>'Расшифр. Кред. портфеля'!G30</f>
        <v>0</v>
      </c>
      <c r="H32" s="504">
        <f>'Расшифр. Кред. портфеля'!H30</f>
        <v>0</v>
      </c>
      <c r="I32" s="504">
        <f>'Расшифр. Кред. портфеля'!I30</f>
        <v>0</v>
      </c>
      <c r="J32" s="1263" t="str">
        <f t="shared" si="0"/>
        <v xml:space="preserve"> - </v>
      </c>
      <c r="K32" s="1264"/>
      <c r="L32" s="592">
        <f>'Расшифр. Кред. портфеля'!L30</f>
        <v>0</v>
      </c>
      <c r="M32" s="592">
        <f>'Расшифр. Кред. портфеля'!M30</f>
        <v>0</v>
      </c>
      <c r="N32" s="592">
        <f>'Расшифр. Кред. портфеля'!N30</f>
        <v>0</v>
      </c>
      <c r="O32" s="1672">
        <f>'Расшифр. Кред. портфеля'!O30</f>
        <v>0</v>
      </c>
      <c r="P32" s="1673"/>
      <c r="Q32" s="592">
        <f>'Расшифр. Кред. портфеля'!Q30</f>
        <v>0</v>
      </c>
      <c r="R32" s="592">
        <f>'Расшифр. Кред. портфеля'!R30</f>
        <v>0</v>
      </c>
      <c r="S32" s="592">
        <f>'Расшифр. Кред. портфеля'!S30</f>
        <v>0</v>
      </c>
      <c r="T32" s="592">
        <f>'Расшифр. Кред. портфеля'!T30</f>
        <v>0</v>
      </c>
      <c r="U32" s="592">
        <f>'Расшифр. Кред. портфеля'!U30</f>
        <v>0</v>
      </c>
      <c r="V32" s="592">
        <f>'Расшифр. Кред. портфеля'!V30</f>
        <v>0</v>
      </c>
      <c r="W32" s="592">
        <f>'Расшифр. Кред. портфеля'!W30</f>
        <v>0</v>
      </c>
      <c r="X32" s="592">
        <f>'Расшифр. Кред. портфеля'!X30</f>
        <v>0</v>
      </c>
      <c r="Y32" s="592">
        <f>'Расшифр. Кред. портфеля'!Y30</f>
        <v>0</v>
      </c>
      <c r="Z32" s="489"/>
      <c r="AA32" s="489"/>
      <c r="AB32" s="489"/>
      <c r="AC32" s="489"/>
      <c r="AD32" s="489"/>
    </row>
    <row r="33" spans="1:30" hidden="1" outlineLevel="1" x14ac:dyDescent="0.25">
      <c r="A33" s="1196">
        <f>'Расшифр. Кред. портфеля'!A31</f>
        <v>0</v>
      </c>
      <c r="B33" s="1198"/>
      <c r="C33" s="559">
        <f>'Расшифр. Кред. портфеля'!C31</f>
        <v>0</v>
      </c>
      <c r="D33" s="559">
        <f>'Расшифр. Кред. портфеля'!D31</f>
        <v>0</v>
      </c>
      <c r="E33" s="1262">
        <f>'Расшифр. Кред. портфеля'!E31</f>
        <v>0</v>
      </c>
      <c r="F33" s="1198"/>
      <c r="G33" s="504">
        <f>'Расшифр. Кред. портфеля'!G31</f>
        <v>0</v>
      </c>
      <c r="H33" s="504">
        <f>'Расшифр. Кред. портфеля'!H31</f>
        <v>0</v>
      </c>
      <c r="I33" s="504">
        <f>'Расшифр. Кред. портфеля'!I31</f>
        <v>0</v>
      </c>
      <c r="J33" s="1263" t="str">
        <f t="shared" si="0"/>
        <v xml:space="preserve"> - </v>
      </c>
      <c r="K33" s="1264"/>
      <c r="L33" s="592">
        <f>'Расшифр. Кред. портфеля'!L31</f>
        <v>0</v>
      </c>
      <c r="M33" s="592">
        <f>'Расшифр. Кред. портфеля'!M31</f>
        <v>0</v>
      </c>
      <c r="N33" s="592">
        <f>'Расшифр. Кред. портфеля'!N31</f>
        <v>0</v>
      </c>
      <c r="O33" s="1672">
        <f>'Расшифр. Кред. портфеля'!O31</f>
        <v>0</v>
      </c>
      <c r="P33" s="1673"/>
      <c r="Q33" s="592">
        <f>'Расшифр. Кред. портфеля'!Q31</f>
        <v>0</v>
      </c>
      <c r="R33" s="592">
        <f>'Расшифр. Кред. портфеля'!R31</f>
        <v>0</v>
      </c>
      <c r="S33" s="592">
        <f>'Расшифр. Кред. портфеля'!S31</f>
        <v>0</v>
      </c>
      <c r="T33" s="592">
        <f>'Расшифр. Кред. портфеля'!T31</f>
        <v>0</v>
      </c>
      <c r="U33" s="592">
        <f>'Расшифр. Кред. портфеля'!U31</f>
        <v>0</v>
      </c>
      <c r="V33" s="592">
        <f>'Расшифр. Кред. портфеля'!V31</f>
        <v>0</v>
      </c>
      <c r="W33" s="592">
        <f>'Расшифр. Кред. портфеля'!W31</f>
        <v>0</v>
      </c>
      <c r="X33" s="592">
        <f>'Расшифр. Кред. портфеля'!X31</f>
        <v>0</v>
      </c>
      <c r="Y33" s="592">
        <f>'Расшифр. Кред. портфеля'!Y31</f>
        <v>0</v>
      </c>
      <c r="Z33" s="489"/>
      <c r="AA33" s="489"/>
      <c r="AB33" s="489"/>
      <c r="AC33" s="489"/>
      <c r="AD33" s="489"/>
    </row>
    <row r="34" spans="1:30" hidden="1" outlineLevel="1" x14ac:dyDescent="0.25">
      <c r="A34" s="1196">
        <f>'Расшифр. Кред. портфеля'!A32</f>
        <v>0</v>
      </c>
      <c r="B34" s="1198"/>
      <c r="C34" s="559">
        <f>'Расшифр. Кред. портфеля'!C32</f>
        <v>0</v>
      </c>
      <c r="D34" s="559">
        <f>'Расшифр. Кред. портфеля'!D32</f>
        <v>0</v>
      </c>
      <c r="E34" s="1262">
        <f>'Расшифр. Кред. портфеля'!E32</f>
        <v>0</v>
      </c>
      <c r="F34" s="1198"/>
      <c r="G34" s="504">
        <f>'Расшифр. Кред. портфеля'!G32</f>
        <v>0</v>
      </c>
      <c r="H34" s="504">
        <f>'Расшифр. Кред. портфеля'!H32</f>
        <v>0</v>
      </c>
      <c r="I34" s="504">
        <f>'Расшифр. Кред. портфеля'!I32</f>
        <v>0</v>
      </c>
      <c r="J34" s="1263" t="str">
        <f t="shared" si="0"/>
        <v xml:space="preserve"> - </v>
      </c>
      <c r="K34" s="1264"/>
      <c r="L34" s="592">
        <f>'Расшифр. Кред. портфеля'!L32</f>
        <v>0</v>
      </c>
      <c r="M34" s="592">
        <f>'Расшифр. Кред. портфеля'!M32</f>
        <v>0</v>
      </c>
      <c r="N34" s="592">
        <f>'Расшифр. Кред. портфеля'!N32</f>
        <v>0</v>
      </c>
      <c r="O34" s="1672">
        <f>'Расшифр. Кред. портфеля'!O32</f>
        <v>0</v>
      </c>
      <c r="P34" s="1673"/>
      <c r="Q34" s="592">
        <f>'Расшифр. Кред. портфеля'!Q32</f>
        <v>0</v>
      </c>
      <c r="R34" s="592">
        <f>'Расшифр. Кред. портфеля'!R32</f>
        <v>0</v>
      </c>
      <c r="S34" s="592">
        <f>'Расшифр. Кред. портфеля'!S32</f>
        <v>0</v>
      </c>
      <c r="T34" s="592">
        <f>'Расшифр. Кред. портфеля'!T32</f>
        <v>0</v>
      </c>
      <c r="U34" s="592">
        <f>'Расшифр. Кред. портфеля'!U32</f>
        <v>0</v>
      </c>
      <c r="V34" s="592">
        <f>'Расшифр. Кред. портфеля'!V32</f>
        <v>0</v>
      </c>
      <c r="W34" s="592">
        <f>'Расшифр. Кред. портфеля'!W32</f>
        <v>0</v>
      </c>
      <c r="X34" s="592">
        <f>'Расшифр. Кред. портфеля'!X32</f>
        <v>0</v>
      </c>
      <c r="Y34" s="592">
        <f>'Расшифр. Кред. портфеля'!Y32</f>
        <v>0</v>
      </c>
      <c r="Z34" s="489"/>
      <c r="AA34" s="489"/>
      <c r="AB34" s="489"/>
      <c r="AC34" s="489"/>
      <c r="AD34" s="489"/>
    </row>
    <row r="35" spans="1:30" hidden="1" outlineLevel="1" x14ac:dyDescent="0.25">
      <c r="A35" s="1196">
        <f>'Расшифр. Кред. портфеля'!A33</f>
        <v>0</v>
      </c>
      <c r="B35" s="1198"/>
      <c r="C35" s="559">
        <f>'Расшифр. Кред. портфеля'!C33</f>
        <v>0</v>
      </c>
      <c r="D35" s="559">
        <f>'Расшифр. Кред. портфеля'!D33</f>
        <v>0</v>
      </c>
      <c r="E35" s="1262">
        <f>'Расшифр. Кред. портфеля'!E33</f>
        <v>0</v>
      </c>
      <c r="F35" s="1198"/>
      <c r="G35" s="504">
        <f>'Расшифр. Кред. портфеля'!G33</f>
        <v>0</v>
      </c>
      <c r="H35" s="504">
        <f>'Расшифр. Кред. портфеля'!H33</f>
        <v>0</v>
      </c>
      <c r="I35" s="504">
        <f>'Расшифр. Кред. портфеля'!I33</f>
        <v>0</v>
      </c>
      <c r="J35" s="1263" t="str">
        <f t="shared" si="0"/>
        <v xml:space="preserve"> - </v>
      </c>
      <c r="K35" s="1264"/>
      <c r="L35" s="592">
        <f>'Расшифр. Кред. портфеля'!L33</f>
        <v>0</v>
      </c>
      <c r="M35" s="592">
        <f>'Расшифр. Кред. портфеля'!M33</f>
        <v>0</v>
      </c>
      <c r="N35" s="592">
        <f>'Расшифр. Кред. портфеля'!N33</f>
        <v>0</v>
      </c>
      <c r="O35" s="1672">
        <f>'Расшифр. Кред. портфеля'!O33</f>
        <v>0</v>
      </c>
      <c r="P35" s="1673"/>
      <c r="Q35" s="592">
        <f>'Расшифр. Кред. портфеля'!Q33</f>
        <v>0</v>
      </c>
      <c r="R35" s="592">
        <f>'Расшифр. Кред. портфеля'!R33</f>
        <v>0</v>
      </c>
      <c r="S35" s="592">
        <f>'Расшифр. Кред. портфеля'!S33</f>
        <v>0</v>
      </c>
      <c r="T35" s="592">
        <f>'Расшифр. Кред. портфеля'!T33</f>
        <v>0</v>
      </c>
      <c r="U35" s="592">
        <f>'Расшифр. Кред. портфеля'!U33</f>
        <v>0</v>
      </c>
      <c r="V35" s="592">
        <f>'Расшифр. Кред. портфеля'!V33</f>
        <v>0</v>
      </c>
      <c r="W35" s="592">
        <f>'Расшифр. Кред. портфеля'!W33</f>
        <v>0</v>
      </c>
      <c r="X35" s="592">
        <f>'Расшифр. Кред. портфеля'!X33</f>
        <v>0</v>
      </c>
      <c r="Y35" s="592">
        <f>'Расшифр. Кред. портфеля'!Y33</f>
        <v>0</v>
      </c>
      <c r="Z35" s="489"/>
      <c r="AA35" s="489"/>
      <c r="AB35" s="489"/>
      <c r="AC35" s="489"/>
      <c r="AD35" s="489"/>
    </row>
    <row r="36" spans="1:30" hidden="1" outlineLevel="1" x14ac:dyDescent="0.25">
      <c r="A36" s="1196">
        <f>'Расшифр. Кред. портфеля'!A34</f>
        <v>0</v>
      </c>
      <c r="B36" s="1198"/>
      <c r="C36" s="559">
        <f>'Расшифр. Кред. портфеля'!C34</f>
        <v>0</v>
      </c>
      <c r="D36" s="559">
        <f>'Расшифр. Кред. портфеля'!D34</f>
        <v>0</v>
      </c>
      <c r="E36" s="1262">
        <f>'Расшифр. Кред. портфеля'!E34</f>
        <v>0</v>
      </c>
      <c r="F36" s="1198"/>
      <c r="G36" s="504">
        <f>'Расшифр. Кред. портфеля'!G34</f>
        <v>0</v>
      </c>
      <c r="H36" s="504">
        <f>'Расшифр. Кред. портфеля'!H34</f>
        <v>0</v>
      </c>
      <c r="I36" s="504">
        <f>'Расшифр. Кред. портфеля'!I34</f>
        <v>0</v>
      </c>
      <c r="J36" s="1263" t="str">
        <f t="shared" si="0"/>
        <v xml:space="preserve"> - </v>
      </c>
      <c r="K36" s="1264"/>
      <c r="L36" s="592">
        <f>'Расшифр. Кред. портфеля'!L34</f>
        <v>0</v>
      </c>
      <c r="M36" s="592">
        <f>'Расшифр. Кред. портфеля'!M34</f>
        <v>0</v>
      </c>
      <c r="N36" s="592">
        <f>'Расшифр. Кред. портфеля'!N34</f>
        <v>0</v>
      </c>
      <c r="O36" s="1672">
        <f>'Расшифр. Кред. портфеля'!O34</f>
        <v>0</v>
      </c>
      <c r="P36" s="1673"/>
      <c r="Q36" s="592">
        <f>'Расшифр. Кред. портфеля'!Q34</f>
        <v>0</v>
      </c>
      <c r="R36" s="592">
        <f>'Расшифр. Кред. портфеля'!R34</f>
        <v>0</v>
      </c>
      <c r="S36" s="592">
        <f>'Расшифр. Кред. портфеля'!S34</f>
        <v>0</v>
      </c>
      <c r="T36" s="592">
        <f>'Расшифр. Кред. портфеля'!T34</f>
        <v>0</v>
      </c>
      <c r="U36" s="592">
        <f>'Расшифр. Кред. портфеля'!U34</f>
        <v>0</v>
      </c>
      <c r="V36" s="592">
        <f>'Расшифр. Кред. портфеля'!V34</f>
        <v>0</v>
      </c>
      <c r="W36" s="592">
        <f>'Расшифр. Кред. портфеля'!W34</f>
        <v>0</v>
      </c>
      <c r="X36" s="592">
        <f>'Расшифр. Кред. портфеля'!X34</f>
        <v>0</v>
      </c>
      <c r="Y36" s="592">
        <f>'Расшифр. Кред. портфеля'!Y34</f>
        <v>0</v>
      </c>
      <c r="Z36" s="489"/>
      <c r="AA36" s="489"/>
      <c r="AB36" s="489"/>
      <c r="AC36" s="489"/>
      <c r="AD36" s="489"/>
    </row>
    <row r="37" spans="1:30" hidden="1" outlineLevel="1" x14ac:dyDescent="0.25">
      <c r="A37" s="1196">
        <f>'Расшифр. Кред. портфеля'!A35</f>
        <v>0</v>
      </c>
      <c r="B37" s="1198"/>
      <c r="C37" s="559">
        <f>'Расшифр. Кред. портфеля'!C35</f>
        <v>0</v>
      </c>
      <c r="D37" s="559">
        <f>'Расшифр. Кред. портфеля'!D35</f>
        <v>0</v>
      </c>
      <c r="E37" s="1262">
        <f>'Расшифр. Кред. портфеля'!E35</f>
        <v>0</v>
      </c>
      <c r="F37" s="1198"/>
      <c r="G37" s="504">
        <f>'Расшифр. Кред. портфеля'!G35</f>
        <v>0</v>
      </c>
      <c r="H37" s="504">
        <f>'Расшифр. Кред. портфеля'!H35</f>
        <v>0</v>
      </c>
      <c r="I37" s="504">
        <f>'Расшифр. Кред. портфеля'!I35</f>
        <v>0</v>
      </c>
      <c r="J37" s="1263" t="str">
        <f t="shared" si="0"/>
        <v xml:space="preserve"> - </v>
      </c>
      <c r="K37" s="1264"/>
      <c r="L37" s="592">
        <f>'Расшифр. Кред. портфеля'!L35</f>
        <v>0</v>
      </c>
      <c r="M37" s="592">
        <f>'Расшифр. Кред. портфеля'!M35</f>
        <v>0</v>
      </c>
      <c r="N37" s="592">
        <f>'Расшифр. Кред. портфеля'!N35</f>
        <v>0</v>
      </c>
      <c r="O37" s="1672">
        <f>'Расшифр. Кред. портфеля'!O35</f>
        <v>0</v>
      </c>
      <c r="P37" s="1673"/>
      <c r="Q37" s="592">
        <f>'Расшифр. Кред. портфеля'!Q35</f>
        <v>0</v>
      </c>
      <c r="R37" s="592">
        <f>'Расшифр. Кред. портфеля'!R35</f>
        <v>0</v>
      </c>
      <c r="S37" s="592">
        <f>'Расшифр. Кред. портфеля'!S35</f>
        <v>0</v>
      </c>
      <c r="T37" s="592">
        <f>'Расшифр. Кред. портфеля'!T35</f>
        <v>0</v>
      </c>
      <c r="U37" s="592">
        <f>'Расшифр. Кред. портфеля'!U35</f>
        <v>0</v>
      </c>
      <c r="V37" s="592">
        <f>'Расшифр. Кред. портфеля'!V35</f>
        <v>0</v>
      </c>
      <c r="W37" s="592">
        <f>'Расшифр. Кред. портфеля'!W35</f>
        <v>0</v>
      </c>
      <c r="X37" s="592">
        <f>'Расшифр. Кред. портфеля'!X35</f>
        <v>0</v>
      </c>
      <c r="Y37" s="592">
        <f>'Расшифр. Кред. портфеля'!Y35</f>
        <v>0</v>
      </c>
      <c r="Z37" s="489"/>
      <c r="AA37" s="489"/>
      <c r="AB37" s="489"/>
      <c r="AC37" s="489"/>
      <c r="AD37" s="489"/>
    </row>
    <row r="38" spans="1:30" hidden="1" outlineLevel="1" x14ac:dyDescent="0.25">
      <c r="A38" s="1196">
        <f>'Расшифр. Кред. портфеля'!A36</f>
        <v>0</v>
      </c>
      <c r="B38" s="1198"/>
      <c r="C38" s="559">
        <f>'Расшифр. Кред. портфеля'!C36</f>
        <v>0</v>
      </c>
      <c r="D38" s="559">
        <f>'Расшифр. Кред. портфеля'!D36</f>
        <v>0</v>
      </c>
      <c r="E38" s="1262">
        <f>'Расшифр. Кред. портфеля'!E36</f>
        <v>0</v>
      </c>
      <c r="F38" s="1198"/>
      <c r="G38" s="504">
        <f>'Расшифр. Кред. портфеля'!G36</f>
        <v>0</v>
      </c>
      <c r="H38" s="504">
        <f>'Расшифр. Кред. портфеля'!H36</f>
        <v>0</v>
      </c>
      <c r="I38" s="504">
        <f>'Расшифр. Кред. портфеля'!I36</f>
        <v>0</v>
      </c>
      <c r="J38" s="1263" t="str">
        <f t="shared" si="0"/>
        <v xml:space="preserve"> - </v>
      </c>
      <c r="K38" s="1264"/>
      <c r="L38" s="592">
        <f>'Расшифр. Кред. портфеля'!L36</f>
        <v>0</v>
      </c>
      <c r="M38" s="592">
        <f>'Расшифр. Кред. портфеля'!M36</f>
        <v>0</v>
      </c>
      <c r="N38" s="592">
        <f>'Расшифр. Кред. портфеля'!N36</f>
        <v>0</v>
      </c>
      <c r="O38" s="1672">
        <f>'Расшифр. Кред. портфеля'!O36</f>
        <v>0</v>
      </c>
      <c r="P38" s="1673"/>
      <c r="Q38" s="592">
        <f>'Расшифр. Кред. портфеля'!Q36</f>
        <v>0</v>
      </c>
      <c r="R38" s="592">
        <f>'Расшифр. Кред. портфеля'!R36</f>
        <v>0</v>
      </c>
      <c r="S38" s="592">
        <f>'Расшифр. Кред. портфеля'!S36</f>
        <v>0</v>
      </c>
      <c r="T38" s="592">
        <f>'Расшифр. Кред. портфеля'!T36</f>
        <v>0</v>
      </c>
      <c r="U38" s="592">
        <f>'Расшифр. Кред. портфеля'!U36</f>
        <v>0</v>
      </c>
      <c r="V38" s="592">
        <f>'Расшифр. Кред. портфеля'!V36</f>
        <v>0</v>
      </c>
      <c r="W38" s="592">
        <f>'Расшифр. Кред. портфеля'!W36</f>
        <v>0</v>
      </c>
      <c r="X38" s="592">
        <f>'Расшифр. Кред. портфеля'!X36</f>
        <v>0</v>
      </c>
      <c r="Y38" s="592">
        <f>'Расшифр. Кред. портфеля'!Y36</f>
        <v>0</v>
      </c>
      <c r="Z38" s="489"/>
      <c r="AA38" s="489"/>
      <c r="AB38" s="489"/>
      <c r="AC38" s="489"/>
      <c r="AD38" s="489"/>
    </row>
    <row r="39" spans="1:30" hidden="1" outlineLevel="1" x14ac:dyDescent="0.25">
      <c r="A39" s="1196">
        <f>'Расшифр. Кред. портфеля'!A37</f>
        <v>0</v>
      </c>
      <c r="B39" s="1198"/>
      <c r="C39" s="559">
        <f>'Расшифр. Кред. портфеля'!C37</f>
        <v>0</v>
      </c>
      <c r="D39" s="559">
        <f>'Расшифр. Кред. портфеля'!D37</f>
        <v>0</v>
      </c>
      <c r="E39" s="1262">
        <f>'Расшифр. Кред. портфеля'!E37</f>
        <v>0</v>
      </c>
      <c r="F39" s="1198"/>
      <c r="G39" s="504">
        <f>'Расшифр. Кред. портфеля'!G37</f>
        <v>0</v>
      </c>
      <c r="H39" s="504">
        <f>'Расшифр. Кред. портфеля'!H37</f>
        <v>0</v>
      </c>
      <c r="I39" s="504">
        <f>'Расшифр. Кред. портфеля'!I37</f>
        <v>0</v>
      </c>
      <c r="J39" s="1263" t="str">
        <f t="shared" si="0"/>
        <v xml:space="preserve"> - </v>
      </c>
      <c r="K39" s="1264"/>
      <c r="L39" s="592">
        <f>'Расшифр. Кред. портфеля'!L37</f>
        <v>0</v>
      </c>
      <c r="M39" s="592">
        <f>'Расшифр. Кред. портфеля'!M37</f>
        <v>0</v>
      </c>
      <c r="N39" s="592">
        <f>'Расшифр. Кред. портфеля'!N37</f>
        <v>0</v>
      </c>
      <c r="O39" s="1672">
        <f>'Расшифр. Кред. портфеля'!O37</f>
        <v>0</v>
      </c>
      <c r="P39" s="1673"/>
      <c r="Q39" s="592">
        <f>'Расшифр. Кред. портфеля'!Q37</f>
        <v>0</v>
      </c>
      <c r="R39" s="592">
        <f>'Расшифр. Кред. портфеля'!R37</f>
        <v>0</v>
      </c>
      <c r="S39" s="592">
        <f>'Расшифр. Кред. портфеля'!S37</f>
        <v>0</v>
      </c>
      <c r="T39" s="592">
        <f>'Расшифр. Кред. портфеля'!T37</f>
        <v>0</v>
      </c>
      <c r="U39" s="592">
        <f>'Расшифр. Кред. портфеля'!U37</f>
        <v>0</v>
      </c>
      <c r="V39" s="592">
        <f>'Расшифр. Кред. портфеля'!V37</f>
        <v>0</v>
      </c>
      <c r="W39" s="592">
        <f>'Расшифр. Кред. портфеля'!W37</f>
        <v>0</v>
      </c>
      <c r="X39" s="592">
        <f>'Расшифр. Кред. портфеля'!X37</f>
        <v>0</v>
      </c>
      <c r="Y39" s="592">
        <f>'Расшифр. Кред. портфеля'!Y37</f>
        <v>0</v>
      </c>
      <c r="Z39" s="489"/>
      <c r="AA39" s="489"/>
      <c r="AB39" s="489"/>
      <c r="AC39" s="489"/>
      <c r="AD39" s="489"/>
    </row>
    <row r="40" spans="1:30" hidden="1" outlineLevel="1" x14ac:dyDescent="0.25">
      <c r="A40" s="1196">
        <f>'Расшифр. Кред. портфеля'!A38</f>
        <v>0</v>
      </c>
      <c r="B40" s="1198"/>
      <c r="C40" s="559">
        <f>'Расшифр. Кред. портфеля'!C38</f>
        <v>0</v>
      </c>
      <c r="D40" s="559">
        <f>'Расшифр. Кред. портфеля'!D38</f>
        <v>0</v>
      </c>
      <c r="E40" s="1262">
        <f>'Расшифр. Кред. портфеля'!E38</f>
        <v>0</v>
      </c>
      <c r="F40" s="1198"/>
      <c r="G40" s="504">
        <f>'Расшифр. Кред. портфеля'!G38</f>
        <v>0</v>
      </c>
      <c r="H40" s="504">
        <f>'Расшифр. Кред. портфеля'!H38</f>
        <v>0</v>
      </c>
      <c r="I40" s="504">
        <f>'Расшифр. Кред. портфеля'!I38</f>
        <v>0</v>
      </c>
      <c r="J40" s="1263" t="str">
        <f t="shared" si="0"/>
        <v xml:space="preserve"> - </v>
      </c>
      <c r="K40" s="1264"/>
      <c r="L40" s="592">
        <f>'Расшифр. Кред. портфеля'!L38</f>
        <v>0</v>
      </c>
      <c r="M40" s="592">
        <f>'Расшифр. Кред. портфеля'!M38</f>
        <v>0</v>
      </c>
      <c r="N40" s="592">
        <f>'Расшифр. Кред. портфеля'!N38</f>
        <v>0</v>
      </c>
      <c r="O40" s="1672">
        <f>'Расшифр. Кред. портфеля'!O38</f>
        <v>0</v>
      </c>
      <c r="P40" s="1673"/>
      <c r="Q40" s="592">
        <f>'Расшифр. Кред. портфеля'!Q38</f>
        <v>0</v>
      </c>
      <c r="R40" s="592">
        <f>'Расшифр. Кред. портфеля'!R38</f>
        <v>0</v>
      </c>
      <c r="S40" s="592">
        <f>'Расшифр. Кред. портфеля'!S38</f>
        <v>0</v>
      </c>
      <c r="T40" s="592">
        <f>'Расшифр. Кред. портфеля'!T38</f>
        <v>0</v>
      </c>
      <c r="U40" s="592">
        <f>'Расшифр. Кред. портфеля'!U38</f>
        <v>0</v>
      </c>
      <c r="V40" s="592">
        <f>'Расшифр. Кред. портфеля'!V38</f>
        <v>0</v>
      </c>
      <c r="W40" s="592">
        <f>'Расшифр. Кред. портфеля'!W38</f>
        <v>0</v>
      </c>
      <c r="X40" s="592">
        <f>'Расшифр. Кред. портфеля'!X38</f>
        <v>0</v>
      </c>
      <c r="Y40" s="592">
        <f>'Расшифр. Кред. портфеля'!Y38</f>
        <v>0</v>
      </c>
      <c r="Z40" s="489"/>
      <c r="AA40" s="489"/>
      <c r="AB40" s="489"/>
      <c r="AC40" s="489"/>
      <c r="AD40" s="489"/>
    </row>
    <row r="41" spans="1:30" hidden="1" outlineLevel="1" x14ac:dyDescent="0.25">
      <c r="A41" s="1196">
        <f>'Расшифр. Кред. портфеля'!A39</f>
        <v>0</v>
      </c>
      <c r="B41" s="1198"/>
      <c r="C41" s="559">
        <f>'Расшифр. Кред. портфеля'!C39</f>
        <v>0</v>
      </c>
      <c r="D41" s="559">
        <f>'Расшифр. Кред. портфеля'!D39</f>
        <v>0</v>
      </c>
      <c r="E41" s="1262">
        <f>'Расшифр. Кред. портфеля'!E39</f>
        <v>0</v>
      </c>
      <c r="F41" s="1198"/>
      <c r="G41" s="504">
        <f>'Расшифр. Кред. портфеля'!G39</f>
        <v>0</v>
      </c>
      <c r="H41" s="504">
        <f>'Расшифр. Кред. портфеля'!H39</f>
        <v>0</v>
      </c>
      <c r="I41" s="504">
        <f>'Расшифр. Кред. портфеля'!I39</f>
        <v>0</v>
      </c>
      <c r="J41" s="1263" t="str">
        <f t="shared" si="0"/>
        <v xml:space="preserve"> - </v>
      </c>
      <c r="K41" s="1264"/>
      <c r="L41" s="592">
        <f>'Расшифр. Кред. портфеля'!L39</f>
        <v>0</v>
      </c>
      <c r="M41" s="592">
        <f>'Расшифр. Кред. портфеля'!M39</f>
        <v>0</v>
      </c>
      <c r="N41" s="592">
        <f>'Расшифр. Кред. портфеля'!N39</f>
        <v>0</v>
      </c>
      <c r="O41" s="1672">
        <f>'Расшифр. Кред. портфеля'!O39</f>
        <v>0</v>
      </c>
      <c r="P41" s="1673"/>
      <c r="Q41" s="592">
        <f>'Расшифр. Кред. портфеля'!Q39</f>
        <v>0</v>
      </c>
      <c r="R41" s="592">
        <f>'Расшифр. Кред. портфеля'!R39</f>
        <v>0</v>
      </c>
      <c r="S41" s="592">
        <f>'Расшифр. Кред. портфеля'!S39</f>
        <v>0</v>
      </c>
      <c r="T41" s="592">
        <f>'Расшифр. Кред. портфеля'!T39</f>
        <v>0</v>
      </c>
      <c r="U41" s="592">
        <f>'Расшифр. Кред. портфеля'!U39</f>
        <v>0</v>
      </c>
      <c r="V41" s="592">
        <f>'Расшифр. Кред. портфеля'!V39</f>
        <v>0</v>
      </c>
      <c r="W41" s="592">
        <f>'Расшифр. Кред. портфеля'!W39</f>
        <v>0</v>
      </c>
      <c r="X41" s="592">
        <f>'Расшифр. Кред. портфеля'!X39</f>
        <v>0</v>
      </c>
      <c r="Y41" s="592">
        <f>'Расшифр. Кред. портфеля'!Y39</f>
        <v>0</v>
      </c>
      <c r="Z41" s="489"/>
      <c r="AA41" s="489"/>
      <c r="AB41" s="489"/>
      <c r="AC41" s="489"/>
      <c r="AD41" s="489"/>
    </row>
    <row r="42" spans="1:30" hidden="1" outlineLevel="1" x14ac:dyDescent="0.25">
      <c r="A42" s="1196">
        <f>'Расшифр. Кред. портфеля'!A40</f>
        <v>0</v>
      </c>
      <c r="B42" s="1198"/>
      <c r="C42" s="559">
        <f>'Расшифр. Кред. портфеля'!C40</f>
        <v>0</v>
      </c>
      <c r="D42" s="559">
        <f>'Расшифр. Кред. портфеля'!D40</f>
        <v>0</v>
      </c>
      <c r="E42" s="1262">
        <f>'Расшифр. Кред. портфеля'!E40</f>
        <v>0</v>
      </c>
      <c r="F42" s="1198"/>
      <c r="G42" s="504">
        <f>'Расшифр. Кред. портфеля'!G40</f>
        <v>0</v>
      </c>
      <c r="H42" s="504">
        <f>'Расшифр. Кред. портфеля'!H40</f>
        <v>0</v>
      </c>
      <c r="I42" s="504">
        <f>'Расшифр. Кред. портфеля'!I40</f>
        <v>0</v>
      </c>
      <c r="J42" s="1263" t="str">
        <f t="shared" si="0"/>
        <v xml:space="preserve"> - </v>
      </c>
      <c r="K42" s="1264"/>
      <c r="L42" s="592">
        <f>'Расшифр. Кред. портфеля'!L40</f>
        <v>0</v>
      </c>
      <c r="M42" s="592">
        <f>'Расшифр. Кред. портфеля'!M40</f>
        <v>0</v>
      </c>
      <c r="N42" s="592">
        <f>'Расшифр. Кред. портфеля'!N40</f>
        <v>0</v>
      </c>
      <c r="O42" s="1672">
        <f>'Расшифр. Кред. портфеля'!O40</f>
        <v>0</v>
      </c>
      <c r="P42" s="1673"/>
      <c r="Q42" s="592">
        <f>'Расшифр. Кред. портфеля'!Q40</f>
        <v>0</v>
      </c>
      <c r="R42" s="592">
        <f>'Расшифр. Кред. портфеля'!R40</f>
        <v>0</v>
      </c>
      <c r="S42" s="592">
        <f>'Расшифр. Кред. портфеля'!S40</f>
        <v>0</v>
      </c>
      <c r="T42" s="592">
        <f>'Расшифр. Кред. портфеля'!T40</f>
        <v>0</v>
      </c>
      <c r="U42" s="592">
        <f>'Расшифр. Кред. портфеля'!U40</f>
        <v>0</v>
      </c>
      <c r="V42" s="592">
        <f>'Расшифр. Кред. портфеля'!V40</f>
        <v>0</v>
      </c>
      <c r="W42" s="592">
        <f>'Расшифр. Кред. портфеля'!W40</f>
        <v>0</v>
      </c>
      <c r="X42" s="592">
        <f>'Расшифр. Кред. портфеля'!X40</f>
        <v>0</v>
      </c>
      <c r="Y42" s="592">
        <f>'Расшифр. Кред. портфеля'!Y40</f>
        <v>0</v>
      </c>
      <c r="Z42" s="489"/>
      <c r="AA42" s="489"/>
      <c r="AB42" s="489"/>
      <c r="AC42" s="489"/>
      <c r="AD42" s="489"/>
    </row>
    <row r="43" spans="1:30" hidden="1" outlineLevel="1" x14ac:dyDescent="0.25">
      <c r="A43" s="1196">
        <f>'Расшифр. Кред. портфеля'!A41</f>
        <v>0</v>
      </c>
      <c r="B43" s="1198"/>
      <c r="C43" s="559">
        <f>'Расшифр. Кред. портфеля'!C41</f>
        <v>0</v>
      </c>
      <c r="D43" s="559">
        <f>'Расшифр. Кред. портфеля'!D41</f>
        <v>0</v>
      </c>
      <c r="E43" s="1262">
        <f>'Расшифр. Кред. портфеля'!E41</f>
        <v>0</v>
      </c>
      <c r="F43" s="1198"/>
      <c r="G43" s="504">
        <f>'Расшифр. Кред. портфеля'!G41</f>
        <v>0</v>
      </c>
      <c r="H43" s="504">
        <f>'Расшифр. Кред. портфеля'!H41</f>
        <v>0</v>
      </c>
      <c r="I43" s="504">
        <f>'Расшифр. Кред. портфеля'!I41</f>
        <v>0</v>
      </c>
      <c r="J43" s="1263" t="str">
        <f t="shared" si="0"/>
        <v xml:space="preserve"> - </v>
      </c>
      <c r="K43" s="1264"/>
      <c r="L43" s="592">
        <f>'Расшифр. Кред. портфеля'!L41</f>
        <v>0</v>
      </c>
      <c r="M43" s="592">
        <f>'Расшифр. Кред. портфеля'!M41</f>
        <v>0</v>
      </c>
      <c r="N43" s="592">
        <f>'Расшифр. Кред. портфеля'!N41</f>
        <v>0</v>
      </c>
      <c r="O43" s="1672">
        <f>'Расшифр. Кред. портфеля'!O41</f>
        <v>0</v>
      </c>
      <c r="P43" s="1673"/>
      <c r="Q43" s="592">
        <f>'Расшифр. Кред. портфеля'!Q41</f>
        <v>0</v>
      </c>
      <c r="R43" s="592">
        <f>'Расшифр. Кред. портфеля'!R41</f>
        <v>0</v>
      </c>
      <c r="S43" s="592">
        <f>'Расшифр. Кред. портфеля'!S41</f>
        <v>0</v>
      </c>
      <c r="T43" s="592">
        <f>'Расшифр. Кред. портфеля'!T41</f>
        <v>0</v>
      </c>
      <c r="U43" s="592">
        <f>'Расшифр. Кред. портфеля'!U41</f>
        <v>0</v>
      </c>
      <c r="V43" s="592">
        <f>'Расшифр. Кред. портфеля'!V41</f>
        <v>0</v>
      </c>
      <c r="W43" s="592">
        <f>'Расшифр. Кред. портфеля'!W41</f>
        <v>0</v>
      </c>
      <c r="X43" s="592">
        <f>'Расшифр. Кред. портфеля'!X41</f>
        <v>0</v>
      </c>
      <c r="Y43" s="592">
        <f>'Расшифр. Кред. портфеля'!Y41</f>
        <v>0</v>
      </c>
      <c r="Z43" s="489"/>
      <c r="AA43" s="489"/>
      <c r="AB43" s="489"/>
      <c r="AC43" s="489"/>
      <c r="AD43" s="489"/>
    </row>
    <row r="44" spans="1:30" hidden="1" outlineLevel="1" x14ac:dyDescent="0.25">
      <c r="A44" s="1196">
        <f>'Расшифр. Кред. портфеля'!A42</f>
        <v>0</v>
      </c>
      <c r="B44" s="1198"/>
      <c r="C44" s="559">
        <f>'Расшифр. Кред. портфеля'!C42</f>
        <v>0</v>
      </c>
      <c r="D44" s="559">
        <f>'Расшифр. Кред. портфеля'!D42</f>
        <v>0</v>
      </c>
      <c r="E44" s="1262">
        <f>'Расшифр. Кред. портфеля'!E42</f>
        <v>0</v>
      </c>
      <c r="F44" s="1198"/>
      <c r="G44" s="504">
        <f>'Расшифр. Кред. портфеля'!G42</f>
        <v>0</v>
      </c>
      <c r="H44" s="504">
        <f>'Расшифр. Кред. портфеля'!H42</f>
        <v>0</v>
      </c>
      <c r="I44" s="504">
        <f>'Расшифр. Кред. портфеля'!I42</f>
        <v>0</v>
      </c>
      <c r="J44" s="1263" t="str">
        <f t="shared" si="0"/>
        <v xml:space="preserve"> - </v>
      </c>
      <c r="K44" s="1264"/>
      <c r="L44" s="592">
        <f>'Расшифр. Кред. портфеля'!L42</f>
        <v>0</v>
      </c>
      <c r="M44" s="592">
        <f>'Расшифр. Кред. портфеля'!M42</f>
        <v>0</v>
      </c>
      <c r="N44" s="592">
        <f>'Расшифр. Кред. портфеля'!N42</f>
        <v>0</v>
      </c>
      <c r="O44" s="1672">
        <f>'Расшифр. Кред. портфеля'!O42</f>
        <v>0</v>
      </c>
      <c r="P44" s="1673"/>
      <c r="Q44" s="592">
        <f>'Расшифр. Кред. портфеля'!Q42</f>
        <v>0</v>
      </c>
      <c r="R44" s="592">
        <f>'Расшифр. Кред. портфеля'!R42</f>
        <v>0</v>
      </c>
      <c r="S44" s="592">
        <f>'Расшифр. Кред. портфеля'!S42</f>
        <v>0</v>
      </c>
      <c r="T44" s="592">
        <f>'Расшифр. Кред. портфеля'!T42</f>
        <v>0</v>
      </c>
      <c r="U44" s="592">
        <f>'Расшифр. Кред. портфеля'!U42</f>
        <v>0</v>
      </c>
      <c r="V44" s="592">
        <f>'Расшифр. Кред. портфеля'!V42</f>
        <v>0</v>
      </c>
      <c r="W44" s="592">
        <f>'Расшифр. Кред. портфеля'!W42</f>
        <v>0</v>
      </c>
      <c r="X44" s="592">
        <f>'Расшифр. Кред. портфеля'!X42</f>
        <v>0</v>
      </c>
      <c r="Y44" s="592">
        <f>'Расшифр. Кред. портфеля'!Y42</f>
        <v>0</v>
      </c>
      <c r="Z44" s="489"/>
      <c r="AA44" s="489"/>
      <c r="AB44" s="489"/>
      <c r="AC44" s="489"/>
      <c r="AD44" s="489"/>
    </row>
    <row r="45" spans="1:30" hidden="1" outlineLevel="1" x14ac:dyDescent="0.25">
      <c r="A45" s="1196">
        <f>'Расшифр. Кред. портфеля'!A43</f>
        <v>0</v>
      </c>
      <c r="B45" s="1198"/>
      <c r="C45" s="559">
        <f>'Расшифр. Кред. портфеля'!C43</f>
        <v>0</v>
      </c>
      <c r="D45" s="559">
        <f>'Расшифр. Кред. портфеля'!D43</f>
        <v>0</v>
      </c>
      <c r="E45" s="1262">
        <f>'Расшифр. Кред. портфеля'!E43</f>
        <v>0</v>
      </c>
      <c r="F45" s="1198"/>
      <c r="G45" s="504">
        <f>'Расшифр. Кред. портфеля'!G43</f>
        <v>0</v>
      </c>
      <c r="H45" s="504">
        <f>'Расшифр. Кред. портфеля'!H43</f>
        <v>0</v>
      </c>
      <c r="I45" s="504">
        <f>'Расшифр. Кред. портфеля'!I43</f>
        <v>0</v>
      </c>
      <c r="J45" s="1263" t="str">
        <f t="shared" si="0"/>
        <v xml:space="preserve"> - </v>
      </c>
      <c r="K45" s="1264"/>
      <c r="L45" s="592">
        <f>'Расшифр. Кред. портфеля'!L43</f>
        <v>0</v>
      </c>
      <c r="M45" s="592">
        <f>'Расшифр. Кред. портфеля'!M43</f>
        <v>0</v>
      </c>
      <c r="N45" s="592">
        <f>'Расшифр. Кред. портфеля'!N43</f>
        <v>0</v>
      </c>
      <c r="O45" s="1672">
        <f>'Расшифр. Кред. портфеля'!O43</f>
        <v>0</v>
      </c>
      <c r="P45" s="1673"/>
      <c r="Q45" s="592">
        <f>'Расшифр. Кред. портфеля'!Q43</f>
        <v>0</v>
      </c>
      <c r="R45" s="592">
        <f>'Расшифр. Кред. портфеля'!R43</f>
        <v>0</v>
      </c>
      <c r="S45" s="592">
        <f>'Расшифр. Кред. портфеля'!S43</f>
        <v>0</v>
      </c>
      <c r="T45" s="592">
        <f>'Расшифр. Кред. портфеля'!T43</f>
        <v>0</v>
      </c>
      <c r="U45" s="592">
        <f>'Расшифр. Кред. портфеля'!U43</f>
        <v>0</v>
      </c>
      <c r="V45" s="592">
        <f>'Расшифр. Кред. портфеля'!V43</f>
        <v>0</v>
      </c>
      <c r="W45" s="592">
        <f>'Расшифр. Кред. портфеля'!W43</f>
        <v>0</v>
      </c>
      <c r="X45" s="592">
        <f>'Расшифр. Кред. портфеля'!X43</f>
        <v>0</v>
      </c>
      <c r="Y45" s="592">
        <f>'Расшифр. Кред. портфеля'!Y43</f>
        <v>0</v>
      </c>
      <c r="Z45" s="489"/>
      <c r="AA45" s="489"/>
      <c r="AB45" s="489"/>
      <c r="AC45" s="489"/>
      <c r="AD45" s="489"/>
    </row>
    <row r="46" spans="1:30" hidden="1" outlineLevel="1" x14ac:dyDescent="0.25">
      <c r="A46" s="1196">
        <f>'Расшифр. Кред. портфеля'!A44</f>
        <v>0</v>
      </c>
      <c r="B46" s="1198"/>
      <c r="C46" s="559">
        <f>'Расшифр. Кред. портфеля'!C44</f>
        <v>0</v>
      </c>
      <c r="D46" s="559">
        <f>'Расшифр. Кред. портфеля'!D44</f>
        <v>0</v>
      </c>
      <c r="E46" s="1262">
        <f>'Расшифр. Кред. портфеля'!E44</f>
        <v>0</v>
      </c>
      <c r="F46" s="1198"/>
      <c r="G46" s="504">
        <f>'Расшифр. Кред. портфеля'!G44</f>
        <v>0</v>
      </c>
      <c r="H46" s="504">
        <f>'Расшифр. Кред. портфеля'!H44</f>
        <v>0</v>
      </c>
      <c r="I46" s="504">
        <f>'Расшифр. Кред. портфеля'!I44</f>
        <v>0</v>
      </c>
      <c r="J46" s="1263" t="str">
        <f t="shared" si="0"/>
        <v xml:space="preserve"> - </v>
      </c>
      <c r="K46" s="1264"/>
      <c r="L46" s="592">
        <f>'Расшифр. Кред. портфеля'!L44</f>
        <v>0</v>
      </c>
      <c r="M46" s="592">
        <f>'Расшифр. Кред. портфеля'!M44</f>
        <v>0</v>
      </c>
      <c r="N46" s="592">
        <f>'Расшифр. Кред. портфеля'!N44</f>
        <v>0</v>
      </c>
      <c r="O46" s="1672">
        <f>'Расшифр. Кред. портфеля'!O44</f>
        <v>0</v>
      </c>
      <c r="P46" s="1673"/>
      <c r="Q46" s="592">
        <f>'Расшифр. Кред. портфеля'!Q44</f>
        <v>0</v>
      </c>
      <c r="R46" s="592">
        <f>'Расшифр. Кред. портфеля'!R44</f>
        <v>0</v>
      </c>
      <c r="S46" s="592">
        <f>'Расшифр. Кред. портфеля'!S44</f>
        <v>0</v>
      </c>
      <c r="T46" s="592">
        <f>'Расшифр. Кред. портфеля'!T44</f>
        <v>0</v>
      </c>
      <c r="U46" s="592">
        <f>'Расшифр. Кред. портфеля'!U44</f>
        <v>0</v>
      </c>
      <c r="V46" s="592">
        <f>'Расшифр. Кред. портфеля'!V44</f>
        <v>0</v>
      </c>
      <c r="W46" s="592">
        <f>'Расшифр. Кред. портфеля'!W44</f>
        <v>0</v>
      </c>
      <c r="X46" s="592">
        <f>'Расшифр. Кред. портфеля'!X44</f>
        <v>0</v>
      </c>
      <c r="Y46" s="592">
        <f>'Расшифр. Кред. портфеля'!Y44</f>
        <v>0</v>
      </c>
      <c r="Z46" s="489"/>
      <c r="AA46" s="489"/>
      <c r="AB46" s="489"/>
      <c r="AC46" s="489"/>
      <c r="AD46" s="489"/>
    </row>
    <row r="47" spans="1:30" hidden="1" outlineLevel="1" x14ac:dyDescent="0.25">
      <c r="A47" s="1196">
        <f>'Расшифр. Кред. портфеля'!A45</f>
        <v>0</v>
      </c>
      <c r="B47" s="1198"/>
      <c r="C47" s="559">
        <f>'Расшифр. Кред. портфеля'!C45</f>
        <v>0</v>
      </c>
      <c r="D47" s="559">
        <f>'Расшифр. Кред. портфеля'!D45</f>
        <v>0</v>
      </c>
      <c r="E47" s="1262">
        <f>'Расшифр. Кред. портфеля'!E45</f>
        <v>0</v>
      </c>
      <c r="F47" s="1198"/>
      <c r="G47" s="504">
        <f>'Расшифр. Кред. портфеля'!G45</f>
        <v>0</v>
      </c>
      <c r="H47" s="504">
        <f>'Расшифр. Кред. портфеля'!H45</f>
        <v>0</v>
      </c>
      <c r="I47" s="504">
        <f>'Расшифр. Кред. портфеля'!I45</f>
        <v>0</v>
      </c>
      <c r="J47" s="1263" t="str">
        <f t="shared" si="0"/>
        <v xml:space="preserve"> - </v>
      </c>
      <c r="K47" s="1264"/>
      <c r="L47" s="592">
        <f>'Расшифр. Кред. портфеля'!L45</f>
        <v>0</v>
      </c>
      <c r="M47" s="592">
        <f>'Расшифр. Кред. портфеля'!M45</f>
        <v>0</v>
      </c>
      <c r="N47" s="592">
        <f>'Расшифр. Кред. портфеля'!N45</f>
        <v>0</v>
      </c>
      <c r="O47" s="1672">
        <f>'Расшифр. Кред. портфеля'!O45</f>
        <v>0</v>
      </c>
      <c r="P47" s="1673"/>
      <c r="Q47" s="592">
        <f>'Расшифр. Кред. портфеля'!Q45</f>
        <v>0</v>
      </c>
      <c r="R47" s="592">
        <f>'Расшифр. Кред. портфеля'!R45</f>
        <v>0</v>
      </c>
      <c r="S47" s="592">
        <f>'Расшифр. Кред. портфеля'!S45</f>
        <v>0</v>
      </c>
      <c r="T47" s="592">
        <f>'Расшифр. Кред. портфеля'!T45</f>
        <v>0</v>
      </c>
      <c r="U47" s="592">
        <f>'Расшифр. Кред. портфеля'!U45</f>
        <v>0</v>
      </c>
      <c r="V47" s="592">
        <f>'Расшифр. Кред. портфеля'!V45</f>
        <v>0</v>
      </c>
      <c r="W47" s="592">
        <f>'Расшифр. Кред. портфеля'!W45</f>
        <v>0</v>
      </c>
      <c r="X47" s="592">
        <f>'Расшифр. Кред. портфеля'!X45</f>
        <v>0</v>
      </c>
      <c r="Y47" s="592">
        <f>'Расшифр. Кред. портфеля'!Y45</f>
        <v>0</v>
      </c>
      <c r="Z47" s="489"/>
      <c r="AA47" s="489"/>
      <c r="AB47" s="489"/>
      <c r="AC47" s="489"/>
      <c r="AD47" s="489"/>
    </row>
    <row r="48" spans="1:30" hidden="1" outlineLevel="1" x14ac:dyDescent="0.25">
      <c r="A48" s="1196">
        <f>'Расшифр. Кред. портфеля'!A46</f>
        <v>0</v>
      </c>
      <c r="B48" s="1198"/>
      <c r="C48" s="559">
        <f>'Расшифр. Кред. портфеля'!C46</f>
        <v>0</v>
      </c>
      <c r="D48" s="559">
        <f>'Расшифр. Кред. портфеля'!D46</f>
        <v>0</v>
      </c>
      <c r="E48" s="1262">
        <f>'Расшифр. Кред. портфеля'!E46</f>
        <v>0</v>
      </c>
      <c r="F48" s="1198"/>
      <c r="G48" s="504">
        <f>'Расшифр. Кред. портфеля'!G46</f>
        <v>0</v>
      </c>
      <c r="H48" s="504">
        <f>'Расшифр. Кред. портфеля'!H46</f>
        <v>0</v>
      </c>
      <c r="I48" s="504">
        <f>'Расшифр. Кред. портфеля'!I46</f>
        <v>0</v>
      </c>
      <c r="J48" s="1263" t="str">
        <f t="shared" si="0"/>
        <v xml:space="preserve"> - </v>
      </c>
      <c r="K48" s="1264"/>
      <c r="L48" s="592">
        <f>'Расшифр. Кред. портфеля'!L46</f>
        <v>0</v>
      </c>
      <c r="M48" s="592">
        <f>'Расшифр. Кред. портфеля'!M46</f>
        <v>0</v>
      </c>
      <c r="N48" s="592">
        <f>'Расшифр. Кред. портфеля'!N46</f>
        <v>0</v>
      </c>
      <c r="O48" s="1672">
        <f>'Расшифр. Кред. портфеля'!O46</f>
        <v>0</v>
      </c>
      <c r="P48" s="1673"/>
      <c r="Q48" s="592">
        <f>'Расшифр. Кред. портфеля'!Q46</f>
        <v>0</v>
      </c>
      <c r="R48" s="592">
        <f>'Расшифр. Кред. портфеля'!R46</f>
        <v>0</v>
      </c>
      <c r="S48" s="592">
        <f>'Расшифр. Кред. портфеля'!S46</f>
        <v>0</v>
      </c>
      <c r="T48" s="592">
        <f>'Расшифр. Кред. портфеля'!T46</f>
        <v>0</v>
      </c>
      <c r="U48" s="592">
        <f>'Расшифр. Кред. портфеля'!U46</f>
        <v>0</v>
      </c>
      <c r="V48" s="592">
        <f>'Расшифр. Кред. портфеля'!V46</f>
        <v>0</v>
      </c>
      <c r="W48" s="592">
        <f>'Расшифр. Кред. портфеля'!W46</f>
        <v>0</v>
      </c>
      <c r="X48" s="592">
        <f>'Расшифр. Кред. портфеля'!X46</f>
        <v>0</v>
      </c>
      <c r="Y48" s="592">
        <f>'Расшифр. Кред. портфеля'!Y46</f>
        <v>0</v>
      </c>
      <c r="Z48" s="489"/>
      <c r="AA48" s="489"/>
      <c r="AB48" s="489"/>
      <c r="AC48" s="489"/>
      <c r="AD48" s="489"/>
    </row>
    <row r="49" spans="1:30" hidden="1" outlineLevel="1" x14ac:dyDescent="0.25">
      <c r="A49" s="1196">
        <f>'Расшифр. Кред. портфеля'!A47</f>
        <v>0</v>
      </c>
      <c r="B49" s="1198"/>
      <c r="C49" s="559">
        <f>'Расшифр. Кред. портфеля'!C47</f>
        <v>0</v>
      </c>
      <c r="D49" s="559">
        <f>'Расшифр. Кред. портфеля'!D47</f>
        <v>0</v>
      </c>
      <c r="E49" s="1262">
        <f>'Расшифр. Кред. портфеля'!E47</f>
        <v>0</v>
      </c>
      <c r="F49" s="1198"/>
      <c r="G49" s="504">
        <f>'Расшифр. Кред. портфеля'!G47</f>
        <v>0</v>
      </c>
      <c r="H49" s="504">
        <f>'Расшифр. Кред. портфеля'!H47</f>
        <v>0</v>
      </c>
      <c r="I49" s="504">
        <f>'Расшифр. Кред. портфеля'!I47</f>
        <v>0</v>
      </c>
      <c r="J49" s="1263" t="str">
        <f t="shared" si="0"/>
        <v xml:space="preserve"> - </v>
      </c>
      <c r="K49" s="1264"/>
      <c r="L49" s="592">
        <f>'Расшифр. Кред. портфеля'!L47</f>
        <v>0</v>
      </c>
      <c r="M49" s="592">
        <f>'Расшифр. Кред. портфеля'!M47</f>
        <v>0</v>
      </c>
      <c r="N49" s="592">
        <f>'Расшифр. Кред. портфеля'!N47</f>
        <v>0</v>
      </c>
      <c r="O49" s="1672">
        <f>'Расшифр. Кред. портфеля'!O47</f>
        <v>0</v>
      </c>
      <c r="P49" s="1673"/>
      <c r="Q49" s="592">
        <f>'Расшифр. Кред. портфеля'!Q47</f>
        <v>0</v>
      </c>
      <c r="R49" s="592">
        <f>'Расшифр. Кред. портфеля'!R47</f>
        <v>0</v>
      </c>
      <c r="S49" s="592">
        <f>'Расшифр. Кред. портфеля'!S47</f>
        <v>0</v>
      </c>
      <c r="T49" s="592">
        <f>'Расшифр. Кред. портфеля'!T47</f>
        <v>0</v>
      </c>
      <c r="U49" s="592">
        <f>'Расшифр. Кред. портфеля'!U47</f>
        <v>0</v>
      </c>
      <c r="V49" s="592">
        <f>'Расшифр. Кред. портфеля'!V47</f>
        <v>0</v>
      </c>
      <c r="W49" s="592">
        <f>'Расшифр. Кред. портфеля'!W47</f>
        <v>0</v>
      </c>
      <c r="X49" s="592">
        <f>'Расшифр. Кред. портфеля'!X47</f>
        <v>0</v>
      </c>
      <c r="Y49" s="592">
        <f>'Расшифр. Кред. портфеля'!Y47</f>
        <v>0</v>
      </c>
      <c r="Z49" s="489"/>
      <c r="AA49" s="489"/>
      <c r="AB49" s="489"/>
      <c r="AC49" s="489"/>
      <c r="AD49" s="489"/>
    </row>
    <row r="50" spans="1:30" hidden="1" outlineLevel="1" x14ac:dyDescent="0.25">
      <c r="A50" s="1196">
        <f>'Расшифр. Кред. портфеля'!A48</f>
        <v>0</v>
      </c>
      <c r="B50" s="1198"/>
      <c r="C50" s="559">
        <f>'Расшифр. Кред. портфеля'!C48</f>
        <v>0</v>
      </c>
      <c r="D50" s="559">
        <f>'Расшифр. Кред. портфеля'!D48</f>
        <v>0</v>
      </c>
      <c r="E50" s="1262">
        <f>'Расшифр. Кред. портфеля'!E48</f>
        <v>0</v>
      </c>
      <c r="F50" s="1198"/>
      <c r="G50" s="504">
        <f>'Расшифр. Кред. портфеля'!G48</f>
        <v>0</v>
      </c>
      <c r="H50" s="504">
        <f>'Расшифр. Кред. портфеля'!H48</f>
        <v>0</v>
      </c>
      <c r="I50" s="504">
        <f>'Расшифр. Кред. портфеля'!I48</f>
        <v>0</v>
      </c>
      <c r="J50" s="1263" t="str">
        <f t="shared" si="0"/>
        <v xml:space="preserve"> - </v>
      </c>
      <c r="K50" s="1264"/>
      <c r="L50" s="592">
        <f>'Расшифр. Кред. портфеля'!L48</f>
        <v>0</v>
      </c>
      <c r="M50" s="592">
        <f>'Расшифр. Кред. портфеля'!M48</f>
        <v>0</v>
      </c>
      <c r="N50" s="592">
        <f>'Расшифр. Кред. портфеля'!N48</f>
        <v>0</v>
      </c>
      <c r="O50" s="1672">
        <f>'Расшифр. Кред. портфеля'!O48</f>
        <v>0</v>
      </c>
      <c r="P50" s="1673"/>
      <c r="Q50" s="592">
        <f>'Расшифр. Кред. портфеля'!Q48</f>
        <v>0</v>
      </c>
      <c r="R50" s="592">
        <f>'Расшифр. Кред. портфеля'!R48</f>
        <v>0</v>
      </c>
      <c r="S50" s="592">
        <f>'Расшифр. Кред. портфеля'!S48</f>
        <v>0</v>
      </c>
      <c r="T50" s="592">
        <f>'Расшифр. Кред. портфеля'!T48</f>
        <v>0</v>
      </c>
      <c r="U50" s="592">
        <f>'Расшифр. Кред. портфеля'!U48</f>
        <v>0</v>
      </c>
      <c r="V50" s="592">
        <f>'Расшифр. Кред. портфеля'!V48</f>
        <v>0</v>
      </c>
      <c r="W50" s="592">
        <f>'Расшифр. Кред. портфеля'!W48</f>
        <v>0</v>
      </c>
      <c r="X50" s="592">
        <f>'Расшифр. Кред. портфеля'!X48</f>
        <v>0</v>
      </c>
      <c r="Y50" s="592">
        <f>'Расшифр. Кред. портфеля'!Y48</f>
        <v>0</v>
      </c>
      <c r="Z50" s="489"/>
      <c r="AA50" s="489"/>
      <c r="AB50" s="489"/>
      <c r="AC50" s="489"/>
      <c r="AD50" s="489"/>
    </row>
    <row r="51" spans="1:30" hidden="1" outlineLevel="1" x14ac:dyDescent="0.25">
      <c r="A51" s="1196">
        <f>'Расшифр. Кред. портфеля'!A49</f>
        <v>0</v>
      </c>
      <c r="B51" s="1198"/>
      <c r="C51" s="559">
        <f>'Расшифр. Кред. портфеля'!C49</f>
        <v>0</v>
      </c>
      <c r="D51" s="559">
        <f>'Расшифр. Кред. портфеля'!D49</f>
        <v>0</v>
      </c>
      <c r="E51" s="1262">
        <f>'Расшифр. Кред. портфеля'!E49</f>
        <v>0</v>
      </c>
      <c r="F51" s="1198"/>
      <c r="G51" s="504">
        <f>'Расшифр. Кред. портфеля'!G49</f>
        <v>0</v>
      </c>
      <c r="H51" s="504">
        <f>'Расшифр. Кред. портфеля'!H49</f>
        <v>0</v>
      </c>
      <c r="I51" s="504">
        <f>'Расшифр. Кред. портфеля'!I49</f>
        <v>0</v>
      </c>
      <c r="J51" s="1263" t="str">
        <f t="shared" si="0"/>
        <v xml:space="preserve"> - </v>
      </c>
      <c r="K51" s="1264"/>
      <c r="L51" s="592">
        <f>'Расшифр. Кред. портфеля'!L49</f>
        <v>0</v>
      </c>
      <c r="M51" s="592">
        <f>'Расшифр. Кред. портфеля'!M49</f>
        <v>0</v>
      </c>
      <c r="N51" s="592">
        <f>'Расшифр. Кред. портфеля'!N49</f>
        <v>0</v>
      </c>
      <c r="O51" s="1672">
        <f>'Расшифр. Кред. портфеля'!O49</f>
        <v>0</v>
      </c>
      <c r="P51" s="1673"/>
      <c r="Q51" s="592">
        <f>'Расшифр. Кред. портфеля'!Q49</f>
        <v>0</v>
      </c>
      <c r="R51" s="592">
        <f>'Расшифр. Кред. портфеля'!R49</f>
        <v>0</v>
      </c>
      <c r="S51" s="592">
        <f>'Расшифр. Кред. портфеля'!S49</f>
        <v>0</v>
      </c>
      <c r="T51" s="592">
        <f>'Расшифр. Кред. портфеля'!T49</f>
        <v>0</v>
      </c>
      <c r="U51" s="592">
        <f>'Расшифр. Кред. портфеля'!U49</f>
        <v>0</v>
      </c>
      <c r="V51" s="592">
        <f>'Расшифр. Кред. портфеля'!V49</f>
        <v>0</v>
      </c>
      <c r="W51" s="592">
        <f>'Расшифр. Кред. портфеля'!W49</f>
        <v>0</v>
      </c>
      <c r="X51" s="592">
        <f>'Расшифр. Кред. портфеля'!X49</f>
        <v>0</v>
      </c>
      <c r="Y51" s="592">
        <f>'Расшифр. Кред. портфеля'!Y49</f>
        <v>0</v>
      </c>
      <c r="Z51" s="489"/>
      <c r="AA51" s="489"/>
      <c r="AB51" s="489"/>
      <c r="AC51" s="489"/>
      <c r="AD51" s="489"/>
    </row>
    <row r="52" spans="1:30" hidden="1" outlineLevel="1" x14ac:dyDescent="0.25">
      <c r="A52" s="1196">
        <f>'Расшифр. Кред. портфеля'!A50</f>
        <v>0</v>
      </c>
      <c r="B52" s="1198"/>
      <c r="C52" s="559">
        <f>'Расшифр. Кред. портфеля'!C50</f>
        <v>0</v>
      </c>
      <c r="D52" s="559">
        <f>'Расшифр. Кред. портфеля'!D50</f>
        <v>0</v>
      </c>
      <c r="E52" s="1262">
        <f>'Расшифр. Кред. портфеля'!E50</f>
        <v>0</v>
      </c>
      <c r="F52" s="1198"/>
      <c r="G52" s="504">
        <f>'Расшифр. Кред. портфеля'!G50</f>
        <v>0</v>
      </c>
      <c r="H52" s="504">
        <f>'Расшифр. Кред. портфеля'!H50</f>
        <v>0</v>
      </c>
      <c r="I52" s="504">
        <f>'Расшифр. Кред. портфеля'!I50</f>
        <v>0</v>
      </c>
      <c r="J52" s="1263" t="str">
        <f t="shared" si="0"/>
        <v xml:space="preserve"> - </v>
      </c>
      <c r="K52" s="1264"/>
      <c r="L52" s="592">
        <f>'Расшифр. Кред. портфеля'!L50</f>
        <v>0</v>
      </c>
      <c r="M52" s="592">
        <f>'Расшифр. Кред. портфеля'!M50</f>
        <v>0</v>
      </c>
      <c r="N52" s="592">
        <f>'Расшифр. Кред. портфеля'!N50</f>
        <v>0</v>
      </c>
      <c r="O52" s="1672">
        <f>'Расшифр. Кред. портфеля'!O50</f>
        <v>0</v>
      </c>
      <c r="P52" s="1673"/>
      <c r="Q52" s="592">
        <f>'Расшифр. Кред. портфеля'!Q50</f>
        <v>0</v>
      </c>
      <c r="R52" s="592">
        <f>'Расшифр. Кред. портфеля'!R50</f>
        <v>0</v>
      </c>
      <c r="S52" s="592">
        <f>'Расшифр. Кред. портфеля'!S50</f>
        <v>0</v>
      </c>
      <c r="T52" s="592">
        <f>'Расшифр. Кред. портфеля'!T50</f>
        <v>0</v>
      </c>
      <c r="U52" s="592">
        <f>'Расшифр. Кред. портфеля'!U50</f>
        <v>0</v>
      </c>
      <c r="V52" s="592">
        <f>'Расшифр. Кред. портфеля'!V50</f>
        <v>0</v>
      </c>
      <c r="W52" s="592">
        <f>'Расшифр. Кред. портфеля'!W50</f>
        <v>0</v>
      </c>
      <c r="X52" s="592">
        <f>'Расшифр. Кред. портфеля'!X50</f>
        <v>0</v>
      </c>
      <c r="Y52" s="592">
        <f>'Расшифр. Кред. портфеля'!Y50</f>
        <v>0</v>
      </c>
      <c r="Z52" s="489"/>
      <c r="AA52" s="489"/>
      <c r="AB52" s="489"/>
      <c r="AC52" s="489"/>
      <c r="AD52" s="489"/>
    </row>
    <row r="53" spans="1:30" hidden="1" outlineLevel="1" x14ac:dyDescent="0.25">
      <c r="A53" s="1196">
        <f>'Расшифр. Кред. портфеля'!A51</f>
        <v>0</v>
      </c>
      <c r="B53" s="1198"/>
      <c r="C53" s="559">
        <f>'Расшифр. Кред. портфеля'!C51</f>
        <v>0</v>
      </c>
      <c r="D53" s="559">
        <f>'Расшифр. Кред. портфеля'!D51</f>
        <v>0</v>
      </c>
      <c r="E53" s="1262">
        <f>'Расшифр. Кред. портфеля'!E51</f>
        <v>0</v>
      </c>
      <c r="F53" s="1198"/>
      <c r="G53" s="504">
        <f>'Расшифр. Кред. портфеля'!G51</f>
        <v>0</v>
      </c>
      <c r="H53" s="504">
        <f>'Расшифр. Кред. портфеля'!H51</f>
        <v>0</v>
      </c>
      <c r="I53" s="504">
        <f>'Расшифр. Кред. портфеля'!I51</f>
        <v>0</v>
      </c>
      <c r="J53" s="1263" t="str">
        <f t="shared" si="0"/>
        <v xml:space="preserve"> - </v>
      </c>
      <c r="K53" s="1264"/>
      <c r="L53" s="592">
        <f>'Расшифр. Кред. портфеля'!L51</f>
        <v>0</v>
      </c>
      <c r="M53" s="592">
        <f>'Расшифр. Кред. портфеля'!M51</f>
        <v>0</v>
      </c>
      <c r="N53" s="592">
        <f>'Расшифр. Кред. портфеля'!N51</f>
        <v>0</v>
      </c>
      <c r="O53" s="1672">
        <f>'Расшифр. Кред. портфеля'!O51</f>
        <v>0</v>
      </c>
      <c r="P53" s="1673"/>
      <c r="Q53" s="592">
        <f>'Расшифр. Кред. портфеля'!Q51</f>
        <v>0</v>
      </c>
      <c r="R53" s="592">
        <f>'Расшифр. Кред. портфеля'!R51</f>
        <v>0</v>
      </c>
      <c r="S53" s="592">
        <f>'Расшифр. Кред. портфеля'!S51</f>
        <v>0</v>
      </c>
      <c r="T53" s="592">
        <f>'Расшифр. Кред. портфеля'!T51</f>
        <v>0</v>
      </c>
      <c r="U53" s="592">
        <f>'Расшифр. Кред. портфеля'!U51</f>
        <v>0</v>
      </c>
      <c r="V53" s="592">
        <f>'Расшифр. Кред. портфеля'!V51</f>
        <v>0</v>
      </c>
      <c r="W53" s="592">
        <f>'Расшифр. Кред. портфеля'!W51</f>
        <v>0</v>
      </c>
      <c r="X53" s="592">
        <f>'Расшифр. Кред. портфеля'!X51</f>
        <v>0</v>
      </c>
      <c r="Y53" s="592">
        <f>'Расшифр. Кред. портфеля'!Y51</f>
        <v>0</v>
      </c>
      <c r="Z53" s="489"/>
      <c r="AA53" s="489"/>
      <c r="AB53" s="489"/>
      <c r="AC53" s="489"/>
      <c r="AD53" s="489"/>
    </row>
    <row r="54" spans="1:30" hidden="1" outlineLevel="1" x14ac:dyDescent="0.25">
      <c r="A54" s="1196">
        <f>'Расшифр. Кред. портфеля'!A52</f>
        <v>0</v>
      </c>
      <c r="B54" s="1198"/>
      <c r="C54" s="559">
        <f>'Расшифр. Кред. портфеля'!C52</f>
        <v>0</v>
      </c>
      <c r="D54" s="559">
        <f>'Расшифр. Кред. портфеля'!D52</f>
        <v>0</v>
      </c>
      <c r="E54" s="1262">
        <f>'Расшифр. Кред. портфеля'!E52</f>
        <v>0</v>
      </c>
      <c r="F54" s="1198"/>
      <c r="G54" s="504">
        <f>'Расшифр. Кред. портфеля'!G52</f>
        <v>0</v>
      </c>
      <c r="H54" s="504">
        <f>'Расшифр. Кред. портфеля'!H52</f>
        <v>0</v>
      </c>
      <c r="I54" s="504">
        <f>'Расшифр. Кред. портфеля'!I52</f>
        <v>0</v>
      </c>
      <c r="J54" s="1263" t="str">
        <f t="shared" si="0"/>
        <v xml:space="preserve"> - </v>
      </c>
      <c r="K54" s="1264"/>
      <c r="L54" s="592">
        <f>'Расшифр. Кред. портфеля'!L52</f>
        <v>0</v>
      </c>
      <c r="M54" s="592">
        <f>'Расшифр. Кред. портфеля'!M52</f>
        <v>0</v>
      </c>
      <c r="N54" s="592">
        <f>'Расшифр. Кред. портфеля'!N52</f>
        <v>0</v>
      </c>
      <c r="O54" s="1672">
        <f>'Расшифр. Кред. портфеля'!O52</f>
        <v>0</v>
      </c>
      <c r="P54" s="1673"/>
      <c r="Q54" s="592">
        <f>'Расшифр. Кред. портфеля'!Q52</f>
        <v>0</v>
      </c>
      <c r="R54" s="592">
        <f>'Расшифр. Кред. портфеля'!R52</f>
        <v>0</v>
      </c>
      <c r="S54" s="592">
        <f>'Расшифр. Кред. портфеля'!S52</f>
        <v>0</v>
      </c>
      <c r="T54" s="592">
        <f>'Расшифр. Кред. портфеля'!T52</f>
        <v>0</v>
      </c>
      <c r="U54" s="592">
        <f>'Расшифр. Кред. портфеля'!U52</f>
        <v>0</v>
      </c>
      <c r="V54" s="592">
        <f>'Расшифр. Кред. портфеля'!V52</f>
        <v>0</v>
      </c>
      <c r="W54" s="592">
        <f>'Расшифр. Кред. портфеля'!W52</f>
        <v>0</v>
      </c>
      <c r="X54" s="592">
        <f>'Расшифр. Кред. портфеля'!X52</f>
        <v>0</v>
      </c>
      <c r="Y54" s="592">
        <f>'Расшифр. Кред. портфеля'!Y52</f>
        <v>0</v>
      </c>
      <c r="Z54" s="489"/>
      <c r="AA54" s="489"/>
      <c r="AB54" s="489"/>
      <c r="AC54" s="489"/>
      <c r="AD54" s="489"/>
    </row>
    <row r="55" spans="1:30" hidden="1" outlineLevel="1" x14ac:dyDescent="0.25">
      <c r="A55" s="1196">
        <f>'Расшифр. Кред. портфеля'!A53</f>
        <v>0</v>
      </c>
      <c r="B55" s="1198"/>
      <c r="C55" s="559">
        <f>'Расшифр. Кред. портфеля'!C53</f>
        <v>0</v>
      </c>
      <c r="D55" s="559">
        <f>'Расшифр. Кред. портфеля'!D53</f>
        <v>0</v>
      </c>
      <c r="E55" s="1262">
        <f>'Расшифр. Кред. портфеля'!E53</f>
        <v>0</v>
      </c>
      <c r="F55" s="1198"/>
      <c r="G55" s="504">
        <f>'Расшифр. Кред. портфеля'!G53</f>
        <v>0</v>
      </c>
      <c r="H55" s="504">
        <f>'Расшифр. Кред. портфеля'!H53</f>
        <v>0</v>
      </c>
      <c r="I55" s="504">
        <f>'Расшифр. Кред. портфеля'!I53</f>
        <v>0</v>
      </c>
      <c r="J55" s="1263" t="str">
        <f t="shared" si="0"/>
        <v xml:space="preserve"> - </v>
      </c>
      <c r="K55" s="1264"/>
      <c r="L55" s="592">
        <f>'Расшифр. Кред. портфеля'!L53</f>
        <v>0</v>
      </c>
      <c r="M55" s="592">
        <f>'Расшифр. Кред. портфеля'!M53</f>
        <v>0</v>
      </c>
      <c r="N55" s="592">
        <f>'Расшифр. Кред. портфеля'!N53</f>
        <v>0</v>
      </c>
      <c r="O55" s="1672">
        <f>'Расшифр. Кред. портфеля'!O53</f>
        <v>0</v>
      </c>
      <c r="P55" s="1673"/>
      <c r="Q55" s="592">
        <f>'Расшифр. Кред. портфеля'!Q53</f>
        <v>0</v>
      </c>
      <c r="R55" s="592">
        <f>'Расшифр. Кред. портфеля'!R53</f>
        <v>0</v>
      </c>
      <c r="S55" s="592">
        <f>'Расшифр. Кред. портфеля'!S53</f>
        <v>0</v>
      </c>
      <c r="T55" s="592">
        <f>'Расшифр. Кред. портфеля'!T53</f>
        <v>0</v>
      </c>
      <c r="U55" s="592">
        <f>'Расшифр. Кред. портфеля'!U53</f>
        <v>0</v>
      </c>
      <c r="V55" s="592">
        <f>'Расшифр. Кред. портфеля'!V53</f>
        <v>0</v>
      </c>
      <c r="W55" s="592">
        <f>'Расшифр. Кред. портфеля'!W53</f>
        <v>0</v>
      </c>
      <c r="X55" s="592">
        <f>'Расшифр. Кред. портфеля'!X53</f>
        <v>0</v>
      </c>
      <c r="Y55" s="592">
        <f>'Расшифр. Кред. портфеля'!Y53</f>
        <v>0</v>
      </c>
      <c r="Z55" s="489"/>
      <c r="AA55" s="489"/>
      <c r="AB55" s="489"/>
      <c r="AC55" s="489"/>
      <c r="AD55" s="489"/>
    </row>
    <row r="56" spans="1:30" hidden="1" outlineLevel="1" x14ac:dyDescent="0.25">
      <c r="A56" s="1196">
        <f>'Расшифр. Кред. портфеля'!A54</f>
        <v>0</v>
      </c>
      <c r="B56" s="1198"/>
      <c r="C56" s="559">
        <f>'Расшифр. Кред. портфеля'!C54</f>
        <v>0</v>
      </c>
      <c r="D56" s="559">
        <f>'Расшифр. Кред. портфеля'!D54</f>
        <v>0</v>
      </c>
      <c r="E56" s="1262">
        <f>'Расшифр. Кред. портфеля'!E54</f>
        <v>0</v>
      </c>
      <c r="F56" s="1198"/>
      <c r="G56" s="504">
        <f>'Расшифр. Кред. портфеля'!G54</f>
        <v>0</v>
      </c>
      <c r="H56" s="504">
        <f>'Расшифр. Кред. портфеля'!H54</f>
        <v>0</v>
      </c>
      <c r="I56" s="504">
        <f>'Расшифр. Кред. портфеля'!I54</f>
        <v>0</v>
      </c>
      <c r="J56" s="1263" t="str">
        <f t="shared" si="0"/>
        <v xml:space="preserve"> - </v>
      </c>
      <c r="K56" s="1264"/>
      <c r="L56" s="592">
        <f>'Расшифр. Кред. портфеля'!L54</f>
        <v>0</v>
      </c>
      <c r="M56" s="592">
        <f>'Расшифр. Кред. портфеля'!M54</f>
        <v>0</v>
      </c>
      <c r="N56" s="592">
        <f>'Расшифр. Кред. портфеля'!N54</f>
        <v>0</v>
      </c>
      <c r="O56" s="1672">
        <f>'Расшифр. Кред. портфеля'!O54</f>
        <v>0</v>
      </c>
      <c r="P56" s="1673"/>
      <c r="Q56" s="592">
        <f>'Расшифр. Кред. портфеля'!Q54</f>
        <v>0</v>
      </c>
      <c r="R56" s="592">
        <f>'Расшифр. Кред. портфеля'!R54</f>
        <v>0</v>
      </c>
      <c r="S56" s="592">
        <f>'Расшифр. Кред. портфеля'!S54</f>
        <v>0</v>
      </c>
      <c r="T56" s="592">
        <f>'Расшифр. Кред. портфеля'!T54</f>
        <v>0</v>
      </c>
      <c r="U56" s="592">
        <f>'Расшифр. Кред. портфеля'!U54</f>
        <v>0</v>
      </c>
      <c r="V56" s="592">
        <f>'Расшифр. Кред. портфеля'!V54</f>
        <v>0</v>
      </c>
      <c r="W56" s="592">
        <f>'Расшифр. Кред. портфеля'!W54</f>
        <v>0</v>
      </c>
      <c r="X56" s="592">
        <f>'Расшифр. Кред. портфеля'!X54</f>
        <v>0</v>
      </c>
      <c r="Y56" s="592">
        <f>'Расшифр. Кред. портфеля'!Y54</f>
        <v>0</v>
      </c>
      <c r="Z56" s="489"/>
      <c r="AA56" s="489"/>
      <c r="AB56" s="489"/>
      <c r="AC56" s="489"/>
      <c r="AD56" s="489"/>
    </row>
    <row r="57" spans="1:30" ht="26.25" customHeight="1" collapsed="1" x14ac:dyDescent="0.25">
      <c r="A57" s="1267" t="s">
        <v>1077</v>
      </c>
      <c r="B57" s="1268"/>
      <c r="C57" s="1164" t="s">
        <v>5</v>
      </c>
      <c r="D57" s="1164" t="s">
        <v>5</v>
      </c>
      <c r="E57" s="1174" t="s">
        <v>5</v>
      </c>
      <c r="F57" s="1175"/>
      <c r="G57" s="1164" t="s">
        <v>5</v>
      </c>
      <c r="H57" s="1164" t="s">
        <v>5</v>
      </c>
      <c r="I57" s="1164" t="s">
        <v>5</v>
      </c>
      <c r="J57" s="1174" t="s">
        <v>5</v>
      </c>
      <c r="K57" s="1175"/>
      <c r="L57" s="1174" t="s">
        <v>5</v>
      </c>
      <c r="M57" s="1175"/>
      <c r="N57" s="1164" t="s">
        <v>5</v>
      </c>
      <c r="O57" s="1174" t="s">
        <v>5</v>
      </c>
      <c r="P57" s="1175"/>
      <c r="Q57" s="592"/>
      <c r="R57" s="592"/>
      <c r="S57" s="592"/>
      <c r="T57" s="592"/>
      <c r="U57" s="592"/>
      <c r="V57" s="1164" t="s">
        <v>5</v>
      </c>
      <c r="W57" s="1164" t="s">
        <v>5</v>
      </c>
      <c r="X57" s="1164" t="s">
        <v>5</v>
      </c>
      <c r="Y57" s="593"/>
      <c r="Z57" s="489"/>
      <c r="AA57" s="489"/>
      <c r="AB57" s="489"/>
      <c r="AC57" s="489"/>
      <c r="AD57" s="489"/>
    </row>
    <row r="58" spans="1:30" ht="27" customHeight="1" thickBot="1" x14ac:dyDescent="0.3">
      <c r="A58" s="1269" t="s">
        <v>1078</v>
      </c>
      <c r="B58" s="1270"/>
      <c r="C58" s="1165" t="s">
        <v>5</v>
      </c>
      <c r="D58" s="1165" t="s">
        <v>5</v>
      </c>
      <c r="E58" s="1176"/>
      <c r="F58" s="1177"/>
      <c r="G58" s="1165" t="s">
        <v>5</v>
      </c>
      <c r="H58" s="1165" t="s">
        <v>5</v>
      </c>
      <c r="I58" s="1165" t="s">
        <v>5</v>
      </c>
      <c r="J58" s="1176"/>
      <c r="K58" s="1177"/>
      <c r="L58" s="1176"/>
      <c r="M58" s="1177"/>
      <c r="N58" s="1165" t="s">
        <v>5</v>
      </c>
      <c r="O58" s="1176"/>
      <c r="P58" s="1177"/>
      <c r="Q58" s="594"/>
      <c r="R58" s="594"/>
      <c r="S58" s="594"/>
      <c r="T58" s="594"/>
      <c r="U58" s="594"/>
      <c r="V58" s="1165" t="s">
        <v>5</v>
      </c>
      <c r="W58" s="1165" t="s">
        <v>5</v>
      </c>
      <c r="X58" s="1165" t="s">
        <v>5</v>
      </c>
      <c r="Y58" s="595"/>
      <c r="Z58" s="489"/>
      <c r="AA58" s="489"/>
      <c r="AB58" s="489"/>
      <c r="AC58" s="489"/>
      <c r="AD58" s="489"/>
    </row>
    <row r="59" spans="1:30" ht="15.75" thickBot="1" x14ac:dyDescent="0.3">
      <c r="A59" s="491"/>
      <c r="B59" s="506"/>
      <c r="C59" s="502"/>
      <c r="D59" s="507"/>
      <c r="E59" s="507"/>
      <c r="F59" s="507"/>
      <c r="G59" s="507"/>
      <c r="H59" s="507"/>
      <c r="I59" s="507"/>
      <c r="J59" s="507"/>
      <c r="K59" s="507"/>
      <c r="L59" s="507"/>
      <c r="M59" s="507"/>
      <c r="N59" s="507"/>
      <c r="O59" s="507"/>
      <c r="P59" s="507"/>
      <c r="Q59" s="492"/>
      <c r="R59" s="492"/>
      <c r="S59" s="492"/>
      <c r="T59" s="492"/>
      <c r="U59" s="492"/>
      <c r="V59" s="491"/>
      <c r="W59" s="491"/>
      <c r="X59" s="491"/>
      <c r="Y59" s="489"/>
      <c r="Z59" s="489"/>
      <c r="AA59" s="489"/>
      <c r="AB59" s="489"/>
      <c r="AC59" s="489"/>
      <c r="AD59" s="489"/>
    </row>
    <row r="60" spans="1:30" ht="25.5" x14ac:dyDescent="0.25">
      <c r="A60" s="1193" t="s">
        <v>1550</v>
      </c>
      <c r="B60" s="1194"/>
      <c r="C60" s="1195"/>
      <c r="D60" s="550" t="s">
        <v>124</v>
      </c>
      <c r="E60" s="551" t="s">
        <v>126</v>
      </c>
      <c r="F60" s="502"/>
      <c r="G60" s="1193" t="s">
        <v>1551</v>
      </c>
      <c r="H60" s="1195"/>
      <c r="I60" s="550" t="s">
        <v>124</v>
      </c>
      <c r="J60" s="551" t="s">
        <v>126</v>
      </c>
      <c r="K60" s="492"/>
      <c r="L60" s="552" t="s">
        <v>1552</v>
      </c>
      <c r="M60" s="550" t="s">
        <v>124</v>
      </c>
      <c r="N60" s="551" t="s">
        <v>126</v>
      </c>
      <c r="O60" s="514"/>
      <c r="P60" s="553" t="s">
        <v>1553</v>
      </c>
      <c r="Q60" s="550" t="s">
        <v>124</v>
      </c>
      <c r="R60" s="551" t="s">
        <v>126</v>
      </c>
      <c r="S60" s="490"/>
      <c r="T60" s="490"/>
      <c r="U60" s="494"/>
      <c r="V60" s="494"/>
      <c r="W60" s="494"/>
      <c r="X60" s="490"/>
      <c r="Y60" s="490"/>
      <c r="Z60" s="490"/>
      <c r="AA60" s="490"/>
      <c r="AB60" s="490"/>
      <c r="AC60" s="490"/>
      <c r="AD60" s="490"/>
    </row>
    <row r="61" spans="1:30" x14ac:dyDescent="0.25">
      <c r="A61" s="1196">
        <f>'Расшифр. Кред. портфеля'!A59</f>
        <v>0</v>
      </c>
      <c r="B61" s="1197"/>
      <c r="C61" s="1198"/>
      <c r="D61" s="509">
        <f>'Расшифр. Кред. портфеля'!D59</f>
        <v>0</v>
      </c>
      <c r="E61" s="510" t="e">
        <f>D61/$D$87*100</f>
        <v>#DIV/0!</v>
      </c>
      <c r="F61" s="502"/>
      <c r="G61" s="1260">
        <f>'Расшифр. Кред. портфеля'!G59</f>
        <v>0</v>
      </c>
      <c r="H61" s="1261"/>
      <c r="I61" s="509">
        <f>'Расшифр. Кред. портфеля'!I59</f>
        <v>0</v>
      </c>
      <c r="J61" s="510" t="e">
        <f>I61/$I$70*100</f>
        <v>#DIV/0!</v>
      </c>
      <c r="K61" s="492"/>
      <c r="L61" s="508" t="s">
        <v>24</v>
      </c>
      <c r="M61" s="509">
        <f>'Расшифр. Кред. портфеля'!M59</f>
        <v>0</v>
      </c>
      <c r="N61" s="510" t="e">
        <f>M61/$M$66*100</f>
        <v>#DIV/0!</v>
      </c>
      <c r="O61" s="514"/>
      <c r="P61" s="508" t="s">
        <v>1258</v>
      </c>
      <c r="Q61" s="509">
        <f>'Расшифр. Кред. портфеля'!Q59</f>
        <v>0</v>
      </c>
      <c r="R61" s="510" t="e">
        <f>Q61/Q63*100</f>
        <v>#DIV/0!</v>
      </c>
      <c r="S61" s="491"/>
      <c r="T61" s="491"/>
      <c r="U61" s="491"/>
      <c r="V61" s="491"/>
      <c r="W61" s="491"/>
      <c r="X61" s="491"/>
      <c r="Y61" s="491"/>
      <c r="Z61" s="491"/>
      <c r="AA61" s="491"/>
      <c r="AB61" s="491"/>
      <c r="AC61" s="491"/>
      <c r="AD61" s="491"/>
    </row>
    <row r="62" spans="1:30" x14ac:dyDescent="0.25">
      <c r="A62" s="1196">
        <f>'Расшифр. Кред. портфеля'!A60</f>
        <v>0</v>
      </c>
      <c r="B62" s="1197"/>
      <c r="C62" s="1198"/>
      <c r="D62" s="509">
        <f>'Расшифр. Кред. портфеля'!D60</f>
        <v>0</v>
      </c>
      <c r="E62" s="510" t="e">
        <f t="shared" ref="E62:E86" si="1">D62/$D$87*100</f>
        <v>#DIV/0!</v>
      </c>
      <c r="F62" s="502"/>
      <c r="G62" s="1260">
        <f>'Расшифр. Кред. портфеля'!G60</f>
        <v>0</v>
      </c>
      <c r="H62" s="1261"/>
      <c r="I62" s="509">
        <f>'Расшифр. Кред. портфеля'!I60</f>
        <v>0</v>
      </c>
      <c r="J62" s="510" t="e">
        <f t="shared" ref="J62:J69" si="2">I62/$I$70*100</f>
        <v>#DIV/0!</v>
      </c>
      <c r="K62" s="492"/>
      <c r="L62" s="508" t="s">
        <v>25</v>
      </c>
      <c r="M62" s="509">
        <f>'Расшифр. Кред. портфеля'!M60</f>
        <v>0</v>
      </c>
      <c r="N62" s="510" t="e">
        <f t="shared" ref="N62:N65" si="3">M62/$M$66*100</f>
        <v>#DIV/0!</v>
      </c>
      <c r="O62" s="514"/>
      <c r="P62" s="508" t="s">
        <v>1259</v>
      </c>
      <c r="Q62" s="509">
        <f>'Расшифр. Кред. портфеля'!Q60</f>
        <v>0</v>
      </c>
      <c r="R62" s="510" t="e">
        <f>Q62/Q63*100</f>
        <v>#DIV/0!</v>
      </c>
      <c r="S62" s="491"/>
      <c r="T62" s="491"/>
      <c r="U62" s="491"/>
      <c r="V62" s="491"/>
      <c r="W62" s="491"/>
      <c r="X62" s="491"/>
      <c r="Y62" s="491"/>
      <c r="Z62" s="491"/>
      <c r="AA62" s="491"/>
      <c r="AB62" s="491"/>
      <c r="AC62" s="491"/>
      <c r="AD62" s="491"/>
    </row>
    <row r="63" spans="1:30" ht="15.75" thickBot="1" x14ac:dyDescent="0.3">
      <c r="A63" s="1196">
        <f>'Расшифр. Кред. портфеля'!A61</f>
        <v>0</v>
      </c>
      <c r="B63" s="1197"/>
      <c r="C63" s="1198"/>
      <c r="D63" s="509">
        <f>'Расшифр. Кред. портфеля'!D61</f>
        <v>0</v>
      </c>
      <c r="E63" s="510" t="e">
        <f t="shared" si="1"/>
        <v>#DIV/0!</v>
      </c>
      <c r="F63" s="502"/>
      <c r="G63" s="1260">
        <f>'Расшифр. Кред. портфеля'!G61</f>
        <v>0</v>
      </c>
      <c r="H63" s="1261"/>
      <c r="I63" s="509">
        <f>'Расшифр. Кред. портфеля'!I61</f>
        <v>0</v>
      </c>
      <c r="J63" s="510" t="e">
        <f t="shared" si="2"/>
        <v>#DIV/0!</v>
      </c>
      <c r="K63" s="492"/>
      <c r="L63" s="508" t="s">
        <v>26</v>
      </c>
      <c r="M63" s="509">
        <f>'Расшифр. Кред. портфеля'!M61</f>
        <v>0</v>
      </c>
      <c r="N63" s="510" t="e">
        <f>M63/$M$66*100</f>
        <v>#DIV/0!</v>
      </c>
      <c r="O63" s="514"/>
      <c r="P63" s="515" t="s">
        <v>288</v>
      </c>
      <c r="Q63" s="516">
        <f>SUM(Q61:Q62)</f>
        <v>0</v>
      </c>
      <c r="R63" s="516" t="e">
        <f>SUM(R61:R62)</f>
        <v>#DIV/0!</v>
      </c>
      <c r="S63" s="491"/>
      <c r="T63" s="491"/>
      <c r="U63" s="491"/>
      <c r="V63" s="491"/>
      <c r="W63" s="491"/>
      <c r="X63" s="491"/>
      <c r="Y63" s="491"/>
      <c r="Z63" s="491"/>
      <c r="AA63" s="491"/>
      <c r="AB63" s="491"/>
      <c r="AC63" s="491"/>
      <c r="AD63" s="491"/>
    </row>
    <row r="64" spans="1:30" x14ac:dyDescent="0.25">
      <c r="A64" s="1196">
        <f>'Расшифр. Кред. портфеля'!A62</f>
        <v>0</v>
      </c>
      <c r="B64" s="1197"/>
      <c r="C64" s="1198"/>
      <c r="D64" s="509">
        <f>'Расшифр. Кред. портфеля'!D62</f>
        <v>0</v>
      </c>
      <c r="E64" s="510" t="e">
        <f>D64/$D$87*100</f>
        <v>#DIV/0!</v>
      </c>
      <c r="F64" s="502"/>
      <c r="G64" s="1260">
        <f>'Расшифр. Кред. портфеля'!G62</f>
        <v>0</v>
      </c>
      <c r="H64" s="1261"/>
      <c r="I64" s="509">
        <f>'Расшифр. Кред. портфеля'!I62</f>
        <v>0</v>
      </c>
      <c r="J64" s="510" t="e">
        <f t="shared" si="2"/>
        <v>#DIV/0!</v>
      </c>
      <c r="K64" s="492"/>
      <c r="L64" s="508" t="s">
        <v>27</v>
      </c>
      <c r="M64" s="509">
        <f>'Расшифр. Кред. портфеля'!M62</f>
        <v>0</v>
      </c>
      <c r="N64" s="510" t="e">
        <f t="shared" si="3"/>
        <v>#DIV/0!</v>
      </c>
      <c r="O64" s="514"/>
      <c r="P64" s="514"/>
      <c r="Q64" s="514"/>
      <c r="R64" s="491"/>
      <c r="S64" s="491"/>
      <c r="T64" s="491"/>
      <c r="U64" s="491"/>
      <c r="V64" s="491"/>
      <c r="W64" s="491"/>
      <c r="X64" s="491"/>
      <c r="Y64" s="491"/>
      <c r="Z64" s="491"/>
      <c r="AA64" s="491"/>
      <c r="AB64" s="491"/>
      <c r="AC64" s="491"/>
      <c r="AD64" s="491"/>
    </row>
    <row r="65" spans="1:30" x14ac:dyDescent="0.25">
      <c r="A65" s="1196">
        <f>'Расшифр. Кред. портфеля'!A63</f>
        <v>0</v>
      </c>
      <c r="B65" s="1197"/>
      <c r="C65" s="1198"/>
      <c r="D65" s="509">
        <f>'Расшифр. Кред. портфеля'!D63</f>
        <v>0</v>
      </c>
      <c r="E65" s="510" t="e">
        <f t="shared" si="1"/>
        <v>#DIV/0!</v>
      </c>
      <c r="F65" s="502"/>
      <c r="G65" s="1260">
        <f>'Расшифр. Кред. портфеля'!G63</f>
        <v>0</v>
      </c>
      <c r="H65" s="1261"/>
      <c r="I65" s="509">
        <f>'Расшифр. Кред. портфеля'!I63</f>
        <v>0</v>
      </c>
      <c r="J65" s="510" t="e">
        <f t="shared" si="2"/>
        <v>#DIV/0!</v>
      </c>
      <c r="K65" s="492"/>
      <c r="L65" s="508" t="s">
        <v>1260</v>
      </c>
      <c r="M65" s="509">
        <f>'Расшифр. Кред. портфеля'!M63</f>
        <v>0</v>
      </c>
      <c r="N65" s="510" t="e">
        <f t="shared" si="3"/>
        <v>#DIV/0!</v>
      </c>
      <c r="O65" s="514"/>
      <c r="P65" s="514"/>
      <c r="Q65" s="514"/>
      <c r="R65" s="491"/>
      <c r="S65" s="491"/>
      <c r="T65" s="491"/>
      <c r="U65" s="491"/>
      <c r="V65" s="491"/>
      <c r="W65" s="491"/>
      <c r="X65" s="491"/>
      <c r="Y65" s="491"/>
      <c r="Z65" s="491"/>
      <c r="AA65" s="491"/>
      <c r="AB65" s="491"/>
      <c r="AC65" s="491"/>
      <c r="AD65" s="491"/>
    </row>
    <row r="66" spans="1:30" ht="15.75" thickBot="1" x14ac:dyDescent="0.3">
      <c r="A66" s="1196">
        <f>'Расшифр. Кред. портфеля'!A64</f>
        <v>0</v>
      </c>
      <c r="B66" s="1197"/>
      <c r="C66" s="1198"/>
      <c r="D66" s="509">
        <f>'Расшифр. Кред. портфеля'!D64</f>
        <v>0</v>
      </c>
      <c r="E66" s="510" t="e">
        <f t="shared" si="1"/>
        <v>#DIV/0!</v>
      </c>
      <c r="F66" s="502"/>
      <c r="G66" s="1260">
        <f>'Расшифр. Кред. портфеля'!G64</f>
        <v>0</v>
      </c>
      <c r="H66" s="1261"/>
      <c r="I66" s="509">
        <f>'Расшифр. Кред. портфеля'!I64</f>
        <v>0</v>
      </c>
      <c r="J66" s="510" t="e">
        <f t="shared" si="2"/>
        <v>#DIV/0!</v>
      </c>
      <c r="K66" s="492"/>
      <c r="L66" s="515" t="s">
        <v>288</v>
      </c>
      <c r="M66" s="516">
        <f>SUM(M61:M65)</f>
        <v>0</v>
      </c>
      <c r="N66" s="517" t="e">
        <f>SUM(N61:N65)</f>
        <v>#DIV/0!</v>
      </c>
      <c r="O66" s="514"/>
      <c r="P66" s="514"/>
      <c r="Q66" s="514"/>
      <c r="R66" s="491"/>
      <c r="S66" s="491"/>
      <c r="T66" s="491"/>
      <c r="U66" s="491"/>
      <c r="V66" s="491"/>
      <c r="W66" s="491"/>
      <c r="X66" s="491"/>
      <c r="Y66" s="491"/>
      <c r="Z66" s="491"/>
      <c r="AA66" s="491"/>
      <c r="AB66" s="491"/>
      <c r="AC66" s="491"/>
      <c r="AD66" s="491"/>
    </row>
    <row r="67" spans="1:30" x14ac:dyDescent="0.25">
      <c r="A67" s="1196">
        <f>'Расшифр. Кред. портфеля'!A65</f>
        <v>0</v>
      </c>
      <c r="B67" s="1197"/>
      <c r="C67" s="1198"/>
      <c r="D67" s="509">
        <f>'Расшифр. Кред. портфеля'!D65</f>
        <v>0</v>
      </c>
      <c r="E67" s="510" t="e">
        <f t="shared" si="1"/>
        <v>#DIV/0!</v>
      </c>
      <c r="F67" s="502"/>
      <c r="G67" s="1260">
        <f>'Расшифр. Кред. портфеля'!G65</f>
        <v>0</v>
      </c>
      <c r="H67" s="1261"/>
      <c r="I67" s="509">
        <f>'Расшифр. Кред. портфеля'!I65</f>
        <v>0</v>
      </c>
      <c r="J67" s="510" t="e">
        <f>I67/$I$70*100</f>
        <v>#DIV/0!</v>
      </c>
      <c r="K67" s="492"/>
      <c r="L67" s="491"/>
      <c r="M67" s="491"/>
      <c r="N67" s="491"/>
      <c r="O67" s="514"/>
      <c r="P67" s="514"/>
      <c r="Q67" s="514"/>
      <c r="R67" s="491"/>
      <c r="S67" s="491"/>
      <c r="T67" s="491"/>
      <c r="U67" s="491"/>
      <c r="V67" s="491"/>
      <c r="W67" s="491"/>
      <c r="X67" s="491"/>
      <c r="Y67" s="491"/>
      <c r="Z67" s="491"/>
      <c r="AA67" s="491"/>
      <c r="AB67" s="491"/>
      <c r="AC67" s="491"/>
      <c r="AD67" s="491"/>
    </row>
    <row r="68" spans="1:30" x14ac:dyDescent="0.25">
      <c r="A68" s="1196">
        <f>'Расшифр. Кред. портфеля'!A66</f>
        <v>0</v>
      </c>
      <c r="B68" s="1197"/>
      <c r="C68" s="1198"/>
      <c r="D68" s="509">
        <f>'Расшифр. Кред. портфеля'!D66</f>
        <v>0</v>
      </c>
      <c r="E68" s="510" t="e">
        <f t="shared" si="1"/>
        <v>#DIV/0!</v>
      </c>
      <c r="F68" s="502"/>
      <c r="G68" s="1260">
        <f>'Расшифр. Кред. портфеля'!G66</f>
        <v>0</v>
      </c>
      <c r="H68" s="1261"/>
      <c r="I68" s="509">
        <f>'Расшифр. Кред. портфеля'!I66</f>
        <v>0</v>
      </c>
      <c r="J68" s="510" t="e">
        <f t="shared" si="2"/>
        <v>#DIV/0!</v>
      </c>
      <c r="K68" s="492"/>
      <c r="L68" s="531"/>
      <c r="M68" s="525"/>
      <c r="N68" s="525"/>
      <c r="O68" s="514"/>
      <c r="P68" s="514"/>
      <c r="Q68" s="514"/>
      <c r="R68" s="514"/>
      <c r="S68" s="491"/>
      <c r="T68" s="491"/>
      <c r="U68" s="491"/>
      <c r="V68" s="491"/>
      <c r="W68" s="491"/>
      <c r="X68" s="491"/>
      <c r="Y68" s="491"/>
      <c r="Z68" s="491"/>
      <c r="AA68" s="491"/>
      <c r="AB68" s="491"/>
      <c r="AC68" s="491"/>
      <c r="AD68" s="491"/>
    </row>
    <row r="69" spans="1:30" x14ac:dyDescent="0.25">
      <c r="A69" s="1196">
        <f>'Расшифр. Кред. портфеля'!A67</f>
        <v>0</v>
      </c>
      <c r="B69" s="1197"/>
      <c r="C69" s="1198"/>
      <c r="D69" s="509">
        <f>'Расшифр. Кред. портфеля'!D67</f>
        <v>0</v>
      </c>
      <c r="E69" s="510" t="e">
        <f t="shared" si="1"/>
        <v>#DIV/0!</v>
      </c>
      <c r="F69" s="502"/>
      <c r="G69" s="1260">
        <f>'Расшифр. Кред. портфеля'!G67</f>
        <v>0</v>
      </c>
      <c r="H69" s="1261"/>
      <c r="I69" s="509">
        <f>'Расшифр. Кред. портфеля'!I67</f>
        <v>0</v>
      </c>
      <c r="J69" s="510" t="e">
        <f t="shared" si="2"/>
        <v>#DIV/0!</v>
      </c>
      <c r="K69" s="492"/>
      <c r="L69" s="531"/>
      <c r="M69" s="525"/>
      <c r="N69" s="525"/>
      <c r="O69" s="514"/>
      <c r="P69" s="514"/>
      <c r="Q69" s="514"/>
      <c r="R69" s="514"/>
      <c r="S69" s="491"/>
      <c r="T69" s="491"/>
      <c r="U69" s="491"/>
      <c r="V69" s="491"/>
      <c r="W69" s="491"/>
      <c r="X69" s="491"/>
      <c r="Y69" s="491"/>
      <c r="Z69" s="491"/>
      <c r="AA69" s="491"/>
      <c r="AB69" s="491"/>
      <c r="AC69" s="491"/>
      <c r="AD69" s="491"/>
    </row>
    <row r="70" spans="1:30" ht="15.75" thickBot="1" x14ac:dyDescent="0.3">
      <c r="A70" s="1196">
        <f>'Расшифр. Кред. портфеля'!A68</f>
        <v>0</v>
      </c>
      <c r="B70" s="1197"/>
      <c r="C70" s="1198"/>
      <c r="D70" s="509">
        <f>'Расшифр. Кред. портфеля'!D68</f>
        <v>0</v>
      </c>
      <c r="E70" s="510" t="e">
        <f t="shared" si="1"/>
        <v>#DIV/0!</v>
      </c>
      <c r="F70" s="502"/>
      <c r="G70" s="1257" t="s">
        <v>288</v>
      </c>
      <c r="H70" s="1259"/>
      <c r="I70" s="516">
        <f>SUM(I61:I69)</f>
        <v>0</v>
      </c>
      <c r="J70" s="517" t="e">
        <f>SUM(J61:J69)</f>
        <v>#DIV/0!</v>
      </c>
      <c r="K70" s="492"/>
      <c r="L70" s="531"/>
      <c r="M70" s="525"/>
      <c r="N70" s="525"/>
      <c r="O70" s="491"/>
      <c r="P70" s="491"/>
      <c r="Q70" s="491"/>
      <c r="R70" s="491"/>
      <c r="S70" s="491"/>
      <c r="T70" s="491"/>
      <c r="U70" s="491"/>
      <c r="V70" s="491"/>
      <c r="W70" s="491"/>
      <c r="X70" s="491"/>
      <c r="Y70" s="491"/>
      <c r="Z70" s="491"/>
      <c r="AA70" s="491"/>
      <c r="AB70" s="491"/>
      <c r="AC70" s="491"/>
      <c r="AD70" s="491"/>
    </row>
    <row r="71" spans="1:30" hidden="1" outlineLevel="1" x14ac:dyDescent="0.25">
      <c r="A71" s="1196">
        <f>'Расшифр. Кред. портфеля'!A69</f>
        <v>0</v>
      </c>
      <c r="B71" s="1197"/>
      <c r="C71" s="1198"/>
      <c r="D71" s="509">
        <f>'Расшифр. Кред. портфеля'!D69</f>
        <v>0</v>
      </c>
      <c r="E71" s="510" t="e">
        <f t="shared" si="1"/>
        <v>#DIV/0!</v>
      </c>
      <c r="F71" s="502"/>
      <c r="G71" s="524"/>
      <c r="H71" s="524"/>
      <c r="I71" s="514"/>
      <c r="J71" s="514"/>
      <c r="K71" s="492"/>
      <c r="L71" s="531"/>
      <c r="M71" s="525"/>
      <c r="N71" s="525"/>
      <c r="O71" s="491"/>
      <c r="P71" s="491"/>
      <c r="Q71" s="491"/>
      <c r="R71" s="491"/>
      <c r="S71" s="491"/>
      <c r="T71" s="491"/>
      <c r="U71" s="491"/>
      <c r="V71" s="491"/>
      <c r="W71" s="491"/>
      <c r="X71" s="491"/>
      <c r="Y71" s="491"/>
      <c r="Z71" s="491"/>
      <c r="AA71" s="491"/>
      <c r="AB71" s="491"/>
      <c r="AC71" s="491"/>
      <c r="AD71" s="491"/>
    </row>
    <row r="72" spans="1:30" hidden="1" outlineLevel="1" x14ac:dyDescent="0.25">
      <c r="A72" s="1196">
        <f>'Расшифр. Кред. портфеля'!A70</f>
        <v>0</v>
      </c>
      <c r="B72" s="1197"/>
      <c r="C72" s="1198"/>
      <c r="D72" s="509">
        <f>'Расшифр. Кред. портфеля'!D70</f>
        <v>0</v>
      </c>
      <c r="E72" s="510" t="e">
        <f t="shared" si="1"/>
        <v>#DIV/0!</v>
      </c>
      <c r="F72" s="502"/>
      <c r="G72" s="524"/>
      <c r="H72" s="524"/>
      <c r="I72" s="514"/>
      <c r="J72" s="514"/>
      <c r="K72" s="492"/>
      <c r="L72" s="531"/>
      <c r="M72" s="525"/>
      <c r="N72" s="525"/>
      <c r="O72" s="491"/>
      <c r="P72" s="491"/>
      <c r="Q72" s="491"/>
      <c r="R72" s="491"/>
      <c r="S72" s="491"/>
      <c r="T72" s="491"/>
      <c r="U72" s="491"/>
      <c r="V72" s="491"/>
      <c r="W72" s="491"/>
      <c r="X72" s="491"/>
      <c r="Y72" s="491"/>
      <c r="Z72" s="491"/>
      <c r="AA72" s="491"/>
      <c r="AB72" s="491"/>
      <c r="AC72" s="491"/>
      <c r="AD72" s="491"/>
    </row>
    <row r="73" spans="1:30" hidden="1" outlineLevel="1" x14ac:dyDescent="0.25">
      <c r="A73" s="1196">
        <f>'Расшифр. Кред. портфеля'!A71</f>
        <v>0</v>
      </c>
      <c r="B73" s="1197"/>
      <c r="C73" s="1198"/>
      <c r="D73" s="509">
        <f>'Расшифр. Кред. портфеля'!D71</f>
        <v>0</v>
      </c>
      <c r="E73" s="510" t="e">
        <f t="shared" si="1"/>
        <v>#DIV/0!</v>
      </c>
      <c r="F73" s="502"/>
      <c r="G73" s="524"/>
      <c r="H73" s="524"/>
      <c r="I73" s="514"/>
      <c r="J73" s="514"/>
      <c r="K73" s="492"/>
      <c r="L73" s="531"/>
      <c r="M73" s="525"/>
      <c r="N73" s="525"/>
      <c r="O73" s="491"/>
      <c r="P73" s="491"/>
      <c r="Q73" s="491"/>
      <c r="R73" s="491"/>
      <c r="S73" s="491"/>
      <c r="T73" s="491"/>
      <c r="U73" s="491"/>
      <c r="V73" s="491"/>
      <c r="W73" s="491"/>
      <c r="X73" s="491"/>
      <c r="Y73" s="491"/>
      <c r="Z73" s="491"/>
      <c r="AA73" s="491"/>
      <c r="AB73" s="491"/>
      <c r="AC73" s="491"/>
      <c r="AD73" s="491"/>
    </row>
    <row r="74" spans="1:30" hidden="1" outlineLevel="1" x14ac:dyDescent="0.25">
      <c r="A74" s="1196">
        <f>'Расшифр. Кред. портфеля'!A72</f>
        <v>0</v>
      </c>
      <c r="B74" s="1197"/>
      <c r="C74" s="1198"/>
      <c r="D74" s="509">
        <f>'Расшифр. Кред. портфеля'!D72</f>
        <v>0</v>
      </c>
      <c r="E74" s="510" t="e">
        <f t="shared" si="1"/>
        <v>#DIV/0!</v>
      </c>
      <c r="F74" s="502"/>
      <c r="G74" s="524"/>
      <c r="H74" s="524"/>
      <c r="I74" s="514"/>
      <c r="J74" s="514"/>
      <c r="K74" s="492"/>
      <c r="L74" s="531"/>
      <c r="M74" s="525"/>
      <c r="N74" s="525"/>
      <c r="O74" s="491"/>
      <c r="P74" s="491"/>
      <c r="Q74" s="491"/>
      <c r="R74" s="491"/>
      <c r="S74" s="491"/>
      <c r="T74" s="491"/>
      <c r="U74" s="491"/>
      <c r="V74" s="491"/>
      <c r="W74" s="491"/>
      <c r="X74" s="491"/>
      <c r="Y74" s="491"/>
      <c r="Z74" s="491"/>
      <c r="AA74" s="491"/>
      <c r="AB74" s="491"/>
      <c r="AC74" s="491"/>
      <c r="AD74" s="491"/>
    </row>
    <row r="75" spans="1:30" hidden="1" outlineLevel="1" x14ac:dyDescent="0.25">
      <c r="A75" s="1196">
        <f>'Расшифр. Кред. портфеля'!A73</f>
        <v>0</v>
      </c>
      <c r="B75" s="1197"/>
      <c r="C75" s="1198"/>
      <c r="D75" s="509">
        <f>'Расшифр. Кред. портфеля'!D73</f>
        <v>0</v>
      </c>
      <c r="E75" s="510" t="e">
        <f t="shared" si="1"/>
        <v>#DIV/0!</v>
      </c>
      <c r="F75" s="502"/>
      <c r="G75" s="524"/>
      <c r="H75" s="524"/>
      <c r="I75" s="514"/>
      <c r="J75" s="514"/>
      <c r="K75" s="492"/>
      <c r="L75" s="531"/>
      <c r="M75" s="525"/>
      <c r="N75" s="525"/>
      <c r="O75" s="491"/>
      <c r="P75" s="491"/>
      <c r="Q75" s="491"/>
      <c r="R75" s="491"/>
      <c r="S75" s="491"/>
      <c r="T75" s="491"/>
      <c r="U75" s="491"/>
      <c r="V75" s="491"/>
      <c r="W75" s="491"/>
      <c r="X75" s="491"/>
      <c r="Y75" s="491"/>
      <c r="Z75" s="491"/>
      <c r="AA75" s="491"/>
      <c r="AB75" s="491"/>
      <c r="AC75" s="491"/>
      <c r="AD75" s="491"/>
    </row>
    <row r="76" spans="1:30" hidden="1" outlineLevel="1" x14ac:dyDescent="0.25">
      <c r="A76" s="1196">
        <f>'Расшифр. Кред. портфеля'!A74</f>
        <v>0</v>
      </c>
      <c r="B76" s="1197"/>
      <c r="C76" s="1198"/>
      <c r="D76" s="509">
        <f>'Расшифр. Кред. портфеля'!D74</f>
        <v>0</v>
      </c>
      <c r="E76" s="510" t="e">
        <f t="shared" si="1"/>
        <v>#DIV/0!</v>
      </c>
      <c r="F76" s="502"/>
      <c r="G76" s="524"/>
      <c r="H76" s="524"/>
      <c r="I76" s="514"/>
      <c r="J76" s="514"/>
      <c r="K76" s="492"/>
      <c r="L76" s="531"/>
      <c r="M76" s="525"/>
      <c r="N76" s="525"/>
      <c r="O76" s="491"/>
      <c r="P76" s="491"/>
      <c r="Q76" s="491"/>
      <c r="R76" s="491"/>
      <c r="S76" s="491"/>
      <c r="T76" s="491"/>
      <c r="U76" s="491"/>
      <c r="V76" s="491"/>
      <c r="W76" s="491"/>
      <c r="X76" s="491"/>
      <c r="Y76" s="491"/>
      <c r="Z76" s="491"/>
      <c r="AA76" s="491"/>
      <c r="AB76" s="491"/>
      <c r="AC76" s="491"/>
      <c r="AD76" s="491"/>
    </row>
    <row r="77" spans="1:30" hidden="1" outlineLevel="1" x14ac:dyDescent="0.25">
      <c r="A77" s="1196">
        <f>'Расшифр. Кред. портфеля'!A75</f>
        <v>0</v>
      </c>
      <c r="B77" s="1197"/>
      <c r="C77" s="1198"/>
      <c r="D77" s="509">
        <f>'Расшифр. Кред. портфеля'!D75</f>
        <v>0</v>
      </c>
      <c r="E77" s="510" t="e">
        <f t="shared" si="1"/>
        <v>#DIV/0!</v>
      </c>
      <c r="F77" s="502"/>
      <c r="G77" s="524"/>
      <c r="H77" s="524"/>
      <c r="I77" s="514"/>
      <c r="J77" s="514"/>
      <c r="K77" s="492"/>
      <c r="L77" s="531"/>
      <c r="M77" s="525"/>
      <c r="N77" s="525"/>
      <c r="O77" s="491"/>
      <c r="P77" s="491"/>
      <c r="Q77" s="491"/>
      <c r="R77" s="491"/>
      <c r="S77" s="491"/>
      <c r="T77" s="491"/>
      <c r="U77" s="491"/>
      <c r="V77" s="491"/>
      <c r="W77" s="491"/>
      <c r="X77" s="491"/>
      <c r="Y77" s="491"/>
      <c r="Z77" s="491"/>
      <c r="AA77" s="491"/>
      <c r="AB77" s="491"/>
      <c r="AC77" s="491"/>
      <c r="AD77" s="491"/>
    </row>
    <row r="78" spans="1:30" hidden="1" outlineLevel="1" x14ac:dyDescent="0.25">
      <c r="A78" s="1196">
        <f>'Расшифр. Кред. портфеля'!A76</f>
        <v>0</v>
      </c>
      <c r="B78" s="1197"/>
      <c r="C78" s="1198"/>
      <c r="D78" s="509">
        <f>'Расшифр. Кред. портфеля'!D76</f>
        <v>0</v>
      </c>
      <c r="E78" s="510" t="e">
        <f t="shared" si="1"/>
        <v>#DIV/0!</v>
      </c>
      <c r="F78" s="502"/>
      <c r="G78" s="524"/>
      <c r="H78" s="524"/>
      <c r="I78" s="514"/>
      <c r="J78" s="514"/>
      <c r="K78" s="492"/>
      <c r="L78" s="531"/>
      <c r="M78" s="525"/>
      <c r="N78" s="525"/>
      <c r="O78" s="491"/>
      <c r="P78" s="491"/>
      <c r="Q78" s="491"/>
      <c r="R78" s="491"/>
      <c r="S78" s="491"/>
      <c r="T78" s="491"/>
      <c r="U78" s="491"/>
      <c r="V78" s="491"/>
      <c r="W78" s="491"/>
      <c r="X78" s="491"/>
      <c r="Y78" s="491"/>
      <c r="Z78" s="491"/>
      <c r="AA78" s="491"/>
      <c r="AB78" s="491"/>
      <c r="AC78" s="491"/>
      <c r="AD78" s="491"/>
    </row>
    <row r="79" spans="1:30" hidden="1" outlineLevel="1" x14ac:dyDescent="0.25">
      <c r="A79" s="1196">
        <f>'Расшифр. Кред. портфеля'!A77</f>
        <v>0</v>
      </c>
      <c r="B79" s="1197"/>
      <c r="C79" s="1198"/>
      <c r="D79" s="509">
        <f>'Расшифр. Кред. портфеля'!D77</f>
        <v>0</v>
      </c>
      <c r="E79" s="510" t="e">
        <f t="shared" si="1"/>
        <v>#DIV/0!</v>
      </c>
      <c r="F79" s="502"/>
      <c r="G79" s="524"/>
      <c r="H79" s="524"/>
      <c r="I79" s="514"/>
      <c r="J79" s="514"/>
      <c r="K79" s="492"/>
      <c r="L79" s="531"/>
      <c r="M79" s="525"/>
      <c r="N79" s="525"/>
      <c r="O79" s="491"/>
      <c r="P79" s="491"/>
      <c r="Q79" s="491"/>
      <c r="R79" s="491"/>
      <c r="S79" s="491"/>
      <c r="T79" s="491"/>
      <c r="U79" s="491"/>
      <c r="V79" s="491"/>
      <c r="W79" s="491"/>
      <c r="X79" s="491"/>
      <c r="Y79" s="491"/>
      <c r="Z79" s="491"/>
      <c r="AA79" s="491"/>
      <c r="AB79" s="491"/>
      <c r="AC79" s="491"/>
      <c r="AD79" s="491"/>
    </row>
    <row r="80" spans="1:30" hidden="1" outlineLevel="1" x14ac:dyDescent="0.25">
      <c r="A80" s="1196">
        <f>'Расшифр. Кред. портфеля'!A78</f>
        <v>0</v>
      </c>
      <c r="B80" s="1197"/>
      <c r="C80" s="1198"/>
      <c r="D80" s="509">
        <f>'Расшифр. Кред. портфеля'!D78</f>
        <v>0</v>
      </c>
      <c r="E80" s="510" t="e">
        <f t="shared" si="1"/>
        <v>#DIV/0!</v>
      </c>
      <c r="F80" s="502"/>
      <c r="G80" s="524"/>
      <c r="H80" s="524"/>
      <c r="I80" s="514"/>
      <c r="J80" s="514"/>
      <c r="K80" s="492"/>
      <c r="L80" s="531"/>
      <c r="M80" s="525"/>
      <c r="N80" s="525"/>
      <c r="O80" s="491"/>
      <c r="P80" s="491"/>
      <c r="Q80" s="491"/>
      <c r="R80" s="491"/>
      <c r="S80" s="491"/>
      <c r="T80" s="491"/>
      <c r="U80" s="491"/>
      <c r="V80" s="491"/>
      <c r="W80" s="491"/>
      <c r="X80" s="491"/>
      <c r="Y80" s="491"/>
      <c r="Z80" s="491"/>
      <c r="AA80" s="491"/>
      <c r="AB80" s="491"/>
      <c r="AC80" s="491"/>
      <c r="AD80" s="491"/>
    </row>
    <row r="81" spans="1:30" hidden="1" outlineLevel="1" x14ac:dyDescent="0.25">
      <c r="A81" s="1196">
        <f>'Расшифр. Кред. портфеля'!A79</f>
        <v>0</v>
      </c>
      <c r="B81" s="1197"/>
      <c r="C81" s="1198"/>
      <c r="D81" s="509">
        <f>'Расшифр. Кред. портфеля'!D79</f>
        <v>0</v>
      </c>
      <c r="E81" s="510" t="e">
        <f t="shared" si="1"/>
        <v>#DIV/0!</v>
      </c>
      <c r="F81" s="502"/>
      <c r="G81" s="524"/>
      <c r="H81" s="524"/>
      <c r="I81" s="514"/>
      <c r="J81" s="514"/>
      <c r="K81" s="492"/>
      <c r="L81" s="531"/>
      <c r="M81" s="525"/>
      <c r="N81" s="525"/>
      <c r="O81" s="491"/>
      <c r="P81" s="491"/>
      <c r="Q81" s="491"/>
      <c r="R81" s="491"/>
      <c r="S81" s="491"/>
      <c r="T81" s="491"/>
      <c r="U81" s="491"/>
      <c r="V81" s="491"/>
      <c r="W81" s="491"/>
      <c r="X81" s="491"/>
      <c r="Y81" s="491"/>
      <c r="Z81" s="491"/>
      <c r="AA81" s="491"/>
      <c r="AB81" s="491"/>
      <c r="AC81" s="491"/>
      <c r="AD81" s="491"/>
    </row>
    <row r="82" spans="1:30" hidden="1" outlineLevel="1" x14ac:dyDescent="0.25">
      <c r="A82" s="1196">
        <f>'Расшифр. Кред. портфеля'!A80</f>
        <v>0</v>
      </c>
      <c r="B82" s="1197"/>
      <c r="C82" s="1198"/>
      <c r="D82" s="509">
        <f>'Расшифр. Кред. портфеля'!D80</f>
        <v>0</v>
      </c>
      <c r="E82" s="510" t="e">
        <f t="shared" si="1"/>
        <v>#DIV/0!</v>
      </c>
      <c r="F82" s="502"/>
      <c r="G82" s="524"/>
      <c r="H82" s="524"/>
      <c r="I82" s="514"/>
      <c r="J82" s="514"/>
      <c r="K82" s="492"/>
      <c r="L82" s="531"/>
      <c r="M82" s="525"/>
      <c r="N82" s="525"/>
      <c r="O82" s="491"/>
      <c r="P82" s="491"/>
      <c r="Q82" s="491"/>
      <c r="R82" s="491"/>
      <c r="S82" s="491"/>
      <c r="T82" s="491"/>
      <c r="U82" s="491"/>
      <c r="V82" s="491"/>
      <c r="W82" s="491"/>
      <c r="X82" s="491"/>
      <c r="Y82" s="491"/>
      <c r="Z82" s="491"/>
      <c r="AA82" s="491"/>
      <c r="AB82" s="491"/>
      <c r="AC82" s="491"/>
      <c r="AD82" s="491"/>
    </row>
    <row r="83" spans="1:30" hidden="1" outlineLevel="1" x14ac:dyDescent="0.25">
      <c r="A83" s="1196">
        <f>'Расшифр. Кред. портфеля'!A81</f>
        <v>0</v>
      </c>
      <c r="B83" s="1197"/>
      <c r="C83" s="1198"/>
      <c r="D83" s="509">
        <f>'Расшифр. Кред. портфеля'!D81</f>
        <v>0</v>
      </c>
      <c r="E83" s="510" t="e">
        <f t="shared" si="1"/>
        <v>#DIV/0!</v>
      </c>
      <c r="F83" s="502"/>
      <c r="G83" s="524"/>
      <c r="H83" s="524"/>
      <c r="I83" s="514"/>
      <c r="J83" s="514"/>
      <c r="K83" s="492"/>
      <c r="L83" s="531"/>
      <c r="M83" s="525"/>
      <c r="N83" s="525"/>
      <c r="O83" s="491"/>
      <c r="P83" s="491"/>
      <c r="Q83" s="491"/>
      <c r="R83" s="491"/>
      <c r="S83" s="491"/>
      <c r="T83" s="491"/>
      <c r="U83" s="491"/>
      <c r="V83" s="491"/>
      <c r="W83" s="491"/>
      <c r="X83" s="491"/>
      <c r="Y83" s="491"/>
      <c r="Z83" s="491"/>
      <c r="AA83" s="491"/>
      <c r="AB83" s="491"/>
      <c r="AC83" s="491"/>
      <c r="AD83" s="491"/>
    </row>
    <row r="84" spans="1:30" hidden="1" outlineLevel="1" x14ac:dyDescent="0.25">
      <c r="A84" s="1196">
        <f>'Расшифр. Кред. портфеля'!A82</f>
        <v>0</v>
      </c>
      <c r="B84" s="1197"/>
      <c r="C84" s="1198"/>
      <c r="D84" s="509">
        <f>'Расшифр. Кред. портфеля'!D82</f>
        <v>0</v>
      </c>
      <c r="E84" s="510" t="e">
        <f t="shared" si="1"/>
        <v>#DIV/0!</v>
      </c>
      <c r="F84" s="502"/>
      <c r="G84" s="524"/>
      <c r="H84" s="524"/>
      <c r="I84" s="514"/>
      <c r="J84" s="514"/>
      <c r="K84" s="492"/>
      <c r="L84" s="531"/>
      <c r="M84" s="525"/>
      <c r="N84" s="525"/>
      <c r="O84" s="491"/>
      <c r="P84" s="491"/>
      <c r="Q84" s="491"/>
      <c r="R84" s="491"/>
      <c r="S84" s="491"/>
      <c r="T84" s="491"/>
      <c r="U84" s="491"/>
      <c r="V84" s="491"/>
      <c r="W84" s="491"/>
      <c r="X84" s="491"/>
      <c r="Y84" s="491"/>
      <c r="Z84" s="491"/>
      <c r="AA84" s="491"/>
      <c r="AB84" s="491"/>
      <c r="AC84" s="491"/>
      <c r="AD84" s="491"/>
    </row>
    <row r="85" spans="1:30" hidden="1" outlineLevel="1" x14ac:dyDescent="0.25">
      <c r="A85" s="1196">
        <f>'Расшифр. Кред. портфеля'!A83</f>
        <v>0</v>
      </c>
      <c r="B85" s="1197"/>
      <c r="C85" s="1198"/>
      <c r="D85" s="509">
        <f>'Расшифр. Кред. портфеля'!D83</f>
        <v>0</v>
      </c>
      <c r="E85" s="510" t="e">
        <f t="shared" si="1"/>
        <v>#DIV/0!</v>
      </c>
      <c r="F85" s="502"/>
      <c r="G85" s="1252"/>
      <c r="H85" s="1252"/>
      <c r="I85" s="525"/>
      <c r="J85" s="525"/>
      <c r="K85" s="492"/>
      <c r="L85" s="525"/>
      <c r="M85" s="525"/>
      <c r="N85" s="491"/>
      <c r="O85" s="491"/>
      <c r="P85" s="491"/>
      <c r="Q85" s="491"/>
      <c r="R85" s="491"/>
      <c r="S85" s="491"/>
      <c r="T85" s="491"/>
      <c r="U85" s="491"/>
      <c r="V85" s="491"/>
      <c r="W85" s="491"/>
      <c r="X85" s="491"/>
      <c r="Y85" s="491"/>
      <c r="Z85" s="491"/>
      <c r="AA85" s="491"/>
      <c r="AB85" s="491"/>
      <c r="AC85" s="491"/>
      <c r="AD85" s="491"/>
    </row>
    <row r="86" spans="1:30" hidden="1" outlineLevel="1" x14ac:dyDescent="0.25">
      <c r="A86" s="1196">
        <f>'Расшифр. Кред. портфеля'!A84</f>
        <v>0</v>
      </c>
      <c r="B86" s="1197"/>
      <c r="C86" s="1198"/>
      <c r="D86" s="509">
        <f>'Расшифр. Кред. портфеля'!D84</f>
        <v>0</v>
      </c>
      <c r="E86" s="510" t="e">
        <f t="shared" si="1"/>
        <v>#DIV/0!</v>
      </c>
      <c r="F86" s="502"/>
      <c r="G86" s="1252"/>
      <c r="H86" s="1252"/>
      <c r="I86" s="525"/>
      <c r="J86" s="525"/>
      <c r="K86" s="492"/>
      <c r="L86" s="491"/>
      <c r="M86" s="491"/>
      <c r="N86" s="491"/>
      <c r="O86" s="491"/>
      <c r="P86" s="491"/>
      <c r="Q86" s="491"/>
      <c r="R86" s="491"/>
      <c r="S86" s="491"/>
      <c r="T86" s="491"/>
      <c r="U86" s="491"/>
      <c r="V86" s="491"/>
      <c r="W86" s="491"/>
      <c r="X86" s="491"/>
      <c r="Y86" s="491"/>
      <c r="Z86" s="491"/>
      <c r="AA86" s="491"/>
      <c r="AB86" s="491"/>
      <c r="AC86" s="491"/>
      <c r="AD86" s="491"/>
    </row>
    <row r="87" spans="1:30" ht="15.75" collapsed="1" thickBot="1" x14ac:dyDescent="0.3">
      <c r="A87" s="1257" t="s">
        <v>288</v>
      </c>
      <c r="B87" s="1258"/>
      <c r="C87" s="1259"/>
      <c r="D87" s="516">
        <f>SUM(D61:D86)</f>
        <v>0</v>
      </c>
      <c r="E87" s="517" t="e">
        <f>SUM(E61:E86)</f>
        <v>#DIV/0!</v>
      </c>
      <c r="F87" s="502"/>
      <c r="G87" s="1256"/>
      <c r="H87" s="1256"/>
      <c r="I87" s="514"/>
      <c r="J87" s="514"/>
      <c r="K87" s="492"/>
      <c r="L87" s="532"/>
      <c r="M87" s="492"/>
      <c r="N87" s="491"/>
      <c r="O87" s="491"/>
      <c r="P87" s="491"/>
      <c r="Q87" s="491"/>
      <c r="R87" s="492"/>
      <c r="S87" s="492"/>
      <c r="T87" s="492"/>
      <c r="U87" s="492"/>
      <c r="V87" s="492"/>
      <c r="W87" s="492"/>
      <c r="X87" s="492"/>
      <c r="Y87" s="492"/>
      <c r="Z87" s="492"/>
      <c r="AA87" s="492"/>
      <c r="AB87" s="492"/>
      <c r="AC87" s="492"/>
      <c r="AD87" s="492"/>
    </row>
    <row r="88" spans="1:30" x14ac:dyDescent="0.25">
      <c r="A88" s="526"/>
      <c r="B88" s="526"/>
      <c r="C88" s="526"/>
      <c r="D88" s="502"/>
      <c r="E88" s="502"/>
      <c r="F88" s="502"/>
      <c r="G88" s="526"/>
      <c r="H88" s="526"/>
      <c r="I88" s="502"/>
      <c r="J88" s="502"/>
      <c r="K88" s="502"/>
      <c r="L88" s="526"/>
      <c r="M88" s="526"/>
      <c r="N88" s="502"/>
      <c r="O88" s="502"/>
      <c r="P88" s="525"/>
      <c r="Q88" s="525"/>
      <c r="R88" s="531"/>
      <c r="S88" s="502"/>
      <c r="T88" s="525"/>
      <c r="U88" s="525"/>
      <c r="V88" s="491"/>
      <c r="W88" s="491"/>
      <c r="X88" s="491"/>
      <c r="Y88" s="489"/>
      <c r="Z88" s="489"/>
      <c r="AA88" s="489"/>
      <c r="AB88" s="489"/>
      <c r="AC88" s="489"/>
      <c r="AD88" s="489"/>
    </row>
    <row r="89" spans="1:30" ht="16.5" thickBot="1" x14ac:dyDescent="0.3">
      <c r="A89" s="527" t="s">
        <v>1521</v>
      </c>
      <c r="B89" s="498"/>
      <c r="C89" s="498"/>
      <c r="D89" s="498"/>
      <c r="E89" s="498"/>
      <c r="F89" s="498"/>
      <c r="G89" s="498"/>
      <c r="H89" s="498"/>
      <c r="I89" s="498"/>
      <c r="J89" s="498"/>
      <c r="K89" s="498"/>
      <c r="L89" s="498"/>
      <c r="M89" s="498"/>
      <c r="N89" s="498"/>
      <c r="O89" s="498"/>
      <c r="P89" s="498"/>
      <c r="Q89" s="498"/>
      <c r="R89" s="498"/>
      <c r="S89" s="498"/>
      <c r="T89" s="498"/>
      <c r="U89" s="498"/>
      <c r="V89" s="498"/>
      <c r="W89" s="498"/>
      <c r="X89" s="491"/>
      <c r="Y89" s="489"/>
      <c r="Z89" s="489"/>
      <c r="AA89" s="489"/>
      <c r="AB89" s="489"/>
      <c r="AC89" s="489"/>
      <c r="AD89" s="489"/>
    </row>
    <row r="90" spans="1:30" ht="15.75" x14ac:dyDescent="0.25">
      <c r="A90" s="1253" t="s">
        <v>289</v>
      </c>
      <c r="B90" s="1254"/>
      <c r="C90" s="1254"/>
      <c r="D90" s="1254"/>
      <c r="E90" s="1254"/>
      <c r="F90" s="1254"/>
      <c r="G90" s="1254"/>
      <c r="H90" s="1254"/>
      <c r="I90" s="1254"/>
      <c r="J90" s="1254"/>
      <c r="K90" s="1254"/>
      <c r="L90" s="1254"/>
      <c r="M90" s="1254"/>
      <c r="N90" s="1254"/>
      <c r="O90" s="1254"/>
      <c r="P90" s="1254"/>
      <c r="Q90" s="1254"/>
      <c r="R90" s="1254"/>
      <c r="S90" s="1254"/>
      <c r="T90" s="1254"/>
      <c r="U90" s="1254"/>
      <c r="V90" s="1254"/>
      <c r="W90" s="1255"/>
      <c r="X90" s="491"/>
      <c r="Y90" s="489"/>
      <c r="Z90" s="489"/>
      <c r="AA90" s="489"/>
      <c r="AB90" s="489"/>
      <c r="AC90" s="489"/>
      <c r="AD90" s="489"/>
    </row>
    <row r="91" spans="1:30" ht="15.75" x14ac:dyDescent="0.25">
      <c r="A91" s="1178" t="s">
        <v>290</v>
      </c>
      <c r="B91" s="1179"/>
      <c r="C91" s="1179"/>
      <c r="D91" s="1179"/>
      <c r="E91" s="1179"/>
      <c r="F91" s="1180"/>
      <c r="G91" s="1172" t="s">
        <v>83</v>
      </c>
      <c r="H91" s="1172" t="s">
        <v>291</v>
      </c>
      <c r="I91" s="1172"/>
      <c r="J91" s="1172" t="s">
        <v>292</v>
      </c>
      <c r="K91" s="1172"/>
      <c r="L91" s="1172"/>
      <c r="M91" s="1172"/>
      <c r="N91" s="1172"/>
      <c r="O91" s="1184" t="s">
        <v>293</v>
      </c>
      <c r="P91" s="1180"/>
      <c r="Q91" s="1279" t="s">
        <v>1522</v>
      </c>
      <c r="R91" s="1280"/>
      <c r="S91" s="1280"/>
      <c r="T91" s="1280"/>
      <c r="U91" s="1280"/>
      <c r="V91" s="1280"/>
      <c r="W91" s="1281"/>
      <c r="X91" s="491"/>
      <c r="Y91" s="489"/>
      <c r="Z91" s="489"/>
      <c r="AA91" s="489"/>
      <c r="AB91" s="489"/>
      <c r="AC91" s="489"/>
      <c r="AD91" s="489"/>
    </row>
    <row r="92" spans="1:30" ht="47.25" x14ac:dyDescent="0.25">
      <c r="A92" s="1181"/>
      <c r="B92" s="1182"/>
      <c r="C92" s="1182"/>
      <c r="D92" s="1182"/>
      <c r="E92" s="1182"/>
      <c r="F92" s="1183"/>
      <c r="G92" s="1172"/>
      <c r="H92" s="1172"/>
      <c r="I92" s="1172"/>
      <c r="J92" s="1172" t="s">
        <v>286</v>
      </c>
      <c r="K92" s="1172"/>
      <c r="L92" s="1172"/>
      <c r="M92" s="1172" t="s">
        <v>294</v>
      </c>
      <c r="N92" s="1172"/>
      <c r="O92" s="1185"/>
      <c r="P92" s="1183"/>
      <c r="Q92" s="1172" t="s">
        <v>1523</v>
      </c>
      <c r="R92" s="1172"/>
      <c r="S92" s="1172" t="s">
        <v>295</v>
      </c>
      <c r="T92" s="1172"/>
      <c r="U92" s="1172" t="s">
        <v>296</v>
      </c>
      <c r="V92" s="1172"/>
      <c r="W92" s="554" t="s">
        <v>1554</v>
      </c>
      <c r="X92" s="491"/>
      <c r="Y92" s="489"/>
      <c r="Z92" s="489"/>
      <c r="AA92" s="489"/>
      <c r="AB92" s="489"/>
      <c r="AC92" s="489"/>
      <c r="AD92" s="489"/>
    </row>
    <row r="93" spans="1:30" ht="15.75" x14ac:dyDescent="0.25">
      <c r="A93" s="1188">
        <f>'Расшифр. Кред. портфеля'!A91</f>
        <v>0</v>
      </c>
      <c r="B93" s="1189"/>
      <c r="C93" s="1189"/>
      <c r="D93" s="1189"/>
      <c r="E93" s="1189"/>
      <c r="F93" s="1190"/>
      <c r="G93" s="528">
        <f>'Расшифр. Кред. портфеля'!G91</f>
        <v>0</v>
      </c>
      <c r="H93" s="1191">
        <f>'Расшифр. Кред. портфеля'!H91</f>
        <v>0</v>
      </c>
      <c r="I93" s="1191"/>
      <c r="J93" s="1192">
        <f>'Расшифр. Кред. портфеля'!J91</f>
        <v>0</v>
      </c>
      <c r="K93" s="1192"/>
      <c r="L93" s="1192"/>
      <c r="M93" s="1192">
        <f>'Расшифр. Кред. портфеля'!M91</f>
        <v>0</v>
      </c>
      <c r="N93" s="1192"/>
      <c r="O93" s="1670">
        <f>'Расшифр. Кред. портфеля'!O91:P91</f>
        <v>0</v>
      </c>
      <c r="P93" s="1671"/>
      <c r="Q93" s="1236">
        <f>'Расшифр. Кред. портфеля'!Q91</f>
        <v>0</v>
      </c>
      <c r="R93" s="1237"/>
      <c r="S93" s="1236">
        <f>'Расшифр. Кред. портфеля'!S91</f>
        <v>0</v>
      </c>
      <c r="T93" s="1237"/>
      <c r="U93" s="1236">
        <f>'Расшифр. Кред. портфеля'!U91</f>
        <v>0</v>
      </c>
      <c r="V93" s="1237"/>
      <c r="W93" s="533">
        <f>'Расшифр. Кред. портфеля'!W91</f>
        <v>0</v>
      </c>
      <c r="X93" s="491"/>
      <c r="Y93" s="489"/>
      <c r="Z93" s="489"/>
      <c r="AA93" s="489"/>
      <c r="AB93" s="489"/>
      <c r="AC93" s="489"/>
      <c r="AD93" s="489"/>
    </row>
    <row r="94" spans="1:30" ht="15.75" x14ac:dyDescent="0.25">
      <c r="A94" s="1188">
        <f>'Расшифр. Кред. портфеля'!A92</f>
        <v>0</v>
      </c>
      <c r="B94" s="1189"/>
      <c r="C94" s="1189"/>
      <c r="D94" s="1189"/>
      <c r="E94" s="1189"/>
      <c r="F94" s="1190"/>
      <c r="G94" s="528">
        <f>'Расшифр. Кред. портфеля'!G92</f>
        <v>0</v>
      </c>
      <c r="H94" s="1191">
        <f>'Расшифр. Кред. портфеля'!H92</f>
        <v>0</v>
      </c>
      <c r="I94" s="1191"/>
      <c r="J94" s="1192">
        <f>'Расшифр. Кред. портфеля'!J92</f>
        <v>0</v>
      </c>
      <c r="K94" s="1192"/>
      <c r="L94" s="1192"/>
      <c r="M94" s="1192">
        <f>'Расшифр. Кред. портфеля'!M92</f>
        <v>0</v>
      </c>
      <c r="N94" s="1192"/>
      <c r="O94" s="1670">
        <f>'Расшифр. Кред. портфеля'!O92:P92</f>
        <v>0</v>
      </c>
      <c r="P94" s="1671"/>
      <c r="Q94" s="1236">
        <f>'Расшифр. Кред. портфеля'!Q92</f>
        <v>0</v>
      </c>
      <c r="R94" s="1237"/>
      <c r="S94" s="1236">
        <f>'Расшифр. Кред. портфеля'!S92</f>
        <v>0</v>
      </c>
      <c r="T94" s="1237"/>
      <c r="U94" s="1236">
        <f>'Расшифр. Кред. портфеля'!U92</f>
        <v>0</v>
      </c>
      <c r="V94" s="1237"/>
      <c r="W94" s="533">
        <f>'Расшифр. Кред. портфеля'!W92</f>
        <v>0</v>
      </c>
      <c r="X94" s="491"/>
      <c r="Y94" s="489"/>
      <c r="Z94" s="489"/>
      <c r="AA94" s="489"/>
      <c r="AB94" s="489"/>
      <c r="AC94" s="489"/>
      <c r="AD94" s="489"/>
    </row>
    <row r="95" spans="1:30" ht="15.75" x14ac:dyDescent="0.25">
      <c r="A95" s="1188">
        <f>'Расшифр. Кред. портфеля'!A93</f>
        <v>0</v>
      </c>
      <c r="B95" s="1189"/>
      <c r="C95" s="1189"/>
      <c r="D95" s="1189"/>
      <c r="E95" s="1189"/>
      <c r="F95" s="1190"/>
      <c r="G95" s="528">
        <f>'Расшифр. Кред. портфеля'!G93</f>
        <v>0</v>
      </c>
      <c r="H95" s="1191">
        <f>'Расшифр. Кред. портфеля'!H93</f>
        <v>0</v>
      </c>
      <c r="I95" s="1191"/>
      <c r="J95" s="1192">
        <f>'Расшифр. Кред. портфеля'!J93</f>
        <v>0</v>
      </c>
      <c r="K95" s="1192"/>
      <c r="L95" s="1192"/>
      <c r="M95" s="1192">
        <f>'Расшифр. Кред. портфеля'!M93</f>
        <v>0</v>
      </c>
      <c r="N95" s="1192"/>
      <c r="O95" s="1670">
        <f>'Расшифр. Кред. портфеля'!O93:P93</f>
        <v>0</v>
      </c>
      <c r="P95" s="1671"/>
      <c r="Q95" s="1236">
        <f>'Расшифр. Кред. портфеля'!Q93</f>
        <v>0</v>
      </c>
      <c r="R95" s="1237"/>
      <c r="S95" s="1236">
        <f>'Расшифр. Кред. портфеля'!S93</f>
        <v>0</v>
      </c>
      <c r="T95" s="1237"/>
      <c r="U95" s="1236">
        <f>'Расшифр. Кред. портфеля'!U93</f>
        <v>0</v>
      </c>
      <c r="V95" s="1237"/>
      <c r="W95" s="533">
        <f>'Расшифр. Кред. портфеля'!W93</f>
        <v>0</v>
      </c>
      <c r="X95" s="491"/>
      <c r="Y95" s="489"/>
      <c r="Z95" s="489"/>
      <c r="AA95" s="489"/>
      <c r="AB95" s="489"/>
      <c r="AC95" s="489"/>
      <c r="AD95" s="489"/>
    </row>
    <row r="96" spans="1:30" ht="15.75" x14ac:dyDescent="0.25">
      <c r="A96" s="1188">
        <f>'Расшифр. Кред. портфеля'!A94</f>
        <v>0</v>
      </c>
      <c r="B96" s="1189"/>
      <c r="C96" s="1189"/>
      <c r="D96" s="1189"/>
      <c r="E96" s="1189"/>
      <c r="F96" s="1190"/>
      <c r="G96" s="528">
        <f>'Расшифр. Кред. портфеля'!G94</f>
        <v>0</v>
      </c>
      <c r="H96" s="1191">
        <f>'Расшифр. Кред. портфеля'!H94</f>
        <v>0</v>
      </c>
      <c r="I96" s="1191"/>
      <c r="J96" s="1192">
        <f>'Расшифр. Кред. портфеля'!J94</f>
        <v>0</v>
      </c>
      <c r="K96" s="1192"/>
      <c r="L96" s="1192"/>
      <c r="M96" s="1192">
        <f>'Расшифр. Кред. портфеля'!M94</f>
        <v>0</v>
      </c>
      <c r="N96" s="1192"/>
      <c r="O96" s="1670">
        <f>'Расшифр. Кред. портфеля'!O94:P94</f>
        <v>0</v>
      </c>
      <c r="P96" s="1671"/>
      <c r="Q96" s="1236">
        <f>'Расшифр. Кред. портфеля'!Q94</f>
        <v>0</v>
      </c>
      <c r="R96" s="1237"/>
      <c r="S96" s="1236">
        <f>'Расшифр. Кред. портфеля'!S94</f>
        <v>0</v>
      </c>
      <c r="T96" s="1237"/>
      <c r="U96" s="1236">
        <f>'Расшифр. Кред. портфеля'!U94</f>
        <v>0</v>
      </c>
      <c r="V96" s="1237"/>
      <c r="W96" s="533">
        <f>'Расшифр. Кред. портфеля'!W94</f>
        <v>0</v>
      </c>
      <c r="X96" s="491"/>
      <c r="Y96" s="489"/>
      <c r="Z96" s="489"/>
      <c r="AA96" s="489"/>
      <c r="AB96" s="489"/>
      <c r="AC96" s="489"/>
      <c r="AD96" s="489"/>
    </row>
    <row r="97" spans="1:30" ht="15.75" x14ac:dyDescent="0.25">
      <c r="A97" s="1188">
        <f>'Расшифр. Кред. портфеля'!A95</f>
        <v>0</v>
      </c>
      <c r="B97" s="1189"/>
      <c r="C97" s="1189"/>
      <c r="D97" s="1189"/>
      <c r="E97" s="1189"/>
      <c r="F97" s="1190"/>
      <c r="G97" s="528">
        <f>'Расшифр. Кред. портфеля'!G95</f>
        <v>0</v>
      </c>
      <c r="H97" s="1191">
        <f>'Расшифр. Кред. портфеля'!H95</f>
        <v>0</v>
      </c>
      <c r="I97" s="1191"/>
      <c r="J97" s="1192">
        <f>'Расшифр. Кред. портфеля'!J95</f>
        <v>0</v>
      </c>
      <c r="K97" s="1192"/>
      <c r="L97" s="1192"/>
      <c r="M97" s="1192">
        <f>'Расшифр. Кред. портфеля'!M95</f>
        <v>0</v>
      </c>
      <c r="N97" s="1192"/>
      <c r="O97" s="1670">
        <f>'Расшифр. Кред. портфеля'!O95:P95</f>
        <v>0</v>
      </c>
      <c r="P97" s="1671"/>
      <c r="Q97" s="1236">
        <f>'Расшифр. Кред. портфеля'!Q95</f>
        <v>0</v>
      </c>
      <c r="R97" s="1237"/>
      <c r="S97" s="1236">
        <f>'Расшифр. Кред. портфеля'!S95</f>
        <v>0</v>
      </c>
      <c r="T97" s="1237"/>
      <c r="U97" s="1236">
        <f>'Расшифр. Кред. портфеля'!U95</f>
        <v>0</v>
      </c>
      <c r="V97" s="1237"/>
      <c r="W97" s="533">
        <f>'Расшифр. Кред. портфеля'!W95</f>
        <v>0</v>
      </c>
      <c r="X97" s="491"/>
      <c r="Y97" s="489"/>
      <c r="Z97" s="489"/>
      <c r="AA97" s="489"/>
      <c r="AB97" s="489"/>
      <c r="AC97" s="489"/>
      <c r="AD97" s="489"/>
    </row>
    <row r="98" spans="1:30" ht="15.75" hidden="1" outlineLevel="1" x14ac:dyDescent="0.25">
      <c r="A98" s="1188">
        <f>'Расшифр. Кред. портфеля'!A96</f>
        <v>0</v>
      </c>
      <c r="B98" s="1189"/>
      <c r="C98" s="1189"/>
      <c r="D98" s="1189"/>
      <c r="E98" s="1189"/>
      <c r="F98" s="1190"/>
      <c r="G98" s="528">
        <f>'Расшифр. Кред. портфеля'!G96</f>
        <v>0</v>
      </c>
      <c r="H98" s="1191">
        <f>'Расшифр. Кред. портфеля'!H96</f>
        <v>0</v>
      </c>
      <c r="I98" s="1191"/>
      <c r="J98" s="1192">
        <f>'Расшифр. Кред. портфеля'!J96</f>
        <v>0</v>
      </c>
      <c r="K98" s="1192"/>
      <c r="L98" s="1192"/>
      <c r="M98" s="1192">
        <f>'Расшифр. Кред. портфеля'!M96</f>
        <v>0</v>
      </c>
      <c r="N98" s="1192"/>
      <c r="O98" s="1670">
        <f>'Расшифр. Кред. портфеля'!O96:P96</f>
        <v>0</v>
      </c>
      <c r="P98" s="1671"/>
      <c r="Q98" s="1236">
        <f>'Расшифр. Кред. портфеля'!Q96</f>
        <v>0</v>
      </c>
      <c r="R98" s="1237"/>
      <c r="S98" s="1236">
        <f>'Расшифр. Кред. портфеля'!S96</f>
        <v>0</v>
      </c>
      <c r="T98" s="1237"/>
      <c r="U98" s="1236">
        <f>'Расшифр. Кред. портфеля'!U96</f>
        <v>0</v>
      </c>
      <c r="V98" s="1237"/>
      <c r="W98" s="533">
        <f>'Расшифр. Кред. портфеля'!W96</f>
        <v>0</v>
      </c>
      <c r="X98" s="491"/>
      <c r="Y98" s="489"/>
      <c r="Z98" s="489"/>
      <c r="AA98" s="489"/>
      <c r="AB98" s="489"/>
      <c r="AC98" s="489"/>
      <c r="AD98" s="489"/>
    </row>
    <row r="99" spans="1:30" ht="15.75" hidden="1" outlineLevel="1" x14ac:dyDescent="0.25">
      <c r="A99" s="1188">
        <f>'Расшифр. Кред. портфеля'!A97</f>
        <v>0</v>
      </c>
      <c r="B99" s="1189"/>
      <c r="C99" s="1189"/>
      <c r="D99" s="1189"/>
      <c r="E99" s="1189"/>
      <c r="F99" s="1190"/>
      <c r="G99" s="528">
        <f>'Расшифр. Кред. портфеля'!G97</f>
        <v>0</v>
      </c>
      <c r="H99" s="1191">
        <f>'Расшифр. Кред. портфеля'!H97</f>
        <v>0</v>
      </c>
      <c r="I99" s="1191"/>
      <c r="J99" s="1192">
        <f>'Расшифр. Кред. портфеля'!J97</f>
        <v>0</v>
      </c>
      <c r="K99" s="1192"/>
      <c r="L99" s="1192"/>
      <c r="M99" s="1192">
        <f>'Расшифр. Кред. портфеля'!M97</f>
        <v>0</v>
      </c>
      <c r="N99" s="1192"/>
      <c r="O99" s="1670">
        <f>'Расшифр. Кред. портфеля'!O97:P97</f>
        <v>0</v>
      </c>
      <c r="P99" s="1671"/>
      <c r="Q99" s="1236">
        <f>'Расшифр. Кред. портфеля'!Q97</f>
        <v>0</v>
      </c>
      <c r="R99" s="1237"/>
      <c r="S99" s="1236">
        <f>'Расшифр. Кред. портфеля'!S97</f>
        <v>0</v>
      </c>
      <c r="T99" s="1237"/>
      <c r="U99" s="1236">
        <f>'Расшифр. Кред. портфеля'!U97</f>
        <v>0</v>
      </c>
      <c r="V99" s="1237"/>
      <c r="W99" s="533">
        <f>'Расшифр. Кред. портфеля'!W97</f>
        <v>0</v>
      </c>
      <c r="X99" s="491"/>
      <c r="Y99" s="489"/>
      <c r="Z99" s="489"/>
      <c r="AA99" s="489"/>
      <c r="AB99" s="489"/>
      <c r="AC99" s="489"/>
      <c r="AD99" s="489"/>
    </row>
    <row r="100" spans="1:30" ht="15.75" hidden="1" outlineLevel="1" x14ac:dyDescent="0.25">
      <c r="A100" s="1188">
        <f>'Расшифр. Кред. портфеля'!A98</f>
        <v>0</v>
      </c>
      <c r="B100" s="1189"/>
      <c r="C100" s="1189"/>
      <c r="D100" s="1189"/>
      <c r="E100" s="1189"/>
      <c r="F100" s="1190"/>
      <c r="G100" s="528">
        <f>'Расшифр. Кред. портфеля'!G98</f>
        <v>0</v>
      </c>
      <c r="H100" s="1191">
        <f>'Расшифр. Кред. портфеля'!H98</f>
        <v>0</v>
      </c>
      <c r="I100" s="1191"/>
      <c r="J100" s="1192">
        <f>'Расшифр. Кред. портфеля'!J98</f>
        <v>0</v>
      </c>
      <c r="K100" s="1192"/>
      <c r="L100" s="1192"/>
      <c r="M100" s="1192">
        <f>'Расшифр. Кред. портфеля'!M98</f>
        <v>0</v>
      </c>
      <c r="N100" s="1192"/>
      <c r="O100" s="1670">
        <f>'Расшифр. Кред. портфеля'!O98:P98</f>
        <v>0</v>
      </c>
      <c r="P100" s="1671"/>
      <c r="Q100" s="1236">
        <f>'Расшифр. Кред. портфеля'!Q98</f>
        <v>0</v>
      </c>
      <c r="R100" s="1237"/>
      <c r="S100" s="1236">
        <f>'Расшифр. Кред. портфеля'!S98</f>
        <v>0</v>
      </c>
      <c r="T100" s="1237"/>
      <c r="U100" s="1236">
        <f>'Расшифр. Кред. портфеля'!U98</f>
        <v>0</v>
      </c>
      <c r="V100" s="1237"/>
      <c r="W100" s="533">
        <f>'Расшифр. Кред. портфеля'!W98</f>
        <v>0</v>
      </c>
      <c r="X100" s="491"/>
      <c r="Y100" s="489"/>
      <c r="Z100" s="489"/>
      <c r="AA100" s="489"/>
      <c r="AB100" s="489"/>
      <c r="AC100" s="489"/>
      <c r="AD100" s="489"/>
    </row>
    <row r="101" spans="1:30" ht="15.75" hidden="1" outlineLevel="1" x14ac:dyDescent="0.25">
      <c r="A101" s="1188">
        <f>'Расшифр. Кред. портфеля'!A99</f>
        <v>0</v>
      </c>
      <c r="B101" s="1189"/>
      <c r="C101" s="1189"/>
      <c r="D101" s="1189"/>
      <c r="E101" s="1189"/>
      <c r="F101" s="1190"/>
      <c r="G101" s="528">
        <f>'Расшифр. Кред. портфеля'!G99</f>
        <v>0</v>
      </c>
      <c r="H101" s="1191">
        <f>'Расшифр. Кред. портфеля'!H99</f>
        <v>0</v>
      </c>
      <c r="I101" s="1191"/>
      <c r="J101" s="1192">
        <f>'Расшифр. Кред. портфеля'!J99</f>
        <v>0</v>
      </c>
      <c r="K101" s="1192"/>
      <c r="L101" s="1192"/>
      <c r="M101" s="1192">
        <f>'Расшифр. Кред. портфеля'!M99</f>
        <v>0</v>
      </c>
      <c r="N101" s="1192"/>
      <c r="O101" s="1670">
        <f>'Расшифр. Кред. портфеля'!O99:P99</f>
        <v>0</v>
      </c>
      <c r="P101" s="1671"/>
      <c r="Q101" s="1236">
        <f>'Расшифр. Кред. портфеля'!Q99</f>
        <v>0</v>
      </c>
      <c r="R101" s="1237"/>
      <c r="S101" s="1236">
        <f>'Расшифр. Кред. портфеля'!S99</f>
        <v>0</v>
      </c>
      <c r="T101" s="1237"/>
      <c r="U101" s="1236">
        <f>'Расшифр. Кред. портфеля'!U99</f>
        <v>0</v>
      </c>
      <c r="V101" s="1237"/>
      <c r="W101" s="533">
        <f>'Расшифр. Кред. портфеля'!W99</f>
        <v>0</v>
      </c>
      <c r="X101" s="491"/>
      <c r="Y101" s="489"/>
      <c r="Z101" s="489"/>
      <c r="AA101" s="489"/>
      <c r="AB101" s="489"/>
      <c r="AC101" s="489"/>
      <c r="AD101" s="489"/>
    </row>
    <row r="102" spans="1:30" ht="15.75" hidden="1" outlineLevel="1" x14ac:dyDescent="0.25">
      <c r="A102" s="1188">
        <f>'Расшифр. Кред. портфеля'!A100</f>
        <v>0</v>
      </c>
      <c r="B102" s="1189"/>
      <c r="C102" s="1189"/>
      <c r="D102" s="1189"/>
      <c r="E102" s="1189"/>
      <c r="F102" s="1190"/>
      <c r="G102" s="528">
        <f>'Расшифр. Кред. портфеля'!G100</f>
        <v>0</v>
      </c>
      <c r="H102" s="1191">
        <f>'Расшифр. Кред. портфеля'!H100</f>
        <v>0</v>
      </c>
      <c r="I102" s="1191"/>
      <c r="J102" s="1192">
        <f>'Расшифр. Кред. портфеля'!J100</f>
        <v>0</v>
      </c>
      <c r="K102" s="1192"/>
      <c r="L102" s="1192"/>
      <c r="M102" s="1192">
        <f>'Расшифр. Кред. портфеля'!M100</f>
        <v>0</v>
      </c>
      <c r="N102" s="1192"/>
      <c r="O102" s="1670">
        <f>'Расшифр. Кред. портфеля'!O100:P100</f>
        <v>0</v>
      </c>
      <c r="P102" s="1671"/>
      <c r="Q102" s="1236">
        <f>'Расшифр. Кред. портфеля'!Q100</f>
        <v>0</v>
      </c>
      <c r="R102" s="1237"/>
      <c r="S102" s="1236">
        <f>'Расшифр. Кред. портфеля'!S100</f>
        <v>0</v>
      </c>
      <c r="T102" s="1237"/>
      <c r="U102" s="1236">
        <f>'Расшифр. Кред. портфеля'!U100</f>
        <v>0</v>
      </c>
      <c r="V102" s="1237"/>
      <c r="W102" s="533">
        <f>'Расшифр. Кред. портфеля'!W100</f>
        <v>0</v>
      </c>
      <c r="X102" s="491"/>
      <c r="Y102" s="489"/>
      <c r="Z102" s="489"/>
      <c r="AA102" s="489"/>
      <c r="AB102" s="489"/>
      <c r="AC102" s="489"/>
      <c r="AD102" s="489"/>
    </row>
    <row r="103" spans="1:30" ht="15.75" hidden="1" outlineLevel="1" x14ac:dyDescent="0.25">
      <c r="A103" s="1188">
        <f>'Расшифр. Кред. портфеля'!A101</f>
        <v>0</v>
      </c>
      <c r="B103" s="1189"/>
      <c r="C103" s="1189"/>
      <c r="D103" s="1189"/>
      <c r="E103" s="1189"/>
      <c r="F103" s="1190"/>
      <c r="G103" s="528">
        <f>'Расшифр. Кред. портфеля'!G101</f>
        <v>0</v>
      </c>
      <c r="H103" s="1191">
        <f>'Расшифр. Кред. портфеля'!H101</f>
        <v>0</v>
      </c>
      <c r="I103" s="1191"/>
      <c r="J103" s="1192">
        <f>'Расшифр. Кред. портфеля'!J101</f>
        <v>0</v>
      </c>
      <c r="K103" s="1192"/>
      <c r="L103" s="1192"/>
      <c r="M103" s="1192">
        <f>'Расшифр. Кред. портфеля'!M101</f>
        <v>0</v>
      </c>
      <c r="N103" s="1192"/>
      <c r="O103" s="1670">
        <f>'Расшифр. Кред. портфеля'!O101:P101</f>
        <v>0</v>
      </c>
      <c r="P103" s="1671"/>
      <c r="Q103" s="1236">
        <f>'Расшифр. Кред. портфеля'!Q101</f>
        <v>0</v>
      </c>
      <c r="R103" s="1237"/>
      <c r="S103" s="1236">
        <f>'Расшифр. Кред. портфеля'!S101</f>
        <v>0</v>
      </c>
      <c r="T103" s="1237"/>
      <c r="U103" s="1236">
        <f>'Расшифр. Кред. портфеля'!U101</f>
        <v>0</v>
      </c>
      <c r="V103" s="1237"/>
      <c r="W103" s="533">
        <f>'Расшифр. Кред. портфеля'!W101</f>
        <v>0</v>
      </c>
      <c r="X103" s="491"/>
      <c r="Y103" s="489"/>
      <c r="Z103" s="489"/>
      <c r="AA103" s="489"/>
      <c r="AB103" s="489"/>
      <c r="AC103" s="489"/>
      <c r="AD103" s="489"/>
    </row>
    <row r="104" spans="1:30" ht="15.75" hidden="1" outlineLevel="1" x14ac:dyDescent="0.25">
      <c r="A104" s="1188">
        <f>'Расшифр. Кред. портфеля'!A102</f>
        <v>0</v>
      </c>
      <c r="B104" s="1189"/>
      <c r="C104" s="1189"/>
      <c r="D104" s="1189"/>
      <c r="E104" s="1189"/>
      <c r="F104" s="1190"/>
      <c r="G104" s="528">
        <f>'Расшифр. Кред. портфеля'!G102</f>
        <v>0</v>
      </c>
      <c r="H104" s="1191">
        <f>'Расшифр. Кред. портфеля'!H102</f>
        <v>0</v>
      </c>
      <c r="I104" s="1191"/>
      <c r="J104" s="1192">
        <f>'Расшифр. Кред. портфеля'!J102</f>
        <v>0</v>
      </c>
      <c r="K104" s="1192"/>
      <c r="L104" s="1192"/>
      <c r="M104" s="1192">
        <f>'Расшифр. Кред. портфеля'!M102</f>
        <v>0</v>
      </c>
      <c r="N104" s="1192"/>
      <c r="O104" s="1670">
        <f>'Расшифр. Кред. портфеля'!O102:P102</f>
        <v>0</v>
      </c>
      <c r="P104" s="1671"/>
      <c r="Q104" s="1236">
        <f>'Расшифр. Кред. портфеля'!Q102</f>
        <v>0</v>
      </c>
      <c r="R104" s="1237"/>
      <c r="S104" s="1236">
        <f>'Расшифр. Кред. портфеля'!S102</f>
        <v>0</v>
      </c>
      <c r="T104" s="1237"/>
      <c r="U104" s="1236">
        <f>'Расшифр. Кред. портфеля'!U102</f>
        <v>0</v>
      </c>
      <c r="V104" s="1237"/>
      <c r="W104" s="533">
        <f>'Расшифр. Кред. портфеля'!W102</f>
        <v>0</v>
      </c>
      <c r="X104" s="491"/>
      <c r="Y104" s="489"/>
      <c r="Z104" s="489"/>
      <c r="AA104" s="489"/>
      <c r="AB104" s="489"/>
      <c r="AC104" s="489"/>
      <c r="AD104" s="489"/>
    </row>
    <row r="105" spans="1:30" ht="15.75" hidden="1" outlineLevel="1" x14ac:dyDescent="0.25">
      <c r="A105" s="1188">
        <f>'Расшифр. Кред. портфеля'!A103</f>
        <v>0</v>
      </c>
      <c r="B105" s="1189"/>
      <c r="C105" s="1189"/>
      <c r="D105" s="1189"/>
      <c r="E105" s="1189"/>
      <c r="F105" s="1190"/>
      <c r="G105" s="528">
        <f>'Расшифр. Кред. портфеля'!G103</f>
        <v>0</v>
      </c>
      <c r="H105" s="1191">
        <f>'Расшифр. Кред. портфеля'!H103</f>
        <v>0</v>
      </c>
      <c r="I105" s="1191"/>
      <c r="J105" s="1192">
        <f>'Расшифр. Кред. портфеля'!J103</f>
        <v>0</v>
      </c>
      <c r="K105" s="1192"/>
      <c r="L105" s="1192"/>
      <c r="M105" s="1192">
        <f>'Расшифр. Кред. портфеля'!M103</f>
        <v>0</v>
      </c>
      <c r="N105" s="1192"/>
      <c r="O105" s="1670">
        <f>'Расшифр. Кред. портфеля'!O103:P103</f>
        <v>0</v>
      </c>
      <c r="P105" s="1671"/>
      <c r="Q105" s="1236">
        <f>'Расшифр. Кред. портфеля'!Q103</f>
        <v>0</v>
      </c>
      <c r="R105" s="1237"/>
      <c r="S105" s="1236">
        <f>'Расшифр. Кред. портфеля'!S103</f>
        <v>0</v>
      </c>
      <c r="T105" s="1237"/>
      <c r="U105" s="1236">
        <f>'Расшифр. Кред. портфеля'!U103</f>
        <v>0</v>
      </c>
      <c r="V105" s="1237"/>
      <c r="W105" s="533">
        <f>'Расшифр. Кред. портфеля'!W103</f>
        <v>0</v>
      </c>
      <c r="X105" s="491"/>
      <c r="Y105" s="489"/>
      <c r="Z105" s="489"/>
      <c r="AA105" s="489"/>
      <c r="AB105" s="489"/>
      <c r="AC105" s="489"/>
      <c r="AD105" s="489"/>
    </row>
    <row r="106" spans="1:30" ht="15.75" hidden="1" outlineLevel="1" x14ac:dyDescent="0.25">
      <c r="A106" s="1188">
        <f>'Расшифр. Кред. портфеля'!A104</f>
        <v>0</v>
      </c>
      <c r="B106" s="1189"/>
      <c r="C106" s="1189"/>
      <c r="D106" s="1189"/>
      <c r="E106" s="1189"/>
      <c r="F106" s="1190"/>
      <c r="G106" s="528">
        <f>'Расшифр. Кред. портфеля'!G104</f>
        <v>0</v>
      </c>
      <c r="H106" s="1191">
        <f>'Расшифр. Кред. портфеля'!H104</f>
        <v>0</v>
      </c>
      <c r="I106" s="1191"/>
      <c r="J106" s="1192">
        <f>'Расшифр. Кред. портфеля'!J104</f>
        <v>0</v>
      </c>
      <c r="K106" s="1192"/>
      <c r="L106" s="1192"/>
      <c r="M106" s="1192">
        <f>'Расшифр. Кред. портфеля'!M104</f>
        <v>0</v>
      </c>
      <c r="N106" s="1192"/>
      <c r="O106" s="1670">
        <f>'Расшифр. Кред. портфеля'!O104:P104</f>
        <v>0</v>
      </c>
      <c r="P106" s="1671"/>
      <c r="Q106" s="1236">
        <f>'Расшифр. Кред. портфеля'!Q104</f>
        <v>0</v>
      </c>
      <c r="R106" s="1237"/>
      <c r="S106" s="1236">
        <f>'Расшифр. Кред. портфеля'!S104</f>
        <v>0</v>
      </c>
      <c r="T106" s="1237"/>
      <c r="U106" s="1236">
        <f>'Расшифр. Кред. портфеля'!U104</f>
        <v>0</v>
      </c>
      <c r="V106" s="1237"/>
      <c r="W106" s="533">
        <f>'Расшифр. Кред. портфеля'!W104</f>
        <v>0</v>
      </c>
      <c r="X106" s="491"/>
      <c r="Y106" s="489"/>
      <c r="Z106" s="489"/>
      <c r="AA106" s="489"/>
      <c r="AB106" s="489"/>
      <c r="AC106" s="489"/>
      <c r="AD106" s="489"/>
    </row>
    <row r="107" spans="1:30" ht="15.75" hidden="1" outlineLevel="1" x14ac:dyDescent="0.25">
      <c r="A107" s="1188">
        <f>'Расшифр. Кред. портфеля'!A105</f>
        <v>0</v>
      </c>
      <c r="B107" s="1189"/>
      <c r="C107" s="1189"/>
      <c r="D107" s="1189"/>
      <c r="E107" s="1189"/>
      <c r="F107" s="1190"/>
      <c r="G107" s="528">
        <f>'Расшифр. Кред. портфеля'!G105</f>
        <v>0</v>
      </c>
      <c r="H107" s="1191">
        <f>'Расшифр. Кред. портфеля'!H105</f>
        <v>0</v>
      </c>
      <c r="I107" s="1191"/>
      <c r="J107" s="1192">
        <f>'Расшифр. Кред. портфеля'!J105</f>
        <v>0</v>
      </c>
      <c r="K107" s="1192"/>
      <c r="L107" s="1192"/>
      <c r="M107" s="1192">
        <f>'Расшифр. Кред. портфеля'!M105</f>
        <v>0</v>
      </c>
      <c r="N107" s="1192"/>
      <c r="O107" s="1670">
        <f>'Расшифр. Кред. портфеля'!O105:P105</f>
        <v>0</v>
      </c>
      <c r="P107" s="1671"/>
      <c r="Q107" s="1236">
        <f>'Расшифр. Кред. портфеля'!Q105</f>
        <v>0</v>
      </c>
      <c r="R107" s="1237"/>
      <c r="S107" s="1236">
        <f>'Расшифр. Кред. портфеля'!S105</f>
        <v>0</v>
      </c>
      <c r="T107" s="1237"/>
      <c r="U107" s="1236">
        <f>'Расшифр. Кред. портфеля'!U105</f>
        <v>0</v>
      </c>
      <c r="V107" s="1237"/>
      <c r="W107" s="533">
        <f>'Расшифр. Кред. портфеля'!W105</f>
        <v>0</v>
      </c>
      <c r="X107" s="491"/>
      <c r="Y107" s="489"/>
      <c r="Z107" s="489"/>
      <c r="AA107" s="489"/>
      <c r="AB107" s="489"/>
      <c r="AC107" s="489"/>
      <c r="AD107" s="489"/>
    </row>
    <row r="108" spans="1:30" ht="16.5" hidden="1" outlineLevel="1" thickBot="1" x14ac:dyDescent="0.3">
      <c r="A108" s="1245" t="s">
        <v>288</v>
      </c>
      <c r="B108" s="1246"/>
      <c r="C108" s="1246"/>
      <c r="D108" s="1246"/>
      <c r="E108" s="1246"/>
      <c r="F108" s="1247"/>
      <c r="G108" s="500" t="s">
        <v>1012</v>
      </c>
      <c r="H108" s="1248" t="s">
        <v>1012</v>
      </c>
      <c r="I108" s="1248"/>
      <c r="J108" s="1248" t="s">
        <v>1012</v>
      </c>
      <c r="K108" s="1248"/>
      <c r="L108" s="1248"/>
      <c r="M108" s="1248" t="s">
        <v>1012</v>
      </c>
      <c r="N108" s="1248"/>
      <c r="O108" s="1186" t="s">
        <v>1012</v>
      </c>
      <c r="P108" s="1187"/>
      <c r="Q108" s="1248" t="s">
        <v>1012</v>
      </c>
      <c r="R108" s="1248"/>
      <c r="S108" s="1249">
        <f>SUM(S93:T107)</f>
        <v>0</v>
      </c>
      <c r="T108" s="1249"/>
      <c r="U108" s="1249">
        <f>SUM(U93:V107)</f>
        <v>0</v>
      </c>
      <c r="V108" s="1249"/>
      <c r="W108" s="534" t="s">
        <v>1012</v>
      </c>
      <c r="X108" s="492"/>
      <c r="Y108" s="493"/>
      <c r="Z108" s="493"/>
      <c r="AA108" s="493"/>
      <c r="AB108" s="493"/>
      <c r="AC108" s="493"/>
      <c r="AD108" s="493"/>
    </row>
    <row r="109" spans="1:30" ht="16.5" collapsed="1" thickBot="1" x14ac:dyDescent="0.3">
      <c r="A109" s="1285"/>
      <c r="B109" s="1286"/>
      <c r="C109" s="1286"/>
      <c r="D109" s="1286"/>
      <c r="E109" s="1286"/>
      <c r="F109" s="1286"/>
      <c r="G109" s="1286"/>
      <c r="H109" s="1286"/>
      <c r="I109" s="1286"/>
      <c r="J109" s="1286"/>
      <c r="K109" s="1286"/>
      <c r="L109" s="1286"/>
      <c r="M109" s="1286"/>
      <c r="N109" s="1286"/>
      <c r="O109" s="1286"/>
      <c r="P109" s="1286"/>
      <c r="Q109" s="1286"/>
      <c r="R109" s="1286"/>
      <c r="S109" s="1286"/>
      <c r="T109" s="1286"/>
      <c r="U109" s="1286"/>
      <c r="V109" s="1286"/>
      <c r="W109" s="1287"/>
      <c r="X109" s="491"/>
      <c r="Y109" s="489"/>
      <c r="Z109" s="489"/>
      <c r="AA109" s="489"/>
      <c r="AB109" s="489"/>
      <c r="AC109" s="489"/>
      <c r="AD109" s="489"/>
    </row>
    <row r="110" spans="1:30" ht="15.75" x14ac:dyDescent="0.25">
      <c r="A110" s="1253" t="s">
        <v>979</v>
      </c>
      <c r="B110" s="1254"/>
      <c r="C110" s="1254"/>
      <c r="D110" s="1254"/>
      <c r="E110" s="1254"/>
      <c r="F110" s="1254"/>
      <c r="G110" s="1254"/>
      <c r="H110" s="1254"/>
      <c r="I110" s="1254"/>
      <c r="J110" s="1254"/>
      <c r="K110" s="1254"/>
      <c r="L110" s="1254"/>
      <c r="M110" s="1254"/>
      <c r="N110" s="1254"/>
      <c r="O110" s="1254"/>
      <c r="P110" s="1254"/>
      <c r="Q110" s="1254"/>
      <c r="R110" s="1254"/>
      <c r="S110" s="1254"/>
      <c r="T110" s="1254"/>
      <c r="U110" s="1254"/>
      <c r="V110" s="1254"/>
      <c r="W110" s="1255"/>
      <c r="X110" s="491"/>
      <c r="Y110" s="489"/>
      <c r="Z110" s="489"/>
      <c r="AA110" s="489"/>
      <c r="AB110" s="489"/>
      <c r="AC110" s="489"/>
      <c r="AD110" s="489"/>
    </row>
    <row r="111" spans="1:30" ht="15.75" x14ac:dyDescent="0.25">
      <c r="A111" s="1188">
        <f>'Расшифр. Кред. портфеля'!A109</f>
        <v>0</v>
      </c>
      <c r="B111" s="1189"/>
      <c r="C111" s="1189"/>
      <c r="D111" s="1189"/>
      <c r="E111" s="1189"/>
      <c r="F111" s="1190"/>
      <c r="G111" s="528">
        <f>'Расшифр. Кред. портфеля'!G109</f>
        <v>0</v>
      </c>
      <c r="H111" s="1191">
        <f>'Расшифр. Кред. портфеля'!H109</f>
        <v>0</v>
      </c>
      <c r="I111" s="1191"/>
      <c r="J111" s="1192">
        <f>'Расшифр. Кред. портфеля'!J109</f>
        <v>0</v>
      </c>
      <c r="K111" s="1192"/>
      <c r="L111" s="1192"/>
      <c r="M111" s="1192">
        <f>'Расшифр. Кред. портфеля'!M109</f>
        <v>0</v>
      </c>
      <c r="N111" s="1192"/>
      <c r="O111" s="1670">
        <f>'Расшифр. Кред. портфеля'!O109</f>
        <v>0</v>
      </c>
      <c r="P111" s="1671"/>
      <c r="Q111" s="1191">
        <f>'Расшифр. Кред. портфеля'!Q109</f>
        <v>0</v>
      </c>
      <c r="R111" s="1191"/>
      <c r="S111" s="1191">
        <f>'Расшифр. Кред. портфеля'!S109</f>
        <v>0</v>
      </c>
      <c r="T111" s="1191"/>
      <c r="U111" s="1191">
        <f>'Расшифр. Кред. портфеля'!U109</f>
        <v>0</v>
      </c>
      <c r="V111" s="1191"/>
      <c r="W111" s="533">
        <f>'Расшифр. Кред. портфеля'!W109</f>
        <v>0</v>
      </c>
      <c r="X111" s="491"/>
      <c r="Y111" s="489"/>
      <c r="Z111" s="489"/>
      <c r="AA111" s="489"/>
      <c r="AB111" s="489"/>
      <c r="AC111" s="489"/>
      <c r="AD111" s="489"/>
    </row>
    <row r="112" spans="1:30" ht="15.75" x14ac:dyDescent="0.25">
      <c r="A112" s="1188">
        <f>'Расшифр. Кред. портфеля'!A110</f>
        <v>0</v>
      </c>
      <c r="B112" s="1189"/>
      <c r="C112" s="1189"/>
      <c r="D112" s="1189"/>
      <c r="E112" s="1189"/>
      <c r="F112" s="1190"/>
      <c r="G112" s="528">
        <f>'Расшифр. Кред. портфеля'!G110</f>
        <v>0</v>
      </c>
      <c r="H112" s="1191">
        <f>'Расшифр. Кред. портфеля'!H110</f>
        <v>0</v>
      </c>
      <c r="I112" s="1191"/>
      <c r="J112" s="1192">
        <f>'Расшифр. Кред. портфеля'!J110</f>
        <v>0</v>
      </c>
      <c r="K112" s="1192"/>
      <c r="L112" s="1192"/>
      <c r="M112" s="1192">
        <f>'Расшифр. Кред. портфеля'!M110</f>
        <v>0</v>
      </c>
      <c r="N112" s="1192"/>
      <c r="O112" s="1670">
        <f>'Расшифр. Кред. портфеля'!O110</f>
        <v>0</v>
      </c>
      <c r="P112" s="1671"/>
      <c r="Q112" s="1191">
        <f>'Расшифр. Кред. портфеля'!Q110</f>
        <v>0</v>
      </c>
      <c r="R112" s="1191"/>
      <c r="S112" s="1191">
        <f>'Расшифр. Кред. портфеля'!S110</f>
        <v>0</v>
      </c>
      <c r="T112" s="1191"/>
      <c r="U112" s="1191">
        <f>'Расшифр. Кред. портфеля'!U110</f>
        <v>0</v>
      </c>
      <c r="V112" s="1191"/>
      <c r="W112" s="533">
        <f>'Расшифр. Кред. портфеля'!W110</f>
        <v>0</v>
      </c>
      <c r="X112" s="491"/>
      <c r="Y112" s="489"/>
      <c r="Z112" s="489"/>
      <c r="AA112" s="489"/>
      <c r="AB112" s="489"/>
      <c r="AC112" s="489"/>
      <c r="AD112" s="489"/>
    </row>
    <row r="113" spans="1:30" ht="15.75" x14ac:dyDescent="0.25">
      <c r="A113" s="1188">
        <f>'Расшифр. Кред. портфеля'!A111</f>
        <v>0</v>
      </c>
      <c r="B113" s="1189"/>
      <c r="C113" s="1189"/>
      <c r="D113" s="1189"/>
      <c r="E113" s="1189"/>
      <c r="F113" s="1190"/>
      <c r="G113" s="528">
        <f>'Расшифр. Кред. портфеля'!G111</f>
        <v>0</v>
      </c>
      <c r="H113" s="1191">
        <f>'Расшифр. Кред. портфеля'!H111</f>
        <v>0</v>
      </c>
      <c r="I113" s="1191"/>
      <c r="J113" s="1192">
        <f>'Расшифр. Кред. портфеля'!J111</f>
        <v>0</v>
      </c>
      <c r="K113" s="1192"/>
      <c r="L113" s="1192"/>
      <c r="M113" s="1192">
        <f>'Расшифр. Кред. портфеля'!M111</f>
        <v>0</v>
      </c>
      <c r="N113" s="1192"/>
      <c r="O113" s="1670">
        <f>'Расшифр. Кред. портфеля'!O111</f>
        <v>0</v>
      </c>
      <c r="P113" s="1671"/>
      <c r="Q113" s="1191">
        <f>'Расшифр. Кред. портфеля'!Q111</f>
        <v>0</v>
      </c>
      <c r="R113" s="1191"/>
      <c r="S113" s="1191">
        <f>'Расшифр. Кред. портфеля'!S111</f>
        <v>0</v>
      </c>
      <c r="T113" s="1191"/>
      <c r="U113" s="1191">
        <f>'Расшифр. Кред. портфеля'!U111</f>
        <v>0</v>
      </c>
      <c r="V113" s="1191"/>
      <c r="W113" s="533">
        <f>'Расшифр. Кред. портфеля'!W111</f>
        <v>0</v>
      </c>
      <c r="X113" s="491"/>
      <c r="Y113" s="489"/>
      <c r="Z113" s="489"/>
      <c r="AA113" s="489"/>
      <c r="AB113" s="489"/>
      <c r="AC113" s="489"/>
      <c r="AD113" s="489"/>
    </row>
    <row r="114" spans="1:30" ht="15.75" x14ac:dyDescent="0.25">
      <c r="A114" s="1188">
        <f>'Расшифр. Кред. портфеля'!A112</f>
        <v>0</v>
      </c>
      <c r="B114" s="1189"/>
      <c r="C114" s="1189"/>
      <c r="D114" s="1189"/>
      <c r="E114" s="1189"/>
      <c r="F114" s="1190"/>
      <c r="G114" s="528">
        <f>'Расшифр. Кред. портфеля'!G112</f>
        <v>0</v>
      </c>
      <c r="H114" s="1191">
        <f>'Расшифр. Кред. портфеля'!H112</f>
        <v>0</v>
      </c>
      <c r="I114" s="1191"/>
      <c r="J114" s="1192">
        <f>'Расшифр. Кред. портфеля'!J112</f>
        <v>0</v>
      </c>
      <c r="K114" s="1192"/>
      <c r="L114" s="1192"/>
      <c r="M114" s="1192">
        <f>'Расшифр. Кред. портфеля'!M112</f>
        <v>0</v>
      </c>
      <c r="N114" s="1192"/>
      <c r="O114" s="1670">
        <f>'Расшифр. Кред. портфеля'!O112</f>
        <v>0</v>
      </c>
      <c r="P114" s="1671"/>
      <c r="Q114" s="1191">
        <f>'Расшифр. Кред. портфеля'!Q112</f>
        <v>0</v>
      </c>
      <c r="R114" s="1191"/>
      <c r="S114" s="1191">
        <f>'Расшифр. Кред. портфеля'!S112</f>
        <v>0</v>
      </c>
      <c r="T114" s="1191"/>
      <c r="U114" s="1191">
        <f>'Расшифр. Кред. портфеля'!U112</f>
        <v>0</v>
      </c>
      <c r="V114" s="1191"/>
      <c r="W114" s="533">
        <f>'Расшифр. Кред. портфеля'!W112</f>
        <v>0</v>
      </c>
      <c r="X114" s="491"/>
      <c r="Y114" s="489"/>
      <c r="Z114" s="489"/>
      <c r="AA114" s="489"/>
      <c r="AB114" s="489"/>
      <c r="AC114" s="489"/>
      <c r="AD114" s="489"/>
    </row>
    <row r="115" spans="1:30" ht="15.75" x14ac:dyDescent="0.25">
      <c r="A115" s="1188">
        <f>'Расшифр. Кред. портфеля'!A113</f>
        <v>0</v>
      </c>
      <c r="B115" s="1189"/>
      <c r="C115" s="1189"/>
      <c r="D115" s="1189"/>
      <c r="E115" s="1189"/>
      <c r="F115" s="1190"/>
      <c r="G115" s="528">
        <f>'Расшифр. Кред. портфеля'!G113</f>
        <v>0</v>
      </c>
      <c r="H115" s="1191">
        <f>'Расшифр. Кред. портфеля'!H113</f>
        <v>0</v>
      </c>
      <c r="I115" s="1191"/>
      <c r="J115" s="1192">
        <f>'Расшифр. Кред. портфеля'!J113</f>
        <v>0</v>
      </c>
      <c r="K115" s="1192"/>
      <c r="L115" s="1192"/>
      <c r="M115" s="1192">
        <f>'Расшифр. Кред. портфеля'!M113</f>
        <v>0</v>
      </c>
      <c r="N115" s="1192"/>
      <c r="O115" s="1670">
        <f>'Расшифр. Кред. портфеля'!O113</f>
        <v>0</v>
      </c>
      <c r="P115" s="1671"/>
      <c r="Q115" s="1191">
        <f>'Расшифр. Кред. портфеля'!Q113</f>
        <v>0</v>
      </c>
      <c r="R115" s="1191"/>
      <c r="S115" s="1191">
        <f>'Расшифр. Кред. портфеля'!S113</f>
        <v>0</v>
      </c>
      <c r="T115" s="1191"/>
      <c r="U115" s="1191">
        <f>'Расшифр. Кред. портфеля'!U113</f>
        <v>0</v>
      </c>
      <c r="V115" s="1191"/>
      <c r="W115" s="533">
        <f>'Расшифр. Кред. портфеля'!W113</f>
        <v>0</v>
      </c>
      <c r="X115" s="491"/>
      <c r="Y115" s="489"/>
      <c r="Z115" s="489"/>
      <c r="AA115" s="489"/>
      <c r="AB115" s="489"/>
      <c r="AC115" s="489"/>
      <c r="AD115" s="489"/>
    </row>
    <row r="116" spans="1:30" ht="15.75" x14ac:dyDescent="0.25">
      <c r="A116" s="1188">
        <f>'Расшифр. Кред. портфеля'!A114</f>
        <v>0</v>
      </c>
      <c r="B116" s="1189"/>
      <c r="C116" s="1189"/>
      <c r="D116" s="1189"/>
      <c r="E116" s="1189"/>
      <c r="F116" s="1190"/>
      <c r="G116" s="528">
        <f>'Расшифр. Кред. портфеля'!G114</f>
        <v>0</v>
      </c>
      <c r="H116" s="1191">
        <f>'Расшифр. Кред. портфеля'!H114</f>
        <v>0</v>
      </c>
      <c r="I116" s="1191"/>
      <c r="J116" s="1192">
        <f>'Расшифр. Кред. портфеля'!J114</f>
        <v>0</v>
      </c>
      <c r="K116" s="1192"/>
      <c r="L116" s="1192"/>
      <c r="M116" s="1192">
        <f>'Расшифр. Кред. портфеля'!M114</f>
        <v>0</v>
      </c>
      <c r="N116" s="1192"/>
      <c r="O116" s="1670">
        <f>'Расшифр. Кред. портфеля'!O114</f>
        <v>0</v>
      </c>
      <c r="P116" s="1671"/>
      <c r="Q116" s="1191">
        <f>'Расшифр. Кред. портфеля'!Q114</f>
        <v>0</v>
      </c>
      <c r="R116" s="1191"/>
      <c r="S116" s="1191">
        <f>'Расшифр. Кред. портфеля'!S114</f>
        <v>0</v>
      </c>
      <c r="T116" s="1191"/>
      <c r="U116" s="1191">
        <f>'Расшифр. Кред. портфеля'!U114</f>
        <v>0</v>
      </c>
      <c r="V116" s="1191"/>
      <c r="W116" s="533">
        <f>'Расшифр. Кред. портфеля'!W114</f>
        <v>0</v>
      </c>
      <c r="X116" s="491"/>
      <c r="Y116" s="489"/>
      <c r="Z116" s="489"/>
      <c r="AA116" s="489"/>
      <c r="AB116" s="489"/>
      <c r="AC116" s="489"/>
      <c r="AD116" s="489"/>
    </row>
    <row r="117" spans="1:30" ht="15.75" hidden="1" outlineLevel="1" x14ac:dyDescent="0.25">
      <c r="A117" s="1188">
        <f>'Расшифр. Кред. портфеля'!A115</f>
        <v>0</v>
      </c>
      <c r="B117" s="1189"/>
      <c r="C117" s="1189"/>
      <c r="D117" s="1189"/>
      <c r="E117" s="1189"/>
      <c r="F117" s="1190"/>
      <c r="G117" s="528">
        <f>'Расшифр. Кред. портфеля'!G115</f>
        <v>0</v>
      </c>
      <c r="H117" s="1191">
        <f>'Расшифр. Кред. портфеля'!H115</f>
        <v>0</v>
      </c>
      <c r="I117" s="1191"/>
      <c r="J117" s="1192">
        <f>'Расшифр. Кред. портфеля'!J115</f>
        <v>0</v>
      </c>
      <c r="K117" s="1192"/>
      <c r="L117" s="1192"/>
      <c r="M117" s="1192">
        <f>'Расшифр. Кред. портфеля'!M115</f>
        <v>0</v>
      </c>
      <c r="N117" s="1192"/>
      <c r="O117" s="1670">
        <f>'Расшифр. Кред. портфеля'!O115</f>
        <v>0</v>
      </c>
      <c r="P117" s="1671"/>
      <c r="Q117" s="1191">
        <f>'Расшифр. Кред. портфеля'!Q115</f>
        <v>0</v>
      </c>
      <c r="R117" s="1191"/>
      <c r="S117" s="1191">
        <f>'Расшифр. Кред. портфеля'!S115</f>
        <v>0</v>
      </c>
      <c r="T117" s="1191"/>
      <c r="U117" s="1191">
        <f>'Расшифр. Кред. портфеля'!U115</f>
        <v>0</v>
      </c>
      <c r="V117" s="1191"/>
      <c r="W117" s="533">
        <f>'Расшифр. Кред. портфеля'!W115</f>
        <v>0</v>
      </c>
      <c r="X117" s="491"/>
      <c r="Y117" s="489"/>
      <c r="Z117" s="489"/>
      <c r="AA117" s="489"/>
      <c r="AB117" s="489"/>
      <c r="AC117" s="489"/>
      <c r="AD117" s="489"/>
    </row>
    <row r="118" spans="1:30" ht="15.75" hidden="1" outlineLevel="1" x14ac:dyDescent="0.25">
      <c r="A118" s="1188">
        <f>'Расшифр. Кред. портфеля'!A116</f>
        <v>0</v>
      </c>
      <c r="B118" s="1189"/>
      <c r="C118" s="1189"/>
      <c r="D118" s="1189"/>
      <c r="E118" s="1189"/>
      <c r="F118" s="1190"/>
      <c r="G118" s="528">
        <f>'Расшифр. Кред. портфеля'!G116</f>
        <v>0</v>
      </c>
      <c r="H118" s="1191">
        <f>'Расшифр. Кред. портфеля'!H116</f>
        <v>0</v>
      </c>
      <c r="I118" s="1191"/>
      <c r="J118" s="1192">
        <f>'Расшифр. Кред. портфеля'!J116</f>
        <v>0</v>
      </c>
      <c r="K118" s="1192"/>
      <c r="L118" s="1192"/>
      <c r="M118" s="1192">
        <f>'Расшифр. Кред. портфеля'!M116</f>
        <v>0</v>
      </c>
      <c r="N118" s="1192"/>
      <c r="O118" s="1670">
        <f>'Расшифр. Кред. портфеля'!O116</f>
        <v>0</v>
      </c>
      <c r="P118" s="1671"/>
      <c r="Q118" s="1191">
        <f>'Расшифр. Кред. портфеля'!Q116</f>
        <v>0</v>
      </c>
      <c r="R118" s="1191"/>
      <c r="S118" s="1191">
        <f>'Расшифр. Кред. портфеля'!S116</f>
        <v>0</v>
      </c>
      <c r="T118" s="1191"/>
      <c r="U118" s="1191">
        <f>'Расшифр. Кред. портфеля'!U116</f>
        <v>0</v>
      </c>
      <c r="V118" s="1191"/>
      <c r="W118" s="533">
        <f>'Расшифр. Кред. портфеля'!W116</f>
        <v>0</v>
      </c>
      <c r="X118" s="491"/>
      <c r="Y118" s="489"/>
      <c r="Z118" s="489"/>
      <c r="AA118" s="489"/>
      <c r="AB118" s="489"/>
      <c r="AC118" s="489"/>
      <c r="AD118" s="489"/>
    </row>
    <row r="119" spans="1:30" ht="15.75" hidden="1" outlineLevel="1" x14ac:dyDescent="0.25">
      <c r="A119" s="1188">
        <f>'Расшифр. Кред. портфеля'!A117</f>
        <v>0</v>
      </c>
      <c r="B119" s="1189"/>
      <c r="C119" s="1189"/>
      <c r="D119" s="1189"/>
      <c r="E119" s="1189"/>
      <c r="F119" s="1190"/>
      <c r="G119" s="528">
        <f>'Расшифр. Кред. портфеля'!G117</f>
        <v>0</v>
      </c>
      <c r="H119" s="1191">
        <f>'Расшифр. Кред. портфеля'!H117</f>
        <v>0</v>
      </c>
      <c r="I119" s="1191"/>
      <c r="J119" s="1192">
        <f>'Расшифр. Кред. портфеля'!J117</f>
        <v>0</v>
      </c>
      <c r="K119" s="1192"/>
      <c r="L119" s="1192"/>
      <c r="M119" s="1192">
        <f>'Расшифр. Кред. портфеля'!M117</f>
        <v>0</v>
      </c>
      <c r="N119" s="1192"/>
      <c r="O119" s="1670">
        <f>'Расшифр. Кред. портфеля'!O117</f>
        <v>0</v>
      </c>
      <c r="P119" s="1671"/>
      <c r="Q119" s="1191">
        <f>'Расшифр. Кред. портфеля'!Q117</f>
        <v>0</v>
      </c>
      <c r="R119" s="1191"/>
      <c r="S119" s="1191">
        <f>'Расшифр. Кред. портфеля'!S117</f>
        <v>0</v>
      </c>
      <c r="T119" s="1191"/>
      <c r="U119" s="1191">
        <f>'Расшифр. Кред. портфеля'!U117</f>
        <v>0</v>
      </c>
      <c r="V119" s="1191"/>
      <c r="W119" s="533">
        <f>'Расшифр. Кред. портфеля'!W117</f>
        <v>0</v>
      </c>
      <c r="X119" s="491"/>
      <c r="Y119" s="489"/>
      <c r="Z119" s="489"/>
      <c r="AA119" s="489"/>
      <c r="AB119" s="489"/>
      <c r="AC119" s="489"/>
      <c r="AD119" s="489"/>
    </row>
    <row r="120" spans="1:30" ht="15.75" hidden="1" outlineLevel="1" x14ac:dyDescent="0.25">
      <c r="A120" s="1188">
        <f>'Расшифр. Кред. портфеля'!A118</f>
        <v>0</v>
      </c>
      <c r="B120" s="1189"/>
      <c r="C120" s="1189"/>
      <c r="D120" s="1189"/>
      <c r="E120" s="1189"/>
      <c r="F120" s="1190"/>
      <c r="G120" s="528">
        <f>'Расшифр. Кред. портфеля'!G118</f>
        <v>0</v>
      </c>
      <c r="H120" s="1191">
        <f>'Расшифр. Кред. портфеля'!H118</f>
        <v>0</v>
      </c>
      <c r="I120" s="1191"/>
      <c r="J120" s="1192">
        <f>'Расшифр. Кред. портфеля'!J118</f>
        <v>0</v>
      </c>
      <c r="K120" s="1192"/>
      <c r="L120" s="1192"/>
      <c r="M120" s="1192">
        <f>'Расшифр. Кред. портфеля'!M118</f>
        <v>0</v>
      </c>
      <c r="N120" s="1192"/>
      <c r="O120" s="1670">
        <f>'Расшифр. Кред. портфеля'!O118</f>
        <v>0</v>
      </c>
      <c r="P120" s="1671"/>
      <c r="Q120" s="1191">
        <f>'Расшифр. Кред. портфеля'!Q118</f>
        <v>0</v>
      </c>
      <c r="R120" s="1191"/>
      <c r="S120" s="1191">
        <f>'Расшифр. Кред. портфеля'!S118</f>
        <v>0</v>
      </c>
      <c r="T120" s="1191"/>
      <c r="U120" s="1191">
        <f>'Расшифр. Кред. портфеля'!U118</f>
        <v>0</v>
      </c>
      <c r="V120" s="1191"/>
      <c r="W120" s="533">
        <f>'Расшифр. Кред. портфеля'!W118</f>
        <v>0</v>
      </c>
      <c r="X120" s="491"/>
      <c r="Y120" s="489"/>
      <c r="Z120" s="489"/>
      <c r="AA120" s="489"/>
      <c r="AB120" s="489"/>
      <c r="AC120" s="489"/>
      <c r="AD120" s="489"/>
    </row>
    <row r="121" spans="1:30" ht="15.75" hidden="1" outlineLevel="1" x14ac:dyDescent="0.25">
      <c r="A121" s="1188">
        <f>'Расшифр. Кред. портфеля'!A119</f>
        <v>0</v>
      </c>
      <c r="B121" s="1189"/>
      <c r="C121" s="1189"/>
      <c r="D121" s="1189"/>
      <c r="E121" s="1189"/>
      <c r="F121" s="1190"/>
      <c r="G121" s="528">
        <f>'Расшифр. Кред. портфеля'!G119</f>
        <v>0</v>
      </c>
      <c r="H121" s="1191">
        <f>'Расшифр. Кред. портфеля'!H119</f>
        <v>0</v>
      </c>
      <c r="I121" s="1191"/>
      <c r="J121" s="1192">
        <f>'Расшифр. Кред. портфеля'!J119</f>
        <v>0</v>
      </c>
      <c r="K121" s="1192"/>
      <c r="L121" s="1192"/>
      <c r="M121" s="1192">
        <f>'Расшифр. Кред. портфеля'!M119</f>
        <v>0</v>
      </c>
      <c r="N121" s="1192"/>
      <c r="O121" s="1670">
        <f>'Расшифр. Кред. портфеля'!O119</f>
        <v>0</v>
      </c>
      <c r="P121" s="1671"/>
      <c r="Q121" s="1191">
        <f>'Расшифр. Кред. портфеля'!Q119</f>
        <v>0</v>
      </c>
      <c r="R121" s="1191"/>
      <c r="S121" s="1191">
        <f>'Расшифр. Кред. портфеля'!S119</f>
        <v>0</v>
      </c>
      <c r="T121" s="1191"/>
      <c r="U121" s="1191">
        <f>'Расшифр. Кред. портфеля'!U119</f>
        <v>0</v>
      </c>
      <c r="V121" s="1191"/>
      <c r="W121" s="533">
        <f>'Расшифр. Кред. портфеля'!W119</f>
        <v>0</v>
      </c>
      <c r="X121" s="491"/>
      <c r="Y121" s="489"/>
      <c r="Z121" s="489"/>
      <c r="AA121" s="489"/>
      <c r="AB121" s="489"/>
      <c r="AC121" s="489"/>
      <c r="AD121" s="489"/>
    </row>
    <row r="122" spans="1:30" ht="15.75" hidden="1" outlineLevel="1" x14ac:dyDescent="0.25">
      <c r="A122" s="1188">
        <f>'Расшифр. Кред. портфеля'!A120</f>
        <v>0</v>
      </c>
      <c r="B122" s="1189"/>
      <c r="C122" s="1189"/>
      <c r="D122" s="1189"/>
      <c r="E122" s="1189"/>
      <c r="F122" s="1190"/>
      <c r="G122" s="528">
        <f>'Расшифр. Кред. портфеля'!G120</f>
        <v>0</v>
      </c>
      <c r="H122" s="1191">
        <f>'Расшифр. Кред. портфеля'!H120</f>
        <v>0</v>
      </c>
      <c r="I122" s="1191"/>
      <c r="J122" s="1192">
        <f>'Расшифр. Кред. портфеля'!J120</f>
        <v>0</v>
      </c>
      <c r="K122" s="1192"/>
      <c r="L122" s="1192"/>
      <c r="M122" s="1192">
        <f>'Расшифр. Кред. портфеля'!M120</f>
        <v>0</v>
      </c>
      <c r="N122" s="1192"/>
      <c r="O122" s="1670">
        <f>'Расшифр. Кред. портфеля'!O120</f>
        <v>0</v>
      </c>
      <c r="P122" s="1671"/>
      <c r="Q122" s="1191">
        <f>'Расшифр. Кред. портфеля'!Q120</f>
        <v>0</v>
      </c>
      <c r="R122" s="1191"/>
      <c r="S122" s="1191">
        <f>'Расшифр. Кред. портфеля'!S120</f>
        <v>0</v>
      </c>
      <c r="T122" s="1191"/>
      <c r="U122" s="1191">
        <f>'Расшифр. Кред. портфеля'!U120</f>
        <v>0</v>
      </c>
      <c r="V122" s="1191"/>
      <c r="W122" s="533">
        <f>'Расшифр. Кред. портфеля'!W120</f>
        <v>0</v>
      </c>
      <c r="X122" s="491"/>
      <c r="Y122" s="489"/>
      <c r="Z122" s="489"/>
      <c r="AA122" s="489"/>
      <c r="AB122" s="489"/>
      <c r="AC122" s="489"/>
      <c r="AD122" s="489"/>
    </row>
    <row r="123" spans="1:30" ht="15.75" hidden="1" outlineLevel="1" x14ac:dyDescent="0.25">
      <c r="A123" s="1188">
        <f>'Расшифр. Кред. портфеля'!A121</f>
        <v>0</v>
      </c>
      <c r="B123" s="1189"/>
      <c r="C123" s="1189"/>
      <c r="D123" s="1189"/>
      <c r="E123" s="1189"/>
      <c r="F123" s="1190"/>
      <c r="G123" s="528">
        <f>'Расшифр. Кред. портфеля'!G121</f>
        <v>0</v>
      </c>
      <c r="H123" s="1191">
        <f>'Расшифр. Кред. портфеля'!H121</f>
        <v>0</v>
      </c>
      <c r="I123" s="1191"/>
      <c r="J123" s="1192">
        <f>'Расшифр. Кред. портфеля'!J121</f>
        <v>0</v>
      </c>
      <c r="K123" s="1192"/>
      <c r="L123" s="1192"/>
      <c r="M123" s="1192">
        <f>'Расшифр. Кред. портфеля'!M121</f>
        <v>0</v>
      </c>
      <c r="N123" s="1192"/>
      <c r="O123" s="1670">
        <f>'Расшифр. Кред. портфеля'!O121</f>
        <v>0</v>
      </c>
      <c r="P123" s="1671"/>
      <c r="Q123" s="1191">
        <f>'Расшифр. Кред. портфеля'!Q121</f>
        <v>0</v>
      </c>
      <c r="R123" s="1191"/>
      <c r="S123" s="1191">
        <f>'Расшифр. Кред. портфеля'!S121</f>
        <v>0</v>
      </c>
      <c r="T123" s="1191"/>
      <c r="U123" s="1191">
        <f>'Расшифр. Кред. портфеля'!U121</f>
        <v>0</v>
      </c>
      <c r="V123" s="1191"/>
      <c r="W123" s="533">
        <f>'Расшифр. Кред. портфеля'!W121</f>
        <v>0</v>
      </c>
      <c r="X123" s="491"/>
      <c r="Y123" s="489"/>
      <c r="Z123" s="489"/>
      <c r="AA123" s="489"/>
      <c r="AB123" s="489"/>
      <c r="AC123" s="489"/>
      <c r="AD123" s="489"/>
    </row>
    <row r="124" spans="1:30" ht="15.75" hidden="1" outlineLevel="1" x14ac:dyDescent="0.25">
      <c r="A124" s="1188">
        <f>'Расшифр. Кред. портфеля'!A122</f>
        <v>0</v>
      </c>
      <c r="B124" s="1189"/>
      <c r="C124" s="1189"/>
      <c r="D124" s="1189"/>
      <c r="E124" s="1189"/>
      <c r="F124" s="1190"/>
      <c r="G124" s="528">
        <f>'Расшифр. Кред. портфеля'!G122</f>
        <v>0</v>
      </c>
      <c r="H124" s="1191">
        <f>'Расшифр. Кред. портфеля'!H122</f>
        <v>0</v>
      </c>
      <c r="I124" s="1191"/>
      <c r="J124" s="1192">
        <f>'Расшифр. Кред. портфеля'!J122</f>
        <v>0</v>
      </c>
      <c r="K124" s="1192"/>
      <c r="L124" s="1192"/>
      <c r="M124" s="1192">
        <f>'Расшифр. Кред. портфеля'!M122</f>
        <v>0</v>
      </c>
      <c r="N124" s="1192"/>
      <c r="O124" s="1670">
        <f>'Расшифр. Кред. портфеля'!O122</f>
        <v>0</v>
      </c>
      <c r="P124" s="1671"/>
      <c r="Q124" s="1191">
        <f>'Расшифр. Кред. портфеля'!Q122</f>
        <v>0</v>
      </c>
      <c r="R124" s="1191"/>
      <c r="S124" s="1191">
        <f>'Расшифр. Кред. портфеля'!S122</f>
        <v>0</v>
      </c>
      <c r="T124" s="1191"/>
      <c r="U124" s="1191">
        <f>'Расшифр. Кред. портфеля'!U122</f>
        <v>0</v>
      </c>
      <c r="V124" s="1191"/>
      <c r="W124" s="533">
        <f>'Расшифр. Кред. портфеля'!W122</f>
        <v>0</v>
      </c>
      <c r="X124" s="491"/>
      <c r="Y124" s="489"/>
      <c r="Z124" s="489"/>
      <c r="AA124" s="489"/>
      <c r="AB124" s="489"/>
      <c r="AC124" s="489"/>
      <c r="AD124" s="489"/>
    </row>
    <row r="125" spans="1:30" ht="15.75" hidden="1" outlineLevel="1" x14ac:dyDescent="0.25">
      <c r="A125" s="1188">
        <f>'Расшифр. Кред. портфеля'!A123</f>
        <v>0</v>
      </c>
      <c r="B125" s="1189"/>
      <c r="C125" s="1189"/>
      <c r="D125" s="1189"/>
      <c r="E125" s="1189"/>
      <c r="F125" s="1190"/>
      <c r="G125" s="528">
        <f>'Расшифр. Кред. портфеля'!G123</f>
        <v>0</v>
      </c>
      <c r="H125" s="1191">
        <f>'Расшифр. Кред. портфеля'!H123</f>
        <v>0</v>
      </c>
      <c r="I125" s="1191"/>
      <c r="J125" s="1192">
        <f>'Расшифр. Кред. портфеля'!J123</f>
        <v>0</v>
      </c>
      <c r="K125" s="1192"/>
      <c r="L125" s="1192"/>
      <c r="M125" s="1192">
        <f>'Расшифр. Кред. портфеля'!M123</f>
        <v>0</v>
      </c>
      <c r="N125" s="1192"/>
      <c r="O125" s="1670">
        <f>'Расшифр. Кред. портфеля'!O123</f>
        <v>0</v>
      </c>
      <c r="P125" s="1671"/>
      <c r="Q125" s="1191">
        <f>'Расшифр. Кред. портфеля'!Q123</f>
        <v>0</v>
      </c>
      <c r="R125" s="1191"/>
      <c r="S125" s="1191">
        <f>'Расшифр. Кред. портфеля'!S123</f>
        <v>0</v>
      </c>
      <c r="T125" s="1191"/>
      <c r="U125" s="1191">
        <f>'Расшифр. Кред. портфеля'!U123</f>
        <v>0</v>
      </c>
      <c r="V125" s="1191"/>
      <c r="W125" s="533">
        <f>'Расшифр. Кред. портфеля'!W123</f>
        <v>0</v>
      </c>
      <c r="X125" s="491"/>
      <c r="Y125" s="489"/>
      <c r="Z125" s="489"/>
      <c r="AA125" s="489"/>
      <c r="AB125" s="489"/>
      <c r="AC125" s="489"/>
      <c r="AD125" s="489"/>
    </row>
    <row r="126" spans="1:30" ht="16.5" hidden="1" outlineLevel="1" thickBot="1" x14ac:dyDescent="0.3">
      <c r="A126" s="1231" t="s">
        <v>288</v>
      </c>
      <c r="B126" s="1232"/>
      <c r="C126" s="1232"/>
      <c r="D126" s="1232"/>
      <c r="E126" s="1232"/>
      <c r="F126" s="1233"/>
      <c r="G126" s="529" t="s">
        <v>1012</v>
      </c>
      <c r="H126" s="1166" t="s">
        <v>1012</v>
      </c>
      <c r="I126" s="1166"/>
      <c r="J126" s="1166" t="s">
        <v>1012</v>
      </c>
      <c r="K126" s="1166"/>
      <c r="L126" s="1166"/>
      <c r="M126" s="1166" t="s">
        <v>1012</v>
      </c>
      <c r="N126" s="1166"/>
      <c r="O126" s="1186" t="s">
        <v>1012</v>
      </c>
      <c r="P126" s="1187"/>
      <c r="Q126" s="1166" t="s">
        <v>5</v>
      </c>
      <c r="R126" s="1166"/>
      <c r="S126" s="1676">
        <f>SUM(S111:T125)</f>
        <v>0</v>
      </c>
      <c r="T126" s="1676"/>
      <c r="U126" s="1676">
        <f>SUM(U111:V125)</f>
        <v>0</v>
      </c>
      <c r="V126" s="1676"/>
      <c r="W126" s="535" t="s">
        <v>1012</v>
      </c>
      <c r="X126" s="492"/>
      <c r="Y126" s="493"/>
      <c r="Z126" s="493"/>
      <c r="AA126" s="493"/>
      <c r="AB126" s="493"/>
      <c r="AC126" s="493"/>
      <c r="AD126" s="493"/>
    </row>
    <row r="127" spans="1:30" ht="15.75" collapsed="1" x14ac:dyDescent="0.25">
      <c r="A127" s="527" t="s">
        <v>1524</v>
      </c>
      <c r="B127" s="547"/>
      <c r="C127" s="547"/>
      <c r="D127" s="547"/>
      <c r="E127" s="547"/>
      <c r="F127" s="547"/>
      <c r="G127" s="548"/>
      <c r="H127" s="548"/>
      <c r="I127" s="548"/>
      <c r="J127" s="548"/>
      <c r="K127" s="548"/>
      <c r="L127" s="548"/>
      <c r="M127" s="548"/>
      <c r="N127" s="548"/>
      <c r="O127" s="548"/>
      <c r="P127" s="548"/>
      <c r="Q127" s="548"/>
      <c r="R127" s="548"/>
      <c r="S127" s="548"/>
      <c r="T127" s="548"/>
      <c r="U127" s="548"/>
      <c r="V127" s="548"/>
      <c r="W127" s="548"/>
      <c r="X127" s="492"/>
      <c r="Y127" s="493"/>
      <c r="Z127" s="493"/>
      <c r="AA127" s="493"/>
      <c r="AB127" s="493"/>
      <c r="AC127" s="493"/>
      <c r="AD127" s="493"/>
    </row>
    <row r="128" spans="1:30" ht="15.75" x14ac:dyDescent="0.25">
      <c r="A128" s="1273" t="s">
        <v>1525</v>
      </c>
      <c r="B128" s="1274"/>
      <c r="C128" s="1274"/>
      <c r="D128" s="1274"/>
      <c r="E128" s="1274"/>
      <c r="F128" s="1275"/>
      <c r="G128" s="1238" t="s">
        <v>83</v>
      </c>
      <c r="H128" s="1240" t="s">
        <v>291</v>
      </c>
      <c r="I128" s="1241"/>
      <c r="J128" s="1282" t="s">
        <v>292</v>
      </c>
      <c r="K128" s="1282"/>
      <c r="L128" s="1282"/>
      <c r="M128" s="1282"/>
      <c r="N128" s="1282"/>
      <c r="O128" s="1234" t="s">
        <v>1522</v>
      </c>
      <c r="P128" s="1283"/>
      <c r="Q128" s="1283"/>
      <c r="R128" s="1283"/>
      <c r="S128" s="1283"/>
      <c r="T128" s="1283"/>
      <c r="U128" s="1283"/>
      <c r="V128" s="1283"/>
      <c r="W128" s="1235"/>
      <c r="X128" s="492"/>
      <c r="Y128" s="493"/>
      <c r="Z128" s="493"/>
      <c r="AA128" s="493"/>
      <c r="AB128" s="493"/>
      <c r="AC128" s="493"/>
      <c r="AD128" s="493"/>
    </row>
    <row r="129" spans="1:30" ht="15.75" x14ac:dyDescent="0.25">
      <c r="A129" s="1276"/>
      <c r="B129" s="1277"/>
      <c r="C129" s="1277"/>
      <c r="D129" s="1277"/>
      <c r="E129" s="1277"/>
      <c r="F129" s="1278"/>
      <c r="G129" s="1239"/>
      <c r="H129" s="1242"/>
      <c r="I129" s="1243"/>
      <c r="J129" s="1282" t="s">
        <v>286</v>
      </c>
      <c r="K129" s="1282"/>
      <c r="L129" s="1282"/>
      <c r="M129" s="1282" t="s">
        <v>294</v>
      </c>
      <c r="N129" s="1282"/>
      <c r="O129" s="1234" t="s">
        <v>1523</v>
      </c>
      <c r="P129" s="1235"/>
      <c r="Q129" s="1234" t="s">
        <v>295</v>
      </c>
      <c r="R129" s="1235"/>
      <c r="S129" s="1172" t="s">
        <v>296</v>
      </c>
      <c r="T129" s="1172"/>
      <c r="U129" s="1234" t="s">
        <v>1554</v>
      </c>
      <c r="V129" s="1283"/>
      <c r="W129" s="1235"/>
      <c r="X129" s="492"/>
      <c r="Y129" s="493"/>
      <c r="Z129" s="493"/>
      <c r="AA129" s="493"/>
      <c r="AB129" s="493"/>
      <c r="AC129" s="493"/>
      <c r="AD129" s="493"/>
    </row>
    <row r="130" spans="1:30" ht="15.75" x14ac:dyDescent="0.25">
      <c r="A130" s="1246">
        <f>'Расшифр. Кред. портфеля'!A128</f>
        <v>0</v>
      </c>
      <c r="B130" s="1246"/>
      <c r="C130" s="1246"/>
      <c r="D130" s="1246"/>
      <c r="E130" s="1246"/>
      <c r="F130" s="1247"/>
      <c r="G130" s="499">
        <f>'Расшифр. Кред. портфеля'!G128</f>
        <v>0</v>
      </c>
      <c r="H130" s="1271">
        <f>'Расшифр. Кред. портфеля'!H128</f>
        <v>0</v>
      </c>
      <c r="I130" s="1272"/>
      <c r="J130" s="1271">
        <f>'Расшифр. Кред. портфеля'!J128</f>
        <v>0</v>
      </c>
      <c r="K130" s="1284"/>
      <c r="L130" s="1272"/>
      <c r="M130" s="1271">
        <f>'Расшифр. Кред. портфеля'!M128</f>
        <v>0</v>
      </c>
      <c r="N130" s="1272"/>
      <c r="O130" s="1271">
        <f>'Расшифр. Кред. портфеля'!O128</f>
        <v>0</v>
      </c>
      <c r="P130" s="1272"/>
      <c r="Q130" s="1674">
        <f>'Расшифр. Кред. портфеля'!Q128</f>
        <v>0</v>
      </c>
      <c r="R130" s="1675"/>
      <c r="S130" s="1674">
        <f>'Расшифр. Кред. портфеля'!S128</f>
        <v>0</v>
      </c>
      <c r="T130" s="1675"/>
      <c r="U130" s="1271">
        <f>'Расшифр. Кред. портфеля'!U128</f>
        <v>0</v>
      </c>
      <c r="V130" s="1284"/>
      <c r="W130" s="1272"/>
      <c r="X130" s="492"/>
      <c r="Y130" s="493"/>
      <c r="Z130" s="493"/>
      <c r="AA130" s="493"/>
      <c r="AB130" s="493"/>
      <c r="AC130" s="493"/>
      <c r="AD130" s="493"/>
    </row>
    <row r="131" spans="1:30" ht="15.75" x14ac:dyDescent="0.25">
      <c r="A131" s="1246">
        <f>'Расшифр. Кред. портфеля'!A129</f>
        <v>0</v>
      </c>
      <c r="B131" s="1246"/>
      <c r="C131" s="1246"/>
      <c r="D131" s="1246"/>
      <c r="E131" s="1246"/>
      <c r="F131" s="1247"/>
      <c r="G131" s="499">
        <f>'Расшифр. Кред. портфеля'!G129</f>
        <v>0</v>
      </c>
      <c r="H131" s="1271">
        <f>'Расшифр. Кред. портфеля'!H129</f>
        <v>0</v>
      </c>
      <c r="I131" s="1272"/>
      <c r="J131" s="1271">
        <f>'Расшифр. Кред. портфеля'!J129</f>
        <v>0</v>
      </c>
      <c r="K131" s="1284"/>
      <c r="L131" s="1272"/>
      <c r="M131" s="1271">
        <f>'Расшифр. Кред. портфеля'!M129</f>
        <v>0</v>
      </c>
      <c r="N131" s="1272"/>
      <c r="O131" s="1271">
        <f>'Расшифр. Кред. портфеля'!O129</f>
        <v>0</v>
      </c>
      <c r="P131" s="1272"/>
      <c r="Q131" s="1674">
        <f>'Расшифр. Кред. портфеля'!Q129</f>
        <v>0</v>
      </c>
      <c r="R131" s="1675"/>
      <c r="S131" s="1674">
        <f>'Расшифр. Кред. портфеля'!S129</f>
        <v>0</v>
      </c>
      <c r="T131" s="1675"/>
      <c r="U131" s="1271">
        <f>'Расшифр. Кред. портфеля'!U129</f>
        <v>0</v>
      </c>
      <c r="V131" s="1284"/>
      <c r="W131" s="1272"/>
      <c r="X131" s="492"/>
      <c r="Y131" s="493"/>
      <c r="Z131" s="493"/>
      <c r="AA131" s="493"/>
      <c r="AB131" s="493"/>
      <c r="AC131" s="493"/>
      <c r="AD131" s="493"/>
    </row>
    <row r="132" spans="1:30" ht="15.75" x14ac:dyDescent="0.25">
      <c r="A132" s="1246">
        <f>'Расшифр. Кред. портфеля'!A130</f>
        <v>0</v>
      </c>
      <c r="B132" s="1246"/>
      <c r="C132" s="1246"/>
      <c r="D132" s="1246"/>
      <c r="E132" s="1246"/>
      <c r="F132" s="1247"/>
      <c r="G132" s="499">
        <f>'Расшифр. Кред. портфеля'!G130</f>
        <v>0</v>
      </c>
      <c r="H132" s="1271">
        <f>'Расшифр. Кред. портфеля'!H130</f>
        <v>0</v>
      </c>
      <c r="I132" s="1272"/>
      <c r="J132" s="1271">
        <f>'Расшифр. Кред. портфеля'!J130</f>
        <v>0</v>
      </c>
      <c r="K132" s="1284"/>
      <c r="L132" s="1272"/>
      <c r="M132" s="1271">
        <f>'Расшифр. Кред. портфеля'!M130</f>
        <v>0</v>
      </c>
      <c r="N132" s="1272"/>
      <c r="O132" s="1271">
        <f>'Расшифр. Кред. портфеля'!O130</f>
        <v>0</v>
      </c>
      <c r="P132" s="1272"/>
      <c r="Q132" s="1674">
        <f>'Расшифр. Кред. портфеля'!Q130</f>
        <v>0</v>
      </c>
      <c r="R132" s="1675"/>
      <c r="S132" s="1674">
        <f>'Расшифр. Кред. портфеля'!S130</f>
        <v>0</v>
      </c>
      <c r="T132" s="1675"/>
      <c r="U132" s="1271">
        <f>'Расшифр. Кред. портфеля'!U130</f>
        <v>0</v>
      </c>
      <c r="V132" s="1284"/>
      <c r="W132" s="1272"/>
      <c r="X132" s="492"/>
      <c r="Y132" s="493"/>
      <c r="Z132" s="493"/>
      <c r="AA132" s="493"/>
      <c r="AB132" s="493"/>
      <c r="AC132" s="493"/>
      <c r="AD132" s="493"/>
    </row>
    <row r="133" spans="1:30" ht="15.75" x14ac:dyDescent="0.25">
      <c r="A133" s="1246">
        <f>'Расшифр. Кред. портфеля'!A131</f>
        <v>0</v>
      </c>
      <c r="B133" s="1246"/>
      <c r="C133" s="1246"/>
      <c r="D133" s="1246"/>
      <c r="E133" s="1246"/>
      <c r="F133" s="1247"/>
      <c r="G133" s="499">
        <f>'Расшифр. Кред. портфеля'!G131</f>
        <v>0</v>
      </c>
      <c r="H133" s="1271">
        <f>'Расшифр. Кред. портфеля'!H131</f>
        <v>0</v>
      </c>
      <c r="I133" s="1272"/>
      <c r="J133" s="1271">
        <f>'Расшифр. Кред. портфеля'!J131</f>
        <v>0</v>
      </c>
      <c r="K133" s="1284"/>
      <c r="L133" s="1272"/>
      <c r="M133" s="1271">
        <f>'Расшифр. Кред. портфеля'!M131</f>
        <v>0</v>
      </c>
      <c r="N133" s="1272"/>
      <c r="O133" s="1271">
        <f>'Расшифр. Кред. портфеля'!O131</f>
        <v>0</v>
      </c>
      <c r="P133" s="1272"/>
      <c r="Q133" s="1674">
        <f>'Расшифр. Кред. портфеля'!Q131</f>
        <v>0</v>
      </c>
      <c r="R133" s="1675"/>
      <c r="S133" s="1674">
        <f>'Расшифр. Кред. портфеля'!S131</f>
        <v>0</v>
      </c>
      <c r="T133" s="1675"/>
      <c r="U133" s="1271">
        <f>'Расшифр. Кред. портфеля'!U131</f>
        <v>0</v>
      </c>
      <c r="V133" s="1284"/>
      <c r="W133" s="1272"/>
      <c r="X133" s="492"/>
      <c r="Y133" s="493"/>
      <c r="Z133" s="493"/>
      <c r="AA133" s="493"/>
      <c r="AB133" s="493"/>
      <c r="AC133" s="493"/>
      <c r="AD133" s="493"/>
    </row>
    <row r="134" spans="1:30" ht="16.5" thickBot="1" x14ac:dyDescent="0.3">
      <c r="A134" s="1231" t="s">
        <v>288</v>
      </c>
      <c r="B134" s="1232"/>
      <c r="C134" s="1232"/>
      <c r="D134" s="1232"/>
      <c r="E134" s="1232"/>
      <c r="F134" s="1233"/>
      <c r="G134" s="529" t="s">
        <v>1012</v>
      </c>
      <c r="H134" s="1166" t="s">
        <v>1012</v>
      </c>
      <c r="I134" s="1166"/>
      <c r="J134" s="1166" t="s">
        <v>1012</v>
      </c>
      <c r="K134" s="1166"/>
      <c r="L134" s="1166"/>
      <c r="M134" s="1166" t="s">
        <v>1012</v>
      </c>
      <c r="N134" s="1166"/>
      <c r="O134" s="1186" t="s">
        <v>1012</v>
      </c>
      <c r="P134" s="1187"/>
      <c r="Q134" s="1676">
        <f>SUM(Q130:R133)</f>
        <v>0</v>
      </c>
      <c r="R134" s="1676"/>
      <c r="S134" s="1676">
        <f>SUM(S130:T133)</f>
        <v>0</v>
      </c>
      <c r="T134" s="1676"/>
      <c r="U134" s="1186" t="s">
        <v>1012</v>
      </c>
      <c r="V134" s="1288"/>
      <c r="W134" s="1187"/>
      <c r="X134" s="492"/>
      <c r="Y134" s="493"/>
      <c r="Z134" s="493"/>
      <c r="AA134" s="493"/>
      <c r="AB134" s="493"/>
      <c r="AC134" s="493"/>
      <c r="AD134" s="493"/>
    </row>
    <row r="135" spans="1:30" ht="15.75" x14ac:dyDescent="0.25">
      <c r="A135" s="530"/>
      <c r="B135" s="530"/>
      <c r="C135" s="530"/>
      <c r="D135" s="530"/>
      <c r="E135" s="530"/>
      <c r="F135" s="530"/>
      <c r="G135" s="530"/>
      <c r="H135" s="530"/>
      <c r="I135" s="530"/>
      <c r="J135" s="530"/>
      <c r="K135" s="530"/>
      <c r="L135" s="530"/>
      <c r="M135" s="530"/>
      <c r="N135" s="530"/>
      <c r="O135" s="530"/>
      <c r="P135" s="530"/>
      <c r="Q135" s="530"/>
      <c r="R135" s="530"/>
      <c r="S135" s="530"/>
      <c r="T135" s="530"/>
      <c r="U135" s="530"/>
      <c r="V135" s="530"/>
      <c r="W135" s="530"/>
      <c r="X135" s="491"/>
      <c r="Y135" s="489"/>
      <c r="Z135" s="489"/>
      <c r="AA135" s="489"/>
      <c r="AB135" s="489"/>
      <c r="AC135" s="489"/>
      <c r="AD135" s="489"/>
    </row>
    <row r="136" spans="1:30" ht="15.75" x14ac:dyDescent="0.25">
      <c r="A136" s="530"/>
      <c r="B136" s="530"/>
      <c r="C136" s="530"/>
      <c r="D136" s="530"/>
      <c r="E136" s="530"/>
      <c r="F136" s="530"/>
      <c r="G136" s="530"/>
      <c r="H136" s="530"/>
      <c r="I136" s="530"/>
      <c r="J136" s="530"/>
      <c r="K136" s="530"/>
      <c r="L136" s="530"/>
      <c r="M136" s="530"/>
      <c r="N136" s="530"/>
      <c r="O136" s="530"/>
      <c r="P136" s="530"/>
      <c r="Q136" s="530"/>
      <c r="R136" s="530"/>
      <c r="S136" s="530"/>
      <c r="T136" s="530"/>
      <c r="U136" s="530"/>
      <c r="V136" s="530"/>
      <c r="W136" s="530"/>
      <c r="X136" s="491"/>
      <c r="Y136" s="489"/>
      <c r="Z136" s="489"/>
      <c r="AA136" s="489"/>
      <c r="AB136" s="489"/>
      <c r="AC136" s="489"/>
      <c r="AD136" s="489"/>
    </row>
    <row r="137" spans="1:30" ht="16.5" thickBot="1" x14ac:dyDescent="0.3">
      <c r="A137" s="546" t="s">
        <v>1526</v>
      </c>
      <c r="B137" s="498"/>
      <c r="C137" s="498"/>
      <c r="D137" s="498"/>
      <c r="E137" s="498"/>
      <c r="F137" s="498"/>
      <c r="G137" s="498"/>
      <c r="H137" s="498"/>
      <c r="I137" s="498"/>
      <c r="J137" s="498"/>
      <c r="K137" s="498"/>
      <c r="L137" s="498"/>
      <c r="M137" s="498"/>
      <c r="N137" s="498"/>
      <c r="O137" s="498"/>
      <c r="P137" s="498"/>
      <c r="Q137" s="498"/>
      <c r="R137" s="498"/>
      <c r="S137" s="498"/>
      <c r="T137" s="498"/>
      <c r="U137" s="498"/>
      <c r="V137" s="498"/>
      <c r="W137" s="498"/>
      <c r="X137" s="491"/>
      <c r="Y137" s="489"/>
      <c r="Z137" s="489"/>
      <c r="AA137" s="489"/>
      <c r="AB137" s="489"/>
      <c r="AC137" s="489"/>
      <c r="AD137" s="489"/>
    </row>
    <row r="138" spans="1:30" ht="15.75" x14ac:dyDescent="0.25">
      <c r="A138" s="1227" t="s">
        <v>297</v>
      </c>
      <c r="B138" s="1170"/>
      <c r="C138" s="1170"/>
      <c r="D138" s="1170"/>
      <c r="E138" s="1170"/>
      <c r="F138" s="1170"/>
      <c r="G138" s="1170"/>
      <c r="H138" s="1170"/>
      <c r="I138" s="1170" t="s">
        <v>298</v>
      </c>
      <c r="J138" s="1170"/>
      <c r="K138" s="1170"/>
      <c r="L138" s="1170"/>
      <c r="M138" s="1170"/>
      <c r="N138" s="1170"/>
      <c r="O138" s="1223" t="s">
        <v>299</v>
      </c>
      <c r="P138" s="1224"/>
      <c r="Q138" s="1224"/>
      <c r="R138" s="1224"/>
      <c r="S138" s="1224"/>
      <c r="T138" s="1224"/>
      <c r="U138" s="1225"/>
      <c r="V138" s="1170" t="s">
        <v>1527</v>
      </c>
      <c r="W138" s="1171"/>
      <c r="X138" s="491"/>
      <c r="Y138" s="489"/>
      <c r="Z138" s="489"/>
      <c r="AA138" s="489"/>
      <c r="AB138" s="489"/>
      <c r="AC138" s="489"/>
      <c r="AD138" s="489"/>
    </row>
    <row r="139" spans="1:30" ht="15.75" x14ac:dyDescent="0.25">
      <c r="A139" s="1228"/>
      <c r="B139" s="1172"/>
      <c r="C139" s="1172"/>
      <c r="D139" s="1172"/>
      <c r="E139" s="1172"/>
      <c r="F139" s="1172"/>
      <c r="G139" s="1172"/>
      <c r="H139" s="1172"/>
      <c r="I139" s="1172"/>
      <c r="J139" s="1172"/>
      <c r="K139" s="1172"/>
      <c r="L139" s="1172"/>
      <c r="M139" s="1172"/>
      <c r="N139" s="1172"/>
      <c r="O139" s="1167" t="s">
        <v>300</v>
      </c>
      <c r="P139" s="1226"/>
      <c r="Q139" s="1168"/>
      <c r="R139" s="1167" t="s">
        <v>286</v>
      </c>
      <c r="S139" s="1168"/>
      <c r="T139" s="1169" t="s">
        <v>287</v>
      </c>
      <c r="U139" s="1169"/>
      <c r="V139" s="1172"/>
      <c r="W139" s="1173"/>
      <c r="X139" s="491"/>
      <c r="Y139" s="489"/>
      <c r="Z139" s="489"/>
      <c r="AA139" s="489"/>
      <c r="AB139" s="489"/>
      <c r="AC139" s="489"/>
      <c r="AD139" s="489"/>
    </row>
    <row r="140" spans="1:30" ht="15.75" x14ac:dyDescent="0.25">
      <c r="A140" s="1207">
        <f>'Расшифр. Кред. портфеля'!A138</f>
        <v>0</v>
      </c>
      <c r="B140" s="1191"/>
      <c r="C140" s="1191"/>
      <c r="D140" s="1191"/>
      <c r="E140" s="1191"/>
      <c r="F140" s="1191"/>
      <c r="G140" s="1191"/>
      <c r="H140" s="1191"/>
      <c r="I140" s="1191">
        <f>'Расшифр. Кред. портфеля'!I138</f>
        <v>0</v>
      </c>
      <c r="J140" s="1191"/>
      <c r="K140" s="1191"/>
      <c r="L140" s="1191"/>
      <c r="M140" s="1191"/>
      <c r="N140" s="1191"/>
      <c r="O140" s="1208">
        <f>'Расшифр. Кред. портфеля'!O138</f>
        <v>0</v>
      </c>
      <c r="P140" s="1189"/>
      <c r="Q140" s="1190"/>
      <c r="R140" s="1209">
        <f>'Расшифр. Кред. портфеля'!R138</f>
        <v>0</v>
      </c>
      <c r="S140" s="1210"/>
      <c r="T140" s="1211">
        <f>'Расшифр. Кред. портфеля'!T138</f>
        <v>0</v>
      </c>
      <c r="U140" s="1211"/>
      <c r="V140" s="1212">
        <f>'Расшифр. Кред. портфеля'!V138</f>
        <v>0</v>
      </c>
      <c r="W140" s="1213"/>
      <c r="X140" s="491"/>
      <c r="Y140" s="489"/>
      <c r="Z140" s="489"/>
      <c r="AA140" s="489"/>
      <c r="AB140" s="489"/>
      <c r="AC140" s="489"/>
      <c r="AD140" s="489"/>
    </row>
    <row r="141" spans="1:30" ht="15.75" x14ac:dyDescent="0.25">
      <c r="A141" s="1207">
        <f>'Расшифр. Кред. портфеля'!A139</f>
        <v>0</v>
      </c>
      <c r="B141" s="1191"/>
      <c r="C141" s="1191"/>
      <c r="D141" s="1191"/>
      <c r="E141" s="1191"/>
      <c r="F141" s="1191"/>
      <c r="G141" s="1191"/>
      <c r="H141" s="1191"/>
      <c r="I141" s="1191">
        <f>'Расшифр. Кред. портфеля'!I139</f>
        <v>0</v>
      </c>
      <c r="J141" s="1191"/>
      <c r="K141" s="1191"/>
      <c r="L141" s="1191"/>
      <c r="M141" s="1191"/>
      <c r="N141" s="1191"/>
      <c r="O141" s="1208">
        <f>'Расшифр. Кред. портфеля'!O139</f>
        <v>0</v>
      </c>
      <c r="P141" s="1189"/>
      <c r="Q141" s="1190"/>
      <c r="R141" s="1209">
        <f>'Расшифр. Кред. портфеля'!R139</f>
        <v>0</v>
      </c>
      <c r="S141" s="1210"/>
      <c r="T141" s="1211">
        <f>'Расшифр. Кред. портфеля'!T139</f>
        <v>0</v>
      </c>
      <c r="U141" s="1211"/>
      <c r="V141" s="1212">
        <f>'Расшифр. Кред. портфеля'!V139</f>
        <v>0</v>
      </c>
      <c r="W141" s="1213"/>
      <c r="X141" s="491"/>
      <c r="Y141" s="489"/>
      <c r="Z141" s="489"/>
      <c r="AA141" s="489"/>
      <c r="AB141" s="489"/>
      <c r="AC141" s="489"/>
      <c r="AD141" s="489"/>
    </row>
    <row r="142" spans="1:30" ht="15.75" x14ac:dyDescent="0.25">
      <c r="A142" s="1207">
        <f>'Расшифр. Кред. портфеля'!A140</f>
        <v>0</v>
      </c>
      <c r="B142" s="1191"/>
      <c r="C142" s="1191"/>
      <c r="D142" s="1191"/>
      <c r="E142" s="1191"/>
      <c r="F142" s="1191"/>
      <c r="G142" s="1191"/>
      <c r="H142" s="1191"/>
      <c r="I142" s="1191">
        <f>'Расшифр. Кред. портфеля'!I140</f>
        <v>0</v>
      </c>
      <c r="J142" s="1191"/>
      <c r="K142" s="1191"/>
      <c r="L142" s="1191"/>
      <c r="M142" s="1191"/>
      <c r="N142" s="1191"/>
      <c r="O142" s="1208">
        <f>'Расшифр. Кред. портфеля'!O140</f>
        <v>0</v>
      </c>
      <c r="P142" s="1189"/>
      <c r="Q142" s="1190"/>
      <c r="R142" s="1209">
        <f>'Расшифр. Кред. портфеля'!R140</f>
        <v>0</v>
      </c>
      <c r="S142" s="1210"/>
      <c r="T142" s="1211">
        <f>'Расшифр. Кред. портфеля'!T140</f>
        <v>0</v>
      </c>
      <c r="U142" s="1211"/>
      <c r="V142" s="1212">
        <f>'Расшифр. Кред. портфеля'!V140</f>
        <v>0</v>
      </c>
      <c r="W142" s="1213"/>
      <c r="X142" s="491"/>
      <c r="Y142" s="489"/>
      <c r="Z142" s="489"/>
      <c r="AA142" s="489"/>
      <c r="AB142" s="489"/>
      <c r="AC142" s="489"/>
      <c r="AD142" s="489"/>
    </row>
    <row r="143" spans="1:30" ht="15.75" x14ac:dyDescent="0.25">
      <c r="A143" s="1207">
        <f>'Расшифр. Кред. портфеля'!A141</f>
        <v>0</v>
      </c>
      <c r="B143" s="1191"/>
      <c r="C143" s="1191"/>
      <c r="D143" s="1191"/>
      <c r="E143" s="1191"/>
      <c r="F143" s="1191"/>
      <c r="G143" s="1191"/>
      <c r="H143" s="1191"/>
      <c r="I143" s="1191">
        <f>'Расшифр. Кред. портфеля'!I141</f>
        <v>0</v>
      </c>
      <c r="J143" s="1191"/>
      <c r="K143" s="1191"/>
      <c r="L143" s="1191"/>
      <c r="M143" s="1191"/>
      <c r="N143" s="1191"/>
      <c r="O143" s="1208">
        <f>'Расшифр. Кред. портфеля'!O141</f>
        <v>0</v>
      </c>
      <c r="P143" s="1189"/>
      <c r="Q143" s="1190"/>
      <c r="R143" s="1209">
        <f>'Расшифр. Кред. портфеля'!R141</f>
        <v>0</v>
      </c>
      <c r="S143" s="1210"/>
      <c r="T143" s="1211">
        <f>'Расшифр. Кред. портфеля'!T141</f>
        <v>0</v>
      </c>
      <c r="U143" s="1211"/>
      <c r="V143" s="1212">
        <f>'Расшифр. Кред. портфеля'!V141</f>
        <v>0</v>
      </c>
      <c r="W143" s="1213"/>
      <c r="X143" s="491"/>
      <c r="Y143" s="489"/>
      <c r="Z143" s="489"/>
      <c r="AA143" s="489"/>
      <c r="AB143" s="489"/>
      <c r="AC143" s="489"/>
      <c r="AD143" s="489"/>
    </row>
    <row r="144" spans="1:30" ht="15.75" x14ac:dyDescent="0.25">
      <c r="A144" s="1207">
        <f>'Расшифр. Кред. портфеля'!A142</f>
        <v>0</v>
      </c>
      <c r="B144" s="1191"/>
      <c r="C144" s="1191"/>
      <c r="D144" s="1191"/>
      <c r="E144" s="1191"/>
      <c r="F144" s="1191"/>
      <c r="G144" s="1191"/>
      <c r="H144" s="1191"/>
      <c r="I144" s="1191">
        <f>'Расшифр. Кред. портфеля'!I142</f>
        <v>0</v>
      </c>
      <c r="J144" s="1191"/>
      <c r="K144" s="1191"/>
      <c r="L144" s="1191"/>
      <c r="M144" s="1191"/>
      <c r="N144" s="1191"/>
      <c r="O144" s="1208">
        <f>'Расшифр. Кред. портфеля'!O142</f>
        <v>0</v>
      </c>
      <c r="P144" s="1189"/>
      <c r="Q144" s="1190"/>
      <c r="R144" s="1209">
        <f>'Расшифр. Кред. портфеля'!R142</f>
        <v>0</v>
      </c>
      <c r="S144" s="1210"/>
      <c r="T144" s="1211">
        <f>'Расшифр. Кред. портфеля'!T142</f>
        <v>0</v>
      </c>
      <c r="U144" s="1211"/>
      <c r="V144" s="1212">
        <f>'Расшифр. Кред. портфеля'!V142</f>
        <v>0</v>
      </c>
      <c r="W144" s="1213"/>
      <c r="X144" s="491"/>
      <c r="Y144" s="489"/>
      <c r="Z144" s="489"/>
      <c r="AA144" s="489"/>
      <c r="AB144" s="489"/>
      <c r="AC144" s="489"/>
      <c r="AD144" s="489"/>
    </row>
    <row r="145" spans="1:47" ht="15.75" hidden="1" outlineLevel="1" x14ac:dyDescent="0.25">
      <c r="A145" s="1207">
        <f>'Расшифр. Кред. портфеля'!A143</f>
        <v>0</v>
      </c>
      <c r="B145" s="1191"/>
      <c r="C145" s="1191"/>
      <c r="D145" s="1191"/>
      <c r="E145" s="1191"/>
      <c r="F145" s="1191"/>
      <c r="G145" s="1191"/>
      <c r="H145" s="1191"/>
      <c r="I145" s="1191">
        <f>'Расшифр. Кред. портфеля'!I143</f>
        <v>0</v>
      </c>
      <c r="J145" s="1191"/>
      <c r="K145" s="1191"/>
      <c r="L145" s="1191"/>
      <c r="M145" s="1191"/>
      <c r="N145" s="1191"/>
      <c r="O145" s="1208">
        <f>'Расшифр. Кред. портфеля'!O143</f>
        <v>0</v>
      </c>
      <c r="P145" s="1189"/>
      <c r="Q145" s="1190"/>
      <c r="R145" s="1209">
        <f>'Расшифр. Кред. портфеля'!R143</f>
        <v>0</v>
      </c>
      <c r="S145" s="1210"/>
      <c r="T145" s="1211">
        <f>'Расшифр. Кред. портфеля'!T143</f>
        <v>0</v>
      </c>
      <c r="U145" s="1211"/>
      <c r="V145" s="1212">
        <f>'Расшифр. Кред. портфеля'!V143</f>
        <v>0</v>
      </c>
      <c r="W145" s="1213"/>
      <c r="X145" s="491"/>
      <c r="Y145" s="489"/>
      <c r="Z145" s="489"/>
      <c r="AA145" s="489"/>
      <c r="AB145" s="489"/>
      <c r="AC145" s="489"/>
      <c r="AD145" s="489"/>
    </row>
    <row r="146" spans="1:47" ht="15.75" hidden="1" outlineLevel="1" x14ac:dyDescent="0.25">
      <c r="A146" s="1207">
        <f>'Расшифр. Кред. портфеля'!A144</f>
        <v>0</v>
      </c>
      <c r="B146" s="1191"/>
      <c r="C146" s="1191"/>
      <c r="D146" s="1191"/>
      <c r="E146" s="1191"/>
      <c r="F146" s="1191"/>
      <c r="G146" s="1191"/>
      <c r="H146" s="1191"/>
      <c r="I146" s="1191">
        <f>'Расшифр. Кред. портфеля'!I144</f>
        <v>0</v>
      </c>
      <c r="J146" s="1191"/>
      <c r="K146" s="1191"/>
      <c r="L146" s="1191"/>
      <c r="M146" s="1191"/>
      <c r="N146" s="1191"/>
      <c r="O146" s="1208">
        <f>'Расшифр. Кред. портфеля'!O144</f>
        <v>0</v>
      </c>
      <c r="P146" s="1189"/>
      <c r="Q146" s="1190"/>
      <c r="R146" s="1209">
        <f>'Расшифр. Кред. портфеля'!R144</f>
        <v>0</v>
      </c>
      <c r="S146" s="1210"/>
      <c r="T146" s="1211">
        <f>'Расшифр. Кред. портфеля'!T144</f>
        <v>0</v>
      </c>
      <c r="U146" s="1211"/>
      <c r="V146" s="1212">
        <f>'Расшифр. Кред. портфеля'!V144</f>
        <v>0</v>
      </c>
      <c r="W146" s="1213"/>
      <c r="X146" s="491"/>
      <c r="Y146" s="489"/>
      <c r="Z146" s="489"/>
      <c r="AA146" s="489"/>
      <c r="AB146" s="489"/>
      <c r="AC146" s="489"/>
      <c r="AD146" s="489"/>
    </row>
    <row r="147" spans="1:47" ht="15.75" hidden="1" outlineLevel="1" x14ac:dyDescent="0.25">
      <c r="A147" s="1207">
        <f>'Расшифр. Кред. портфеля'!A145</f>
        <v>0</v>
      </c>
      <c r="B147" s="1191"/>
      <c r="C147" s="1191"/>
      <c r="D147" s="1191"/>
      <c r="E147" s="1191"/>
      <c r="F147" s="1191"/>
      <c r="G147" s="1191"/>
      <c r="H147" s="1191"/>
      <c r="I147" s="1191">
        <f>'Расшифр. Кред. портфеля'!I145</f>
        <v>0</v>
      </c>
      <c r="J147" s="1191"/>
      <c r="K147" s="1191"/>
      <c r="L147" s="1191"/>
      <c r="M147" s="1191"/>
      <c r="N147" s="1191"/>
      <c r="O147" s="1208">
        <f>'Расшифр. Кред. портфеля'!O145</f>
        <v>0</v>
      </c>
      <c r="P147" s="1189"/>
      <c r="Q147" s="1190"/>
      <c r="R147" s="1209">
        <f>'Расшифр. Кред. портфеля'!R145</f>
        <v>0</v>
      </c>
      <c r="S147" s="1210"/>
      <c r="T147" s="1211">
        <f>'Расшифр. Кред. портфеля'!T145</f>
        <v>0</v>
      </c>
      <c r="U147" s="1211"/>
      <c r="V147" s="1212">
        <f>'Расшифр. Кред. портфеля'!V145</f>
        <v>0</v>
      </c>
      <c r="W147" s="1213"/>
      <c r="X147" s="491"/>
      <c r="Y147" s="489"/>
      <c r="Z147" s="489"/>
      <c r="AA147" s="489"/>
      <c r="AB147" s="489"/>
      <c r="AC147" s="489"/>
      <c r="AD147" s="489"/>
    </row>
    <row r="148" spans="1:47" ht="15.75" hidden="1" outlineLevel="1" x14ac:dyDescent="0.25">
      <c r="A148" s="1207">
        <f>'Расшифр. Кред. портфеля'!A146</f>
        <v>0</v>
      </c>
      <c r="B148" s="1191"/>
      <c r="C148" s="1191"/>
      <c r="D148" s="1191"/>
      <c r="E148" s="1191"/>
      <c r="F148" s="1191"/>
      <c r="G148" s="1191"/>
      <c r="H148" s="1191"/>
      <c r="I148" s="1191">
        <f>'Расшифр. Кред. портфеля'!I146</f>
        <v>0</v>
      </c>
      <c r="J148" s="1191"/>
      <c r="K148" s="1191"/>
      <c r="L148" s="1191"/>
      <c r="M148" s="1191"/>
      <c r="N148" s="1191"/>
      <c r="O148" s="1208">
        <f>'Расшифр. Кред. портфеля'!O146</f>
        <v>0</v>
      </c>
      <c r="P148" s="1189"/>
      <c r="Q148" s="1190"/>
      <c r="R148" s="1209">
        <f>'Расшифр. Кред. портфеля'!R146</f>
        <v>0</v>
      </c>
      <c r="S148" s="1210"/>
      <c r="T148" s="1211">
        <f>'Расшифр. Кред. портфеля'!T146</f>
        <v>0</v>
      </c>
      <c r="U148" s="1211"/>
      <c r="V148" s="1212">
        <f>'Расшифр. Кред. портфеля'!V146</f>
        <v>0</v>
      </c>
      <c r="W148" s="1213"/>
      <c r="X148" s="491"/>
      <c r="Y148" s="489"/>
      <c r="Z148" s="489"/>
      <c r="AA148" s="489"/>
      <c r="AB148" s="489"/>
      <c r="AC148" s="489"/>
      <c r="AD148" s="489"/>
    </row>
    <row r="149" spans="1:47" ht="15.75" hidden="1" outlineLevel="1" x14ac:dyDescent="0.25">
      <c r="A149" s="1207">
        <f>'Расшифр. Кред. портфеля'!A147</f>
        <v>0</v>
      </c>
      <c r="B149" s="1191"/>
      <c r="C149" s="1191"/>
      <c r="D149" s="1191"/>
      <c r="E149" s="1191"/>
      <c r="F149" s="1191"/>
      <c r="G149" s="1191"/>
      <c r="H149" s="1191"/>
      <c r="I149" s="1191">
        <f>'Расшифр. Кред. портфеля'!I147</f>
        <v>0</v>
      </c>
      <c r="J149" s="1191"/>
      <c r="K149" s="1191"/>
      <c r="L149" s="1191"/>
      <c r="M149" s="1191"/>
      <c r="N149" s="1191"/>
      <c r="O149" s="1208">
        <f>'Расшифр. Кред. портфеля'!O147</f>
        <v>0</v>
      </c>
      <c r="P149" s="1189"/>
      <c r="Q149" s="1190"/>
      <c r="R149" s="1209">
        <f>'Расшифр. Кред. портфеля'!R147</f>
        <v>0</v>
      </c>
      <c r="S149" s="1210"/>
      <c r="T149" s="1211">
        <f>'Расшифр. Кред. портфеля'!T147</f>
        <v>0</v>
      </c>
      <c r="U149" s="1211"/>
      <c r="V149" s="1212">
        <f>'Расшифр. Кред. портфеля'!V147</f>
        <v>0</v>
      </c>
      <c r="W149" s="1213"/>
      <c r="X149" s="491"/>
      <c r="Y149" s="489"/>
      <c r="Z149" s="489"/>
      <c r="AA149" s="489"/>
      <c r="AB149" s="489"/>
      <c r="AC149" s="489"/>
      <c r="AD149" s="489"/>
    </row>
    <row r="150" spans="1:47" ht="15.75" hidden="1" outlineLevel="1" x14ac:dyDescent="0.25">
      <c r="A150" s="1207">
        <f>'Расшифр. Кред. портфеля'!A148</f>
        <v>0</v>
      </c>
      <c r="B150" s="1191"/>
      <c r="C150" s="1191"/>
      <c r="D150" s="1191"/>
      <c r="E150" s="1191"/>
      <c r="F150" s="1191"/>
      <c r="G150" s="1191"/>
      <c r="H150" s="1191"/>
      <c r="I150" s="1191">
        <f>'Расшифр. Кред. портфеля'!I148</f>
        <v>0</v>
      </c>
      <c r="J150" s="1191"/>
      <c r="K150" s="1191"/>
      <c r="L150" s="1191"/>
      <c r="M150" s="1191"/>
      <c r="N150" s="1191"/>
      <c r="O150" s="1208">
        <f>'Расшифр. Кред. портфеля'!O148</f>
        <v>0</v>
      </c>
      <c r="P150" s="1189"/>
      <c r="Q150" s="1190"/>
      <c r="R150" s="1209">
        <f>'Расшифр. Кред. портфеля'!R148</f>
        <v>0</v>
      </c>
      <c r="S150" s="1210"/>
      <c r="T150" s="1211">
        <f>'Расшифр. Кред. портфеля'!T148</f>
        <v>0</v>
      </c>
      <c r="U150" s="1211"/>
      <c r="V150" s="1212">
        <f>'Расшифр. Кред. портфеля'!V148</f>
        <v>0</v>
      </c>
      <c r="W150" s="1213"/>
      <c r="X150" s="491"/>
      <c r="Y150" s="489"/>
      <c r="Z150" s="489"/>
      <c r="AA150" s="489"/>
      <c r="AB150" s="489"/>
      <c r="AC150" s="489"/>
      <c r="AD150" s="489"/>
    </row>
    <row r="151" spans="1:47" ht="15.75" hidden="1" outlineLevel="1" x14ac:dyDescent="0.25">
      <c r="A151" s="1207">
        <f>'Расшифр. Кред. портфеля'!A149</f>
        <v>0</v>
      </c>
      <c r="B151" s="1191"/>
      <c r="C151" s="1191"/>
      <c r="D151" s="1191"/>
      <c r="E151" s="1191"/>
      <c r="F151" s="1191"/>
      <c r="G151" s="1191"/>
      <c r="H151" s="1191"/>
      <c r="I151" s="1191">
        <f>'Расшифр. Кред. портфеля'!I149</f>
        <v>0</v>
      </c>
      <c r="J151" s="1191"/>
      <c r="K151" s="1191"/>
      <c r="L151" s="1191"/>
      <c r="M151" s="1191"/>
      <c r="N151" s="1191"/>
      <c r="O151" s="1208">
        <f>'Расшифр. Кред. портфеля'!O149</f>
        <v>0</v>
      </c>
      <c r="P151" s="1189"/>
      <c r="Q151" s="1190"/>
      <c r="R151" s="1209">
        <f>'Расшифр. Кред. портфеля'!R149</f>
        <v>0</v>
      </c>
      <c r="S151" s="1210"/>
      <c r="T151" s="1211">
        <f>'Расшифр. Кред. портфеля'!T149</f>
        <v>0</v>
      </c>
      <c r="U151" s="1211"/>
      <c r="V151" s="1212">
        <f>'Расшифр. Кред. портфеля'!V149</f>
        <v>0</v>
      </c>
      <c r="W151" s="1213"/>
      <c r="X151" s="491"/>
      <c r="Y151" s="489"/>
      <c r="Z151" s="489"/>
      <c r="AA151" s="489"/>
      <c r="AB151" s="489"/>
      <c r="AC151" s="489"/>
      <c r="AD151" s="489"/>
    </row>
    <row r="152" spans="1:47" ht="15.75" hidden="1" outlineLevel="1" x14ac:dyDescent="0.25">
      <c r="A152" s="1207">
        <f>'Расшифр. Кред. портфеля'!A150</f>
        <v>0</v>
      </c>
      <c r="B152" s="1191"/>
      <c r="C152" s="1191"/>
      <c r="D152" s="1191"/>
      <c r="E152" s="1191"/>
      <c r="F152" s="1191"/>
      <c r="G152" s="1191"/>
      <c r="H152" s="1191"/>
      <c r="I152" s="1191">
        <f>'Расшифр. Кред. портфеля'!I150</f>
        <v>0</v>
      </c>
      <c r="J152" s="1191"/>
      <c r="K152" s="1191"/>
      <c r="L152" s="1191"/>
      <c r="M152" s="1191"/>
      <c r="N152" s="1191"/>
      <c r="O152" s="1208">
        <f>'Расшифр. Кред. портфеля'!O150</f>
        <v>0</v>
      </c>
      <c r="P152" s="1189"/>
      <c r="Q152" s="1190"/>
      <c r="R152" s="1209">
        <f>'Расшифр. Кред. портфеля'!R150</f>
        <v>0</v>
      </c>
      <c r="S152" s="1210"/>
      <c r="T152" s="1211">
        <f>'Расшифр. Кред. портфеля'!T150</f>
        <v>0</v>
      </c>
      <c r="U152" s="1211"/>
      <c r="V152" s="1212">
        <f>'Расшифр. Кред. портфеля'!V150</f>
        <v>0</v>
      </c>
      <c r="W152" s="1213"/>
      <c r="X152" s="491"/>
      <c r="Y152" s="489"/>
      <c r="Z152" s="489"/>
      <c r="AA152" s="489"/>
      <c r="AB152" s="489"/>
      <c r="AC152" s="489"/>
      <c r="AD152" s="489"/>
    </row>
    <row r="153" spans="1:47" ht="15.75" hidden="1" outlineLevel="1" x14ac:dyDescent="0.25">
      <c r="A153" s="1207">
        <f>'Расшифр. Кред. портфеля'!A151</f>
        <v>0</v>
      </c>
      <c r="B153" s="1191"/>
      <c r="C153" s="1191"/>
      <c r="D153" s="1191"/>
      <c r="E153" s="1191"/>
      <c r="F153" s="1191"/>
      <c r="G153" s="1191"/>
      <c r="H153" s="1191"/>
      <c r="I153" s="1191">
        <f>'Расшифр. Кред. портфеля'!I151</f>
        <v>0</v>
      </c>
      <c r="J153" s="1191"/>
      <c r="K153" s="1191"/>
      <c r="L153" s="1191"/>
      <c r="M153" s="1191"/>
      <c r="N153" s="1191"/>
      <c r="O153" s="1208">
        <f>'Расшифр. Кред. портфеля'!O151</f>
        <v>0</v>
      </c>
      <c r="P153" s="1189"/>
      <c r="Q153" s="1190"/>
      <c r="R153" s="1209">
        <f>'Расшифр. Кред. портфеля'!R151</f>
        <v>0</v>
      </c>
      <c r="S153" s="1210"/>
      <c r="T153" s="1211">
        <f>'Расшифр. Кред. портфеля'!T151</f>
        <v>0</v>
      </c>
      <c r="U153" s="1211"/>
      <c r="V153" s="1212">
        <f>'Расшифр. Кред. портфеля'!V151</f>
        <v>0</v>
      </c>
      <c r="W153" s="1213"/>
      <c r="X153" s="491"/>
      <c r="Y153" s="489"/>
      <c r="Z153" s="489"/>
      <c r="AA153" s="489"/>
      <c r="AB153" s="489"/>
      <c r="AC153" s="489"/>
      <c r="AD153" s="489"/>
    </row>
    <row r="154" spans="1:47" ht="16.5" collapsed="1" thickBot="1" x14ac:dyDescent="0.3">
      <c r="A154" s="536" t="s">
        <v>288</v>
      </c>
      <c r="B154" s="537"/>
      <c r="C154" s="537"/>
      <c r="D154" s="537"/>
      <c r="E154" s="537"/>
      <c r="F154" s="537"/>
      <c r="G154" s="537"/>
      <c r="H154" s="537"/>
      <c r="I154" s="537"/>
      <c r="J154" s="537"/>
      <c r="K154" s="537"/>
      <c r="L154" s="537"/>
      <c r="M154" s="537"/>
      <c r="N154" s="537"/>
      <c r="O154" s="537"/>
      <c r="P154" s="537"/>
      <c r="Q154" s="537"/>
      <c r="R154" s="537"/>
      <c r="S154" s="537"/>
      <c r="T154" s="537"/>
      <c r="U154" s="538"/>
      <c r="V154" s="1221">
        <f>SUM(V140:W153)</f>
        <v>0</v>
      </c>
      <c r="W154" s="1222"/>
      <c r="X154" s="492"/>
      <c r="Y154" s="493"/>
      <c r="Z154" s="493"/>
      <c r="AA154" s="493"/>
      <c r="AB154" s="493"/>
      <c r="AC154" s="493"/>
      <c r="AD154" s="493"/>
    </row>
    <row r="155" spans="1:47" x14ac:dyDescent="0.25">
      <c r="A155" s="491"/>
      <c r="B155" s="491"/>
      <c r="C155" s="491"/>
      <c r="D155" s="491"/>
      <c r="E155" s="491"/>
      <c r="F155" s="491"/>
      <c r="G155" s="491"/>
      <c r="H155" s="491"/>
      <c r="I155" s="491"/>
      <c r="J155" s="491"/>
      <c r="K155" s="491"/>
      <c r="L155" s="491"/>
      <c r="M155" s="491"/>
      <c r="N155" s="491"/>
      <c r="O155" s="491"/>
      <c r="P155" s="491"/>
      <c r="Q155" s="491"/>
      <c r="R155" s="491"/>
      <c r="S155" s="491"/>
      <c r="T155" s="491"/>
      <c r="U155" s="491"/>
      <c r="V155" s="491"/>
      <c r="W155" s="491"/>
      <c r="X155" s="491"/>
      <c r="Y155" s="489"/>
      <c r="Z155" s="489"/>
      <c r="AA155" s="489"/>
      <c r="AB155" s="489"/>
      <c r="AC155" s="489"/>
      <c r="AD155" s="489"/>
    </row>
    <row r="156" spans="1:47" ht="15.75" x14ac:dyDescent="0.25">
      <c r="A156" s="1199" t="s">
        <v>1528</v>
      </c>
      <c r="B156" s="1199"/>
      <c r="C156" s="1199"/>
      <c r="D156" s="1199"/>
      <c r="E156" s="1199"/>
      <c r="F156" s="1199"/>
      <c r="G156" s="1199"/>
      <c r="H156" s="1199"/>
      <c r="I156" s="1199"/>
      <c r="J156" s="1199"/>
      <c r="K156" s="1199"/>
      <c r="L156" s="1199"/>
      <c r="M156" s="1199"/>
      <c r="N156" s="1199"/>
      <c r="O156" s="1199"/>
      <c r="P156" s="1199"/>
      <c r="Q156" s="1199"/>
      <c r="R156" s="1199"/>
      <c r="S156" s="1199"/>
      <c r="T156" s="1199"/>
      <c r="U156" s="1199"/>
      <c r="V156" s="1199"/>
      <c r="W156" s="1199"/>
      <c r="X156" s="1199"/>
      <c r="Y156" s="1199"/>
      <c r="Z156" s="1199"/>
      <c r="AA156" s="1199"/>
      <c r="AB156" s="1199"/>
      <c r="AC156" s="1199"/>
      <c r="AD156" s="1199"/>
    </row>
    <row r="157" spans="1:47" x14ac:dyDescent="0.25">
      <c r="A157" s="497"/>
      <c r="B157" s="497"/>
      <c r="C157" s="497"/>
      <c r="D157" s="497"/>
      <c r="E157" s="497"/>
      <c r="F157" s="497"/>
      <c r="G157" s="497"/>
      <c r="H157" s="497"/>
      <c r="I157" s="497"/>
      <c r="J157" s="497"/>
      <c r="K157" s="497"/>
      <c r="L157" s="497"/>
      <c r="M157" s="497"/>
      <c r="N157" s="497"/>
      <c r="O157" s="497"/>
      <c r="P157" s="497"/>
      <c r="Q157" s="497"/>
      <c r="R157" s="497"/>
      <c r="S157" s="497"/>
      <c r="T157" s="497"/>
      <c r="U157" s="497"/>
      <c r="V157" s="497"/>
      <c r="W157" s="497"/>
      <c r="X157" s="497"/>
      <c r="Y157" s="489"/>
      <c r="Z157" s="489"/>
      <c r="AA157" s="489"/>
      <c r="AB157" s="489"/>
      <c r="AC157" s="489"/>
      <c r="AD157" s="489"/>
    </row>
    <row r="158" spans="1:47" ht="30" x14ac:dyDescent="0.25">
      <c r="A158" s="879" t="s">
        <v>1529</v>
      </c>
      <c r="B158" s="881"/>
      <c r="C158" s="560" t="s">
        <v>1517</v>
      </c>
      <c r="D158" s="561" t="str">
        <f>'Расшифр. Кред. портфеля'!D156</f>
        <v>янв.__</v>
      </c>
      <c r="E158" s="561" t="str">
        <f>'Расшифр. Кред. портфеля'!E156</f>
        <v>фев.__</v>
      </c>
      <c r="F158" s="561" t="str">
        <f>'Расшифр. Кред. портфеля'!F156</f>
        <v>мар.__</v>
      </c>
      <c r="G158" s="561" t="str">
        <f>'Расшифр. Кред. портфеля'!G156</f>
        <v>апр.__</v>
      </c>
      <c r="H158" s="561" t="str">
        <f>'Расшифр. Кред. портфеля'!H156</f>
        <v>май.__</v>
      </c>
      <c r="I158" s="561" t="str">
        <f>'Расшифр. Кред. портфеля'!I156</f>
        <v>июн.__</v>
      </c>
      <c r="J158" s="561" t="str">
        <f>'Расшифр. Кред. портфеля'!J156</f>
        <v>июл.__</v>
      </c>
      <c r="K158" s="561" t="str">
        <f>'Расшифр. Кред. портфеля'!K156</f>
        <v>авг.__</v>
      </c>
      <c r="L158" s="561" t="str">
        <f>'Расшифр. Кред. портфеля'!L156</f>
        <v>сен.__</v>
      </c>
      <c r="M158" s="561" t="str">
        <f>'Расшифр. Кред. портфеля'!M156</f>
        <v>окт.__</v>
      </c>
      <c r="N158" s="561" t="str">
        <f>'Расшифр. Кред. портфеля'!N156</f>
        <v>ноя.__</v>
      </c>
      <c r="O158" s="561" t="str">
        <f>'Расшифр. Кред. портфеля'!O156</f>
        <v>дек.__</v>
      </c>
      <c r="P158" s="561" t="str">
        <f>'Расшифр. Кред. портфеля'!P156</f>
        <v>апр.__2</v>
      </c>
      <c r="Q158" s="561" t="str">
        <f>'Расшифр. Кред. портфеля'!Q156</f>
        <v>июл.__2</v>
      </c>
      <c r="R158" s="561" t="str">
        <f>'Расшифр. Кред. портфеля'!R156</f>
        <v>окт.__2</v>
      </c>
      <c r="S158" s="561" t="str">
        <f>'Расшифр. Кред. портфеля'!S156</f>
        <v>янв.__2</v>
      </c>
      <c r="T158" s="561" t="str">
        <f>'Расшифр. Кред. портфеля'!T156</f>
        <v>апр.__4</v>
      </c>
      <c r="U158" s="561" t="str">
        <f>'Расшифр. Кред. портфеля'!U156</f>
        <v>июл.__4</v>
      </c>
      <c r="V158" s="561" t="str">
        <f>'Расшифр. Кред. портфеля'!V156</f>
        <v>окт.__3</v>
      </c>
      <c r="W158" s="561" t="str">
        <f>'Расшифр. Кред. портфеля'!W156</f>
        <v>янв.__3</v>
      </c>
      <c r="X158" s="561" t="str">
        <f>'Расшифр. Кред. портфеля'!X156</f>
        <v>апр.__3</v>
      </c>
      <c r="Y158" s="561" t="str">
        <f>'Расшифр. Кред. портфеля'!Y156</f>
        <v>июл.__3</v>
      </c>
      <c r="Z158" s="561" t="str">
        <f>'Расшифр. Кред. портфеля'!Z156</f>
        <v>окт.__4</v>
      </c>
      <c r="AA158" s="561" t="str">
        <f>'Расшифр. Кред. портфеля'!AA156</f>
        <v>янв.__4</v>
      </c>
      <c r="AB158" s="561" t="str">
        <f>'Расшифр. Кред. портфеля'!AB156</f>
        <v>янв.__5</v>
      </c>
      <c r="AC158" s="561" t="str">
        <f>'Расшифр. Кред. портфеля'!AC156</f>
        <v>янв.__6</v>
      </c>
      <c r="AD158" s="561" t="str">
        <f>'Расшифр. Кред. портфеля'!AD156</f>
        <v>…</v>
      </c>
      <c r="AE158" s="314"/>
      <c r="AF158" s="314"/>
      <c r="AG158" s="314"/>
      <c r="AH158" s="314"/>
      <c r="AI158" s="314"/>
      <c r="AJ158" s="314"/>
      <c r="AK158" s="314"/>
      <c r="AL158" s="314"/>
    </row>
    <row r="159" spans="1:47" x14ac:dyDescent="0.25">
      <c r="A159" s="1305">
        <f>'Расшифр. Кред. портфеля'!A157:B157</f>
        <v>0</v>
      </c>
      <c r="B159" s="1306"/>
      <c r="C159" s="563">
        <f>'Расшифр. Кред. портфеля'!C157</f>
        <v>0</v>
      </c>
      <c r="D159" s="576">
        <f>'Расшифр. Кред. портфеля'!D157</f>
        <v>0</v>
      </c>
      <c r="E159" s="576">
        <f>'Расшифр. Кред. портфеля'!E157</f>
        <v>0</v>
      </c>
      <c r="F159" s="576">
        <f>'Расшифр. Кред. портфеля'!F157</f>
        <v>0</v>
      </c>
      <c r="G159" s="576">
        <f>'Расшифр. Кред. портфеля'!G157</f>
        <v>0</v>
      </c>
      <c r="H159" s="576">
        <f>'Расшифр. Кред. портфеля'!H157</f>
        <v>0</v>
      </c>
      <c r="I159" s="576">
        <f>'Расшифр. Кред. портфеля'!I157</f>
        <v>0</v>
      </c>
      <c r="J159" s="576">
        <f>'Расшифр. Кред. портфеля'!J157</f>
        <v>0</v>
      </c>
      <c r="K159" s="576">
        <f>'Расшифр. Кред. портфеля'!K157</f>
        <v>0</v>
      </c>
      <c r="L159" s="576">
        <f>'Расшифр. Кред. портфеля'!L157</f>
        <v>0</v>
      </c>
      <c r="M159" s="576">
        <f>'Расшифр. Кред. портфеля'!M157</f>
        <v>0</v>
      </c>
      <c r="N159" s="576">
        <f>'Расшифр. Кред. портфеля'!N157</f>
        <v>0</v>
      </c>
      <c r="O159" s="576">
        <f>'Расшифр. Кред. портфеля'!O157</f>
        <v>0</v>
      </c>
      <c r="P159" s="576">
        <f>'Расшифр. Кред. портфеля'!P157</f>
        <v>0</v>
      </c>
      <c r="Q159" s="576">
        <f>'Расшифр. Кред. портфеля'!Q157</f>
        <v>0</v>
      </c>
      <c r="R159" s="576">
        <f>'Расшифр. Кред. портфеля'!R157</f>
        <v>0</v>
      </c>
      <c r="S159" s="576">
        <f>'Расшифр. Кред. портфеля'!S157</f>
        <v>0</v>
      </c>
      <c r="T159" s="576">
        <f>'Расшифр. Кред. портфеля'!T157</f>
        <v>0</v>
      </c>
      <c r="U159" s="576">
        <f>'Расшифр. Кред. портфеля'!U157</f>
        <v>0</v>
      </c>
      <c r="V159" s="576">
        <f>'Расшифр. Кред. портфеля'!V157</f>
        <v>0</v>
      </c>
      <c r="W159" s="576">
        <f>'Расшифр. Кред. портфеля'!W157</f>
        <v>0</v>
      </c>
      <c r="X159" s="576">
        <f>'Расшифр. Кред. портфеля'!X157</f>
        <v>0</v>
      </c>
      <c r="Y159" s="576">
        <f>'Расшифр. Кред. портфеля'!Y157</f>
        <v>0</v>
      </c>
      <c r="Z159" s="576">
        <f>'Расшифр. Кред. портфеля'!Z157</f>
        <v>0</v>
      </c>
      <c r="AA159" s="576">
        <f>'Расшифр. Кред. портфеля'!AA157</f>
        <v>0</v>
      </c>
      <c r="AB159" s="576">
        <f>'Расшифр. Кред. портфеля'!AB157</f>
        <v>0</v>
      </c>
      <c r="AC159" s="576">
        <f>'Расшифр. Кред. портфеля'!AC157</f>
        <v>0</v>
      </c>
      <c r="AD159" s="576">
        <f>'Расшифр. Кред. портфеля'!AD157</f>
        <v>0</v>
      </c>
      <c r="AE159" s="597">
        <f>'Расшифр. Кред. портфеля'!AE157</f>
        <v>0</v>
      </c>
      <c r="AF159" s="597">
        <f>'Расшифр. Кред. портфеля'!AF157</f>
        <v>0</v>
      </c>
      <c r="AG159" s="597">
        <f>'Расшифр. Кред. портфеля'!AG157</f>
        <v>0</v>
      </c>
      <c r="AH159" s="597">
        <f>'Расшифр. Кред. портфеля'!AH157</f>
        <v>0</v>
      </c>
      <c r="AI159" s="597">
        <f>'Расшифр. Кред. портфеля'!AI157</f>
        <v>0</v>
      </c>
      <c r="AJ159" s="597">
        <f>'Расшифр. Кред. портфеля'!AJ157</f>
        <v>0</v>
      </c>
      <c r="AK159" s="597">
        <f>'Расшифр. Кред. портфеля'!AK157</f>
        <v>0</v>
      </c>
      <c r="AL159" s="597">
        <f>'Расшифр. Кред. портфеля'!AL157</f>
        <v>0</v>
      </c>
      <c r="AM159" s="597">
        <f>'Расшифр. Кред. портфеля'!AM157</f>
        <v>0</v>
      </c>
      <c r="AN159" s="597">
        <f>'Расшифр. Кред. портфеля'!AN157</f>
        <v>0</v>
      </c>
      <c r="AO159" s="597">
        <f>'Расшифр. Кред. портфеля'!AO157</f>
        <v>0</v>
      </c>
      <c r="AP159" s="597">
        <f>'Расшифр. Кред. портфеля'!AP157</f>
        <v>0</v>
      </c>
      <c r="AQ159" s="597">
        <f>'Расшифр. Кред. портфеля'!AQ157</f>
        <v>0</v>
      </c>
      <c r="AR159" s="597">
        <f>'Расшифр. Кред. портфеля'!AR157</f>
        <v>0</v>
      </c>
      <c r="AS159" s="597">
        <f>'Расшифр. Кред. портфеля'!AS157</f>
        <v>0</v>
      </c>
      <c r="AT159" s="597">
        <f>'Расшифр. Кред. портфеля'!AT157</f>
        <v>0</v>
      </c>
      <c r="AU159" s="558"/>
    </row>
    <row r="160" spans="1:47" x14ac:dyDescent="0.25">
      <c r="A160" s="1680">
        <f>'Расшифр. Кред. портфеля'!A158:B158</f>
        <v>0</v>
      </c>
      <c r="B160" s="1680"/>
      <c r="C160" s="598">
        <f>'Расшифр. Кред. портфеля'!C158</f>
        <v>0</v>
      </c>
      <c r="D160" s="576">
        <f>'Расшифр. Кред. портфеля'!D158</f>
        <v>0</v>
      </c>
      <c r="E160" s="576">
        <f>'Расшифр. Кред. портфеля'!E158</f>
        <v>0</v>
      </c>
      <c r="F160" s="576">
        <f>'Расшифр. Кред. портфеля'!F158</f>
        <v>0</v>
      </c>
      <c r="G160" s="576">
        <f>'Расшифр. Кред. портфеля'!G158</f>
        <v>0</v>
      </c>
      <c r="H160" s="576">
        <f>'Расшифр. Кред. портфеля'!H158</f>
        <v>0</v>
      </c>
      <c r="I160" s="576">
        <f>'Расшифр. Кред. портфеля'!I158</f>
        <v>0</v>
      </c>
      <c r="J160" s="576">
        <f>'Расшифр. Кред. портфеля'!J158</f>
        <v>0</v>
      </c>
      <c r="K160" s="576">
        <f>'Расшифр. Кред. портфеля'!K158</f>
        <v>0</v>
      </c>
      <c r="L160" s="576">
        <f>'Расшифр. Кред. портфеля'!L158</f>
        <v>0</v>
      </c>
      <c r="M160" s="576">
        <f>'Расшифр. Кред. портфеля'!M158</f>
        <v>0</v>
      </c>
      <c r="N160" s="576">
        <f>'Расшифр. Кред. портфеля'!N158</f>
        <v>0</v>
      </c>
      <c r="O160" s="576">
        <f>'Расшифр. Кред. портфеля'!O158</f>
        <v>0</v>
      </c>
      <c r="P160" s="576">
        <f>'Расшифр. Кред. портфеля'!P158</f>
        <v>0</v>
      </c>
      <c r="Q160" s="576">
        <f>'Расшифр. Кред. портфеля'!Q158</f>
        <v>0</v>
      </c>
      <c r="R160" s="576">
        <f>'Расшифр. Кред. портфеля'!R158</f>
        <v>0</v>
      </c>
      <c r="S160" s="576">
        <f>'Расшифр. Кред. портфеля'!S158</f>
        <v>0</v>
      </c>
      <c r="T160" s="576">
        <f>'Расшифр. Кред. портфеля'!T158</f>
        <v>0</v>
      </c>
      <c r="U160" s="576">
        <f>'Расшифр. Кред. портфеля'!U158</f>
        <v>0</v>
      </c>
      <c r="V160" s="576">
        <f>'Расшифр. Кред. портфеля'!V158</f>
        <v>0</v>
      </c>
      <c r="W160" s="576">
        <f>'Расшифр. Кред. портфеля'!W158</f>
        <v>0</v>
      </c>
      <c r="X160" s="576">
        <f>'Расшифр. Кред. портфеля'!X158</f>
        <v>0</v>
      </c>
      <c r="Y160" s="576">
        <f>'Расшифр. Кред. портфеля'!Y158</f>
        <v>0</v>
      </c>
      <c r="Z160" s="576">
        <f>'Расшифр. Кред. портфеля'!Z158</f>
        <v>0</v>
      </c>
      <c r="AA160" s="576">
        <f>'Расшифр. Кред. портфеля'!AA158</f>
        <v>0</v>
      </c>
      <c r="AB160" s="576">
        <f>'Расшифр. Кред. портфеля'!AB158</f>
        <v>0</v>
      </c>
      <c r="AC160" s="576">
        <f>'Расшифр. Кред. портфеля'!AC158</f>
        <v>0</v>
      </c>
      <c r="AD160" s="576">
        <f>'Расшифр. Кред. портфеля'!AD158</f>
        <v>0</v>
      </c>
      <c r="AE160" s="597">
        <f>'Расшифр. Кред. портфеля'!AE158</f>
        <v>0</v>
      </c>
      <c r="AF160" s="597">
        <f>'Расшифр. Кред. портфеля'!AF158</f>
        <v>0</v>
      </c>
      <c r="AG160" s="597">
        <f>'Расшифр. Кред. портфеля'!AG158</f>
        <v>0</v>
      </c>
      <c r="AH160" s="597">
        <f>'Расшифр. Кред. портфеля'!AH158</f>
        <v>0</v>
      </c>
      <c r="AI160" s="597">
        <f>'Расшифр. Кред. портфеля'!AI158</f>
        <v>0</v>
      </c>
      <c r="AJ160" s="597">
        <f>'Расшифр. Кред. портфеля'!AJ158</f>
        <v>0</v>
      </c>
      <c r="AK160" s="597">
        <f>'Расшифр. Кред. портфеля'!AK158</f>
        <v>0</v>
      </c>
      <c r="AL160" s="597">
        <f>'Расшифр. Кред. портфеля'!AL158</f>
        <v>0</v>
      </c>
      <c r="AM160" s="597">
        <f>'Расшифр. Кред. портфеля'!AM158</f>
        <v>0</v>
      </c>
      <c r="AN160" s="597">
        <f>'Расшифр. Кред. портфеля'!AN158</f>
        <v>0</v>
      </c>
      <c r="AO160" s="597">
        <f>'Расшифр. Кред. портфеля'!AO158</f>
        <v>0</v>
      </c>
      <c r="AP160" s="597">
        <f>'Расшифр. Кред. портфеля'!AP158</f>
        <v>0</v>
      </c>
      <c r="AQ160" s="597">
        <f>'Расшифр. Кред. портфеля'!AQ158</f>
        <v>0</v>
      </c>
      <c r="AR160" s="597">
        <f>'Расшифр. Кред. портфеля'!AR158</f>
        <v>0</v>
      </c>
      <c r="AS160" s="597">
        <f>'Расшифр. Кред. портфеля'!AS158</f>
        <v>0</v>
      </c>
      <c r="AT160" s="597">
        <f>'Расшифр. Кред. портфеля'!AT158</f>
        <v>0</v>
      </c>
      <c r="AU160" s="558"/>
    </row>
    <row r="161" spans="1:47" x14ac:dyDescent="0.25">
      <c r="A161" s="1680">
        <f>'Расшифр. Кред. портфеля'!A159:B159</f>
        <v>0</v>
      </c>
      <c r="B161" s="1680"/>
      <c r="C161" s="598">
        <f>'Расшифр. Кред. портфеля'!C159</f>
        <v>0</v>
      </c>
      <c r="D161" s="576">
        <f>'Расшифр. Кред. портфеля'!D159</f>
        <v>0</v>
      </c>
      <c r="E161" s="576">
        <f>'Расшифр. Кред. портфеля'!E159</f>
        <v>0</v>
      </c>
      <c r="F161" s="576">
        <f>'Расшифр. Кред. портфеля'!F159</f>
        <v>0</v>
      </c>
      <c r="G161" s="576">
        <f>'Расшифр. Кред. портфеля'!G159</f>
        <v>0</v>
      </c>
      <c r="H161" s="576">
        <f>'Расшифр. Кред. портфеля'!H159</f>
        <v>0</v>
      </c>
      <c r="I161" s="576">
        <f>'Расшифр. Кред. портфеля'!I159</f>
        <v>0</v>
      </c>
      <c r="J161" s="576">
        <f>'Расшифр. Кред. портфеля'!J159</f>
        <v>0</v>
      </c>
      <c r="K161" s="576">
        <f>'Расшифр. Кред. портфеля'!K159</f>
        <v>0</v>
      </c>
      <c r="L161" s="576">
        <f>'Расшифр. Кред. портфеля'!L159</f>
        <v>0</v>
      </c>
      <c r="M161" s="576">
        <f>'Расшифр. Кред. портфеля'!M159</f>
        <v>0</v>
      </c>
      <c r="N161" s="576">
        <f>'Расшифр. Кред. портфеля'!N159</f>
        <v>0</v>
      </c>
      <c r="O161" s="576">
        <f>'Расшифр. Кред. портфеля'!O159</f>
        <v>0</v>
      </c>
      <c r="P161" s="576">
        <f>'Расшифр. Кред. портфеля'!P159</f>
        <v>0</v>
      </c>
      <c r="Q161" s="576">
        <f>'Расшифр. Кред. портфеля'!Q159</f>
        <v>0</v>
      </c>
      <c r="R161" s="576">
        <f>'Расшифр. Кред. портфеля'!R159</f>
        <v>0</v>
      </c>
      <c r="S161" s="576">
        <f>'Расшифр. Кред. портфеля'!S159</f>
        <v>0</v>
      </c>
      <c r="T161" s="576">
        <f>'Расшифр. Кред. портфеля'!T159</f>
        <v>0</v>
      </c>
      <c r="U161" s="576">
        <f>'Расшифр. Кред. портфеля'!U159</f>
        <v>0</v>
      </c>
      <c r="V161" s="576">
        <f>'Расшифр. Кред. портфеля'!V159</f>
        <v>0</v>
      </c>
      <c r="W161" s="576">
        <f>'Расшифр. Кред. портфеля'!W159</f>
        <v>0</v>
      </c>
      <c r="X161" s="576">
        <f>'Расшифр. Кред. портфеля'!X159</f>
        <v>0</v>
      </c>
      <c r="Y161" s="576">
        <f>'Расшифр. Кред. портфеля'!Y159</f>
        <v>0</v>
      </c>
      <c r="Z161" s="576">
        <f>'Расшифр. Кред. портфеля'!Z159</f>
        <v>0</v>
      </c>
      <c r="AA161" s="576">
        <f>'Расшифр. Кред. портфеля'!AA159</f>
        <v>0</v>
      </c>
      <c r="AB161" s="576">
        <f>'Расшифр. Кред. портфеля'!AB159</f>
        <v>0</v>
      </c>
      <c r="AC161" s="576">
        <f>'Расшифр. Кред. портфеля'!AC159</f>
        <v>0</v>
      </c>
      <c r="AD161" s="576">
        <f>'Расшифр. Кред. портфеля'!AD159</f>
        <v>0</v>
      </c>
      <c r="AE161" s="597">
        <f>'Расшифр. Кред. портфеля'!AE159</f>
        <v>0</v>
      </c>
      <c r="AF161" s="597">
        <f>'Расшифр. Кред. портфеля'!AF159</f>
        <v>0</v>
      </c>
      <c r="AG161" s="597">
        <f>'Расшифр. Кред. портфеля'!AG159</f>
        <v>0</v>
      </c>
      <c r="AH161" s="597">
        <f>'Расшифр. Кред. портфеля'!AH159</f>
        <v>0</v>
      </c>
      <c r="AI161" s="597">
        <f>'Расшифр. Кред. портфеля'!AI159</f>
        <v>0</v>
      </c>
      <c r="AJ161" s="597">
        <f>'Расшифр. Кред. портфеля'!AJ159</f>
        <v>0</v>
      </c>
      <c r="AK161" s="597">
        <f>'Расшифр. Кред. портфеля'!AK159</f>
        <v>0</v>
      </c>
      <c r="AL161" s="597">
        <f>'Расшифр. Кред. портфеля'!AL159</f>
        <v>0</v>
      </c>
      <c r="AM161" s="597">
        <f>'Расшифр. Кред. портфеля'!AM159</f>
        <v>0</v>
      </c>
      <c r="AN161" s="597">
        <f>'Расшифр. Кред. портфеля'!AN159</f>
        <v>0</v>
      </c>
      <c r="AO161" s="597">
        <f>'Расшифр. Кред. портфеля'!AO159</f>
        <v>0</v>
      </c>
      <c r="AP161" s="597">
        <f>'Расшифр. Кред. портфеля'!AP159</f>
        <v>0</v>
      </c>
      <c r="AQ161" s="597">
        <f>'Расшифр. Кред. портфеля'!AQ159</f>
        <v>0</v>
      </c>
      <c r="AR161" s="597">
        <f>'Расшифр. Кред. портфеля'!AR159</f>
        <v>0</v>
      </c>
      <c r="AS161" s="597">
        <f>'Расшифр. Кред. портфеля'!AS159</f>
        <v>0</v>
      </c>
      <c r="AT161" s="597">
        <f>'Расшифр. Кред. портфеля'!AT159</f>
        <v>0</v>
      </c>
      <c r="AU161" s="558"/>
    </row>
    <row r="162" spans="1:47" x14ac:dyDescent="0.25">
      <c r="A162" s="1681" t="str">
        <f>'Расшифр. Кред. портфеля'!A160:B160</f>
        <v>Итого банк №1</v>
      </c>
      <c r="B162" s="1681"/>
      <c r="C162" s="599">
        <f>'Расшифр. Кред. портфеля'!C160</f>
        <v>0</v>
      </c>
      <c r="D162" s="599">
        <f>'Расшифр. Кред. портфеля'!D160</f>
        <v>0</v>
      </c>
      <c r="E162" s="599">
        <f>'Расшифр. Кред. портфеля'!E160</f>
        <v>0</v>
      </c>
      <c r="F162" s="599">
        <f>'Расшифр. Кред. портфеля'!F160</f>
        <v>0</v>
      </c>
      <c r="G162" s="599">
        <f>'Расшифр. Кред. портфеля'!G160</f>
        <v>0</v>
      </c>
      <c r="H162" s="599">
        <f>'Расшифр. Кред. портфеля'!H160</f>
        <v>0</v>
      </c>
      <c r="I162" s="599">
        <f>'Расшифр. Кред. портфеля'!I160</f>
        <v>0</v>
      </c>
      <c r="J162" s="599">
        <f>'Расшифр. Кред. портфеля'!J160</f>
        <v>0</v>
      </c>
      <c r="K162" s="599">
        <f>'Расшифр. Кред. портфеля'!K160</f>
        <v>0</v>
      </c>
      <c r="L162" s="599">
        <f>'Расшифр. Кред. портфеля'!L160</f>
        <v>0</v>
      </c>
      <c r="M162" s="599">
        <f>'Расшифр. Кред. портфеля'!M160</f>
        <v>0</v>
      </c>
      <c r="N162" s="599">
        <f>'Расшифр. Кред. портфеля'!N160</f>
        <v>0</v>
      </c>
      <c r="O162" s="599">
        <f>'Расшифр. Кред. портфеля'!O160</f>
        <v>0</v>
      </c>
      <c r="P162" s="599">
        <f>'Расшифр. Кред. портфеля'!P160</f>
        <v>0</v>
      </c>
      <c r="Q162" s="599">
        <f>'Расшифр. Кред. портфеля'!Q160</f>
        <v>0</v>
      </c>
      <c r="R162" s="599">
        <f>'Расшифр. Кред. портфеля'!R160</f>
        <v>0</v>
      </c>
      <c r="S162" s="599">
        <f>'Расшифр. Кред. портфеля'!S160</f>
        <v>0</v>
      </c>
      <c r="T162" s="599">
        <f>'Расшифр. Кред. портфеля'!T160</f>
        <v>0</v>
      </c>
      <c r="U162" s="599">
        <f>'Расшифр. Кред. портфеля'!U160</f>
        <v>0</v>
      </c>
      <c r="V162" s="599">
        <f>'Расшифр. Кред. портфеля'!V160</f>
        <v>0</v>
      </c>
      <c r="W162" s="599">
        <f>'Расшифр. Кред. портфеля'!W160</f>
        <v>0</v>
      </c>
      <c r="X162" s="599">
        <f>'Расшифр. Кред. портфеля'!X160</f>
        <v>0</v>
      </c>
      <c r="Y162" s="599">
        <f>'Расшифр. Кред. портфеля'!Y160</f>
        <v>0</v>
      </c>
      <c r="Z162" s="599">
        <f>'Расшифр. Кред. портфеля'!Z160</f>
        <v>0</v>
      </c>
      <c r="AA162" s="599">
        <f>'Расшифр. Кред. портфеля'!AA160</f>
        <v>0</v>
      </c>
      <c r="AB162" s="599">
        <f>'Расшифр. Кред. портфеля'!AB160</f>
        <v>0</v>
      </c>
      <c r="AC162" s="599">
        <f>'Расшифр. Кред. портфеля'!AC160</f>
        <v>0</v>
      </c>
      <c r="AD162" s="599">
        <f>'Расшифр. Кред. портфеля'!AD160</f>
        <v>0</v>
      </c>
      <c r="AE162" s="597">
        <f>'Расшифр. Кред. портфеля'!AE160</f>
        <v>0</v>
      </c>
      <c r="AF162" s="597">
        <f>'Расшифр. Кред. портфеля'!AF160</f>
        <v>0</v>
      </c>
      <c r="AG162" s="597">
        <f>'Расшифр. Кред. портфеля'!AG160</f>
        <v>0</v>
      </c>
      <c r="AH162" s="597">
        <f>'Расшифр. Кред. портфеля'!AH160</f>
        <v>0</v>
      </c>
      <c r="AI162" s="597">
        <f>'Расшифр. Кред. портфеля'!AI160</f>
        <v>0</v>
      </c>
      <c r="AJ162" s="597">
        <f>'Расшифр. Кред. портфеля'!AJ160</f>
        <v>0</v>
      </c>
      <c r="AK162" s="597">
        <f>'Расшифр. Кред. портфеля'!AK160</f>
        <v>0</v>
      </c>
      <c r="AL162" s="597">
        <f>'Расшифр. Кред. портфеля'!AL160</f>
        <v>0</v>
      </c>
      <c r="AM162" s="597">
        <f>'Расшифр. Кред. портфеля'!AM160</f>
        <v>0</v>
      </c>
      <c r="AN162" s="597">
        <f>'Расшифр. Кред. портфеля'!AN160</f>
        <v>0</v>
      </c>
      <c r="AO162" s="597">
        <f>'Расшифр. Кред. портфеля'!AO160</f>
        <v>0</v>
      </c>
      <c r="AP162" s="597">
        <f>'Расшифр. Кред. портфеля'!AP160</f>
        <v>0</v>
      </c>
      <c r="AQ162" s="597">
        <f>'Расшифр. Кред. портфеля'!AQ160</f>
        <v>0</v>
      </c>
      <c r="AR162" s="597">
        <f>'Расшифр. Кред. портфеля'!AR160</f>
        <v>0</v>
      </c>
      <c r="AS162" s="597">
        <f>'Расшифр. Кред. портфеля'!AS160</f>
        <v>0</v>
      </c>
      <c r="AT162" s="597">
        <f>'Расшифр. Кред. портфеля'!AT160</f>
        <v>0</v>
      </c>
      <c r="AU162" s="558"/>
    </row>
    <row r="163" spans="1:47" x14ac:dyDescent="0.25">
      <c r="A163" s="1680">
        <f>'Расшифр. Кред. портфеля'!A161:B161</f>
        <v>0</v>
      </c>
      <c r="B163" s="1680"/>
      <c r="C163" s="598">
        <f>'Расшифр. Кред. портфеля'!C161</f>
        <v>0</v>
      </c>
      <c r="D163" s="576">
        <f>'Расшифр. Кред. портфеля'!D161</f>
        <v>0</v>
      </c>
      <c r="E163" s="576">
        <f>'Расшифр. Кред. портфеля'!E161</f>
        <v>0</v>
      </c>
      <c r="F163" s="576">
        <f>'Расшифр. Кред. портфеля'!F161</f>
        <v>0</v>
      </c>
      <c r="G163" s="576">
        <f>'Расшифр. Кред. портфеля'!G161</f>
        <v>0</v>
      </c>
      <c r="H163" s="576">
        <f>'Расшифр. Кред. портфеля'!H161</f>
        <v>0</v>
      </c>
      <c r="I163" s="576">
        <f>'Расшифр. Кред. портфеля'!I161</f>
        <v>0</v>
      </c>
      <c r="J163" s="576">
        <f>'Расшифр. Кред. портфеля'!J161</f>
        <v>0</v>
      </c>
      <c r="K163" s="576">
        <f>'Расшифр. Кред. портфеля'!K161</f>
        <v>0</v>
      </c>
      <c r="L163" s="576">
        <f>'Расшифр. Кред. портфеля'!L161</f>
        <v>0</v>
      </c>
      <c r="M163" s="576">
        <f>'Расшифр. Кред. портфеля'!M161</f>
        <v>0</v>
      </c>
      <c r="N163" s="576">
        <f>'Расшифр. Кред. портфеля'!N161</f>
        <v>0</v>
      </c>
      <c r="O163" s="576">
        <f>'Расшифр. Кред. портфеля'!O161</f>
        <v>0</v>
      </c>
      <c r="P163" s="576">
        <f>'Расшифр. Кред. портфеля'!P161</f>
        <v>0</v>
      </c>
      <c r="Q163" s="576">
        <f>'Расшифр. Кред. портфеля'!Q161</f>
        <v>0</v>
      </c>
      <c r="R163" s="576">
        <f>'Расшифр. Кред. портфеля'!R161</f>
        <v>0</v>
      </c>
      <c r="S163" s="576">
        <f>'Расшифр. Кред. портфеля'!S161</f>
        <v>0</v>
      </c>
      <c r="T163" s="576">
        <f>'Расшифр. Кред. портфеля'!T161</f>
        <v>0</v>
      </c>
      <c r="U163" s="576">
        <f>'Расшифр. Кред. портфеля'!U161</f>
        <v>0</v>
      </c>
      <c r="V163" s="576">
        <f>'Расшифр. Кред. портфеля'!V161</f>
        <v>0</v>
      </c>
      <c r="W163" s="576">
        <f>'Расшифр. Кред. портфеля'!W161</f>
        <v>0</v>
      </c>
      <c r="X163" s="576">
        <f>'Расшифр. Кред. портфеля'!X161</f>
        <v>0</v>
      </c>
      <c r="Y163" s="576">
        <f>'Расшифр. Кред. портфеля'!Y161</f>
        <v>0</v>
      </c>
      <c r="Z163" s="576">
        <f>'Расшифр. Кред. портфеля'!Z161</f>
        <v>0</v>
      </c>
      <c r="AA163" s="576">
        <f>'Расшифр. Кред. портфеля'!AA161</f>
        <v>0</v>
      </c>
      <c r="AB163" s="576">
        <f>'Расшифр. Кред. портфеля'!AB161</f>
        <v>0</v>
      </c>
      <c r="AC163" s="576">
        <f>'Расшифр. Кред. портфеля'!AC161</f>
        <v>0</v>
      </c>
      <c r="AD163" s="576">
        <f>'Расшифр. Кред. портфеля'!AD161</f>
        <v>0</v>
      </c>
      <c r="AE163" s="597">
        <f>'Расшифр. Кред. портфеля'!AE161</f>
        <v>0</v>
      </c>
      <c r="AF163" s="597">
        <f>'Расшифр. Кред. портфеля'!AF161</f>
        <v>0</v>
      </c>
      <c r="AG163" s="597">
        <f>'Расшифр. Кред. портфеля'!AG161</f>
        <v>0</v>
      </c>
      <c r="AH163" s="597">
        <f>'Расшифр. Кред. портфеля'!AH161</f>
        <v>0</v>
      </c>
      <c r="AI163" s="597">
        <f>'Расшифр. Кред. портфеля'!AI161</f>
        <v>0</v>
      </c>
      <c r="AJ163" s="597">
        <f>'Расшифр. Кред. портфеля'!AJ161</f>
        <v>0</v>
      </c>
      <c r="AK163" s="597">
        <f>'Расшифр. Кред. портфеля'!AK161</f>
        <v>0</v>
      </c>
      <c r="AL163" s="597">
        <f>'Расшифр. Кред. портфеля'!AL161</f>
        <v>0</v>
      </c>
      <c r="AM163" s="597">
        <f>'Расшифр. Кред. портфеля'!AM161</f>
        <v>0</v>
      </c>
      <c r="AN163" s="597">
        <f>'Расшифр. Кред. портфеля'!AN161</f>
        <v>0</v>
      </c>
      <c r="AO163" s="597">
        <f>'Расшифр. Кред. портфеля'!AO161</f>
        <v>0</v>
      </c>
      <c r="AP163" s="597">
        <f>'Расшифр. Кред. портфеля'!AP161</f>
        <v>0</v>
      </c>
      <c r="AQ163" s="597">
        <f>'Расшифр. Кред. портфеля'!AQ161</f>
        <v>0</v>
      </c>
      <c r="AR163" s="597">
        <f>'Расшифр. Кред. портфеля'!AR161</f>
        <v>0</v>
      </c>
      <c r="AS163" s="597">
        <f>'Расшифр. Кред. портфеля'!AS161</f>
        <v>0</v>
      </c>
      <c r="AT163" s="597">
        <f>'Расшифр. Кред. портфеля'!AT161</f>
        <v>0</v>
      </c>
      <c r="AU163" s="558"/>
    </row>
    <row r="164" spans="1:47" x14ac:dyDescent="0.25">
      <c r="A164" s="1680">
        <f>'Расшифр. Кред. портфеля'!A162:B162</f>
        <v>0</v>
      </c>
      <c r="B164" s="1680"/>
      <c r="C164" s="598">
        <f>'Расшифр. Кред. портфеля'!C162</f>
        <v>0</v>
      </c>
      <c r="D164" s="576">
        <f>'Расшифр. Кред. портфеля'!D162</f>
        <v>0</v>
      </c>
      <c r="E164" s="576">
        <f>'Расшифр. Кред. портфеля'!E162</f>
        <v>0</v>
      </c>
      <c r="F164" s="576">
        <f>'Расшифр. Кред. портфеля'!F162</f>
        <v>0</v>
      </c>
      <c r="G164" s="576">
        <f>'Расшифр. Кред. портфеля'!G162</f>
        <v>0</v>
      </c>
      <c r="H164" s="576">
        <f>'Расшифр. Кред. портфеля'!H162</f>
        <v>0</v>
      </c>
      <c r="I164" s="576">
        <f>'Расшифр. Кред. портфеля'!I162</f>
        <v>0</v>
      </c>
      <c r="J164" s="576">
        <f>'Расшифр. Кред. портфеля'!J162</f>
        <v>0</v>
      </c>
      <c r="K164" s="576">
        <f>'Расшифр. Кред. портфеля'!K162</f>
        <v>0</v>
      </c>
      <c r="L164" s="576">
        <f>'Расшифр. Кред. портфеля'!L162</f>
        <v>0</v>
      </c>
      <c r="M164" s="576">
        <f>'Расшифр. Кред. портфеля'!M162</f>
        <v>0</v>
      </c>
      <c r="N164" s="576">
        <f>'Расшифр. Кред. портфеля'!N162</f>
        <v>0</v>
      </c>
      <c r="O164" s="576">
        <f>'Расшифр. Кред. портфеля'!O162</f>
        <v>0</v>
      </c>
      <c r="P164" s="576">
        <f>'Расшифр. Кред. портфеля'!P162</f>
        <v>0</v>
      </c>
      <c r="Q164" s="576">
        <f>'Расшифр. Кред. портфеля'!Q162</f>
        <v>0</v>
      </c>
      <c r="R164" s="576">
        <f>'Расшифр. Кред. портфеля'!R162</f>
        <v>0</v>
      </c>
      <c r="S164" s="576">
        <f>'Расшифр. Кред. портфеля'!S162</f>
        <v>0</v>
      </c>
      <c r="T164" s="576">
        <f>'Расшифр. Кред. портфеля'!T162</f>
        <v>0</v>
      </c>
      <c r="U164" s="576">
        <f>'Расшифр. Кред. портфеля'!U162</f>
        <v>0</v>
      </c>
      <c r="V164" s="576">
        <f>'Расшифр. Кред. портфеля'!V162</f>
        <v>0</v>
      </c>
      <c r="W164" s="576">
        <f>'Расшифр. Кред. портфеля'!W162</f>
        <v>0</v>
      </c>
      <c r="X164" s="576">
        <f>'Расшифр. Кред. портфеля'!X162</f>
        <v>0</v>
      </c>
      <c r="Y164" s="576">
        <f>'Расшифр. Кред. портфеля'!Y162</f>
        <v>0</v>
      </c>
      <c r="Z164" s="576">
        <f>'Расшифр. Кред. портфеля'!Z162</f>
        <v>0</v>
      </c>
      <c r="AA164" s="576">
        <f>'Расшифр. Кред. портфеля'!AA162</f>
        <v>0</v>
      </c>
      <c r="AB164" s="576">
        <f>'Расшифр. Кред. портфеля'!AB162</f>
        <v>0</v>
      </c>
      <c r="AC164" s="576">
        <f>'Расшифр. Кред. портфеля'!AC162</f>
        <v>0</v>
      </c>
      <c r="AD164" s="576">
        <f>'Расшифр. Кред. портфеля'!AD162</f>
        <v>0</v>
      </c>
      <c r="AE164" s="597">
        <f>'Расшифр. Кред. портфеля'!AE162</f>
        <v>0</v>
      </c>
      <c r="AF164" s="597">
        <f>'Расшифр. Кред. портфеля'!AF162</f>
        <v>0</v>
      </c>
      <c r="AG164" s="597">
        <f>'Расшифр. Кред. портфеля'!AG162</f>
        <v>0</v>
      </c>
      <c r="AH164" s="597">
        <f>'Расшифр. Кред. портфеля'!AH162</f>
        <v>0</v>
      </c>
      <c r="AI164" s="597">
        <f>'Расшифр. Кред. портфеля'!AI162</f>
        <v>0</v>
      </c>
      <c r="AJ164" s="597">
        <f>'Расшифр. Кред. портфеля'!AJ162</f>
        <v>0</v>
      </c>
      <c r="AK164" s="597">
        <f>'Расшифр. Кред. портфеля'!AK162</f>
        <v>0</v>
      </c>
      <c r="AL164" s="597">
        <f>'Расшифр. Кред. портфеля'!AL162</f>
        <v>0</v>
      </c>
      <c r="AM164" s="597">
        <f>'Расшифр. Кред. портфеля'!AM162</f>
        <v>0</v>
      </c>
      <c r="AN164" s="597">
        <f>'Расшифр. Кред. портфеля'!AN162</f>
        <v>0</v>
      </c>
      <c r="AO164" s="597">
        <f>'Расшифр. Кред. портфеля'!AO162</f>
        <v>0</v>
      </c>
      <c r="AP164" s="597">
        <f>'Расшифр. Кред. портфеля'!AP162</f>
        <v>0</v>
      </c>
      <c r="AQ164" s="597">
        <f>'Расшифр. Кред. портфеля'!AQ162</f>
        <v>0</v>
      </c>
      <c r="AR164" s="597">
        <f>'Расшифр. Кред. портфеля'!AR162</f>
        <v>0</v>
      </c>
      <c r="AS164" s="597">
        <f>'Расшифр. Кред. портфеля'!AS162</f>
        <v>0</v>
      </c>
      <c r="AT164" s="597">
        <f>'Расшифр. Кред. портфеля'!AT162</f>
        <v>0</v>
      </c>
      <c r="AU164" s="558"/>
    </row>
    <row r="165" spans="1:47" x14ac:dyDescent="0.25">
      <c r="A165" s="1680">
        <f>'Расшифр. Кред. портфеля'!A163:B163</f>
        <v>0</v>
      </c>
      <c r="B165" s="1680"/>
      <c r="C165" s="598">
        <f>'Расшифр. Кред. портфеля'!C163</f>
        <v>0</v>
      </c>
      <c r="D165" s="576">
        <f>'Расшифр. Кред. портфеля'!D163</f>
        <v>0</v>
      </c>
      <c r="E165" s="576">
        <f>'Расшифр. Кред. портфеля'!E163</f>
        <v>0</v>
      </c>
      <c r="F165" s="576">
        <f>'Расшифр. Кред. портфеля'!F163</f>
        <v>0</v>
      </c>
      <c r="G165" s="576">
        <f>'Расшифр. Кред. портфеля'!G163</f>
        <v>0</v>
      </c>
      <c r="H165" s="576">
        <f>'Расшифр. Кред. портфеля'!H163</f>
        <v>0</v>
      </c>
      <c r="I165" s="576">
        <f>'Расшифр. Кред. портфеля'!I163</f>
        <v>0</v>
      </c>
      <c r="J165" s="576">
        <f>'Расшифр. Кред. портфеля'!J163</f>
        <v>0</v>
      </c>
      <c r="K165" s="576">
        <f>'Расшифр. Кред. портфеля'!K163</f>
        <v>0</v>
      </c>
      <c r="L165" s="576">
        <f>'Расшифр. Кред. портфеля'!L163</f>
        <v>0</v>
      </c>
      <c r="M165" s="576">
        <f>'Расшифр. Кред. портфеля'!M163</f>
        <v>0</v>
      </c>
      <c r="N165" s="576">
        <f>'Расшифр. Кред. портфеля'!N163</f>
        <v>0</v>
      </c>
      <c r="O165" s="576">
        <f>'Расшифр. Кред. портфеля'!O163</f>
        <v>0</v>
      </c>
      <c r="P165" s="576">
        <f>'Расшифр. Кред. портфеля'!P163</f>
        <v>0</v>
      </c>
      <c r="Q165" s="576">
        <f>'Расшифр. Кред. портфеля'!Q163</f>
        <v>0</v>
      </c>
      <c r="R165" s="576">
        <f>'Расшифр. Кред. портфеля'!R163</f>
        <v>0</v>
      </c>
      <c r="S165" s="576">
        <f>'Расшифр. Кред. портфеля'!S163</f>
        <v>0</v>
      </c>
      <c r="T165" s="576">
        <f>'Расшифр. Кред. портфеля'!T163</f>
        <v>0</v>
      </c>
      <c r="U165" s="576">
        <f>'Расшифр. Кред. портфеля'!U163</f>
        <v>0</v>
      </c>
      <c r="V165" s="576">
        <f>'Расшифр. Кред. портфеля'!V163</f>
        <v>0</v>
      </c>
      <c r="W165" s="576">
        <f>'Расшифр. Кред. портфеля'!W163</f>
        <v>0</v>
      </c>
      <c r="X165" s="576">
        <f>'Расшифр. Кред. портфеля'!X163</f>
        <v>0</v>
      </c>
      <c r="Y165" s="576">
        <f>'Расшифр. Кред. портфеля'!Y163</f>
        <v>0</v>
      </c>
      <c r="Z165" s="576">
        <f>'Расшифр. Кред. портфеля'!Z163</f>
        <v>0</v>
      </c>
      <c r="AA165" s="576">
        <f>'Расшифр. Кред. портфеля'!AA163</f>
        <v>0</v>
      </c>
      <c r="AB165" s="576">
        <f>'Расшифр. Кред. портфеля'!AB163</f>
        <v>0</v>
      </c>
      <c r="AC165" s="576">
        <f>'Расшифр. Кред. портфеля'!AC163</f>
        <v>0</v>
      </c>
      <c r="AD165" s="576">
        <f>'Расшифр. Кред. портфеля'!AD163</f>
        <v>0</v>
      </c>
      <c r="AE165" s="597">
        <f>'Расшифр. Кред. портфеля'!AE163</f>
        <v>0</v>
      </c>
      <c r="AF165" s="597">
        <f>'Расшифр. Кред. портфеля'!AF163</f>
        <v>0</v>
      </c>
      <c r="AG165" s="597">
        <f>'Расшифр. Кред. портфеля'!AG163</f>
        <v>0</v>
      </c>
      <c r="AH165" s="597">
        <f>'Расшифр. Кред. портфеля'!AH163</f>
        <v>0</v>
      </c>
      <c r="AI165" s="597">
        <f>'Расшифр. Кред. портфеля'!AI163</f>
        <v>0</v>
      </c>
      <c r="AJ165" s="597">
        <f>'Расшифр. Кред. портфеля'!AJ163</f>
        <v>0</v>
      </c>
      <c r="AK165" s="597">
        <f>'Расшифр. Кред. портфеля'!AK163</f>
        <v>0</v>
      </c>
      <c r="AL165" s="597">
        <f>'Расшифр. Кред. портфеля'!AL163</f>
        <v>0</v>
      </c>
      <c r="AM165" s="597">
        <f>'Расшифр. Кред. портфеля'!AM163</f>
        <v>0</v>
      </c>
      <c r="AN165" s="597">
        <f>'Расшифр. Кред. портфеля'!AN163</f>
        <v>0</v>
      </c>
      <c r="AO165" s="597">
        <f>'Расшифр. Кред. портфеля'!AO163</f>
        <v>0</v>
      </c>
      <c r="AP165" s="597">
        <f>'Расшифр. Кред. портфеля'!AP163</f>
        <v>0</v>
      </c>
      <c r="AQ165" s="597">
        <f>'Расшифр. Кред. портфеля'!AQ163</f>
        <v>0</v>
      </c>
      <c r="AR165" s="597">
        <f>'Расшифр. Кред. портфеля'!AR163</f>
        <v>0</v>
      </c>
      <c r="AS165" s="597">
        <f>'Расшифр. Кред. портфеля'!AS163</f>
        <v>0</v>
      </c>
      <c r="AT165" s="597">
        <f>'Расшифр. Кред. портфеля'!AT163</f>
        <v>0</v>
      </c>
      <c r="AU165" s="558"/>
    </row>
    <row r="166" spans="1:47" x14ac:dyDescent="0.25">
      <c r="A166" s="1681" t="str">
        <f>'Расшифр. Кред. портфеля'!A164:B164</f>
        <v>Итого банк №2</v>
      </c>
      <c r="B166" s="1681"/>
      <c r="C166" s="599">
        <f>'Расшифр. Кред. портфеля'!C164</f>
        <v>0</v>
      </c>
      <c r="D166" s="599">
        <f>'Расшифр. Кред. портфеля'!D164</f>
        <v>0</v>
      </c>
      <c r="E166" s="599">
        <f>'Расшифр. Кред. портфеля'!E164</f>
        <v>0</v>
      </c>
      <c r="F166" s="599">
        <f>'Расшифр. Кред. портфеля'!F164</f>
        <v>0</v>
      </c>
      <c r="G166" s="599">
        <f>'Расшифр. Кред. портфеля'!G164</f>
        <v>0</v>
      </c>
      <c r="H166" s="599">
        <f>'Расшифр. Кред. портфеля'!H164</f>
        <v>0</v>
      </c>
      <c r="I166" s="599">
        <f>'Расшифр. Кред. портфеля'!I164</f>
        <v>0</v>
      </c>
      <c r="J166" s="599">
        <f>'Расшифр. Кред. портфеля'!J164</f>
        <v>0</v>
      </c>
      <c r="K166" s="599">
        <f>'Расшифр. Кред. портфеля'!K164</f>
        <v>0</v>
      </c>
      <c r="L166" s="599">
        <f>'Расшифр. Кред. портфеля'!L164</f>
        <v>0</v>
      </c>
      <c r="M166" s="599">
        <f>'Расшифр. Кред. портфеля'!M164</f>
        <v>0</v>
      </c>
      <c r="N166" s="599">
        <f>'Расшифр. Кред. портфеля'!N164</f>
        <v>0</v>
      </c>
      <c r="O166" s="599">
        <f>'Расшифр. Кред. портфеля'!O164</f>
        <v>0</v>
      </c>
      <c r="P166" s="599">
        <f>'Расшифр. Кред. портфеля'!P164</f>
        <v>0</v>
      </c>
      <c r="Q166" s="599">
        <f>'Расшифр. Кред. портфеля'!Q164</f>
        <v>0</v>
      </c>
      <c r="R166" s="599">
        <f>'Расшифр. Кред. портфеля'!R164</f>
        <v>0</v>
      </c>
      <c r="S166" s="599">
        <f>'Расшифр. Кред. портфеля'!S164</f>
        <v>0</v>
      </c>
      <c r="T166" s="599">
        <f>'Расшифр. Кред. портфеля'!T164</f>
        <v>0</v>
      </c>
      <c r="U166" s="599">
        <f>'Расшифр. Кред. портфеля'!U164</f>
        <v>0</v>
      </c>
      <c r="V166" s="599">
        <f>'Расшифр. Кред. портфеля'!V164</f>
        <v>0</v>
      </c>
      <c r="W166" s="599">
        <f>'Расшифр. Кред. портфеля'!W164</f>
        <v>0</v>
      </c>
      <c r="X166" s="599">
        <f>'Расшифр. Кред. портфеля'!X164</f>
        <v>0</v>
      </c>
      <c r="Y166" s="599">
        <f>'Расшифр. Кред. портфеля'!Y164</f>
        <v>0</v>
      </c>
      <c r="Z166" s="599">
        <f>'Расшифр. Кред. портфеля'!Z164</f>
        <v>0</v>
      </c>
      <c r="AA166" s="599">
        <f>'Расшифр. Кред. портфеля'!AA164</f>
        <v>0</v>
      </c>
      <c r="AB166" s="599">
        <f>'Расшифр. Кред. портфеля'!AB164</f>
        <v>0</v>
      </c>
      <c r="AC166" s="599">
        <f>'Расшифр. Кред. портфеля'!AC164</f>
        <v>0</v>
      </c>
      <c r="AD166" s="599">
        <f>'Расшифр. Кред. портфеля'!AD164</f>
        <v>0</v>
      </c>
      <c r="AE166" s="597">
        <f>'Расшифр. Кред. портфеля'!AE164</f>
        <v>0</v>
      </c>
      <c r="AF166" s="597">
        <f>'Расшифр. Кред. портфеля'!AF164</f>
        <v>0</v>
      </c>
      <c r="AG166" s="597">
        <f>'Расшифр. Кред. портфеля'!AG164</f>
        <v>0</v>
      </c>
      <c r="AH166" s="597">
        <f>'Расшифр. Кред. портфеля'!AH164</f>
        <v>0</v>
      </c>
      <c r="AI166" s="597">
        <f>'Расшифр. Кред. портфеля'!AI164</f>
        <v>0</v>
      </c>
      <c r="AJ166" s="597">
        <f>'Расшифр. Кред. портфеля'!AJ164</f>
        <v>0</v>
      </c>
      <c r="AK166" s="597">
        <f>'Расшифр. Кред. портфеля'!AK164</f>
        <v>0</v>
      </c>
      <c r="AL166" s="597">
        <f>'Расшифр. Кред. портфеля'!AL164</f>
        <v>0</v>
      </c>
      <c r="AM166" s="597">
        <f>'Расшифр. Кред. портфеля'!AM164</f>
        <v>0</v>
      </c>
      <c r="AN166" s="597">
        <f>'Расшифр. Кред. портфеля'!AN164</f>
        <v>0</v>
      </c>
      <c r="AO166" s="597">
        <f>'Расшифр. Кред. портфеля'!AO164</f>
        <v>0</v>
      </c>
      <c r="AP166" s="597">
        <f>'Расшифр. Кред. портфеля'!AP164</f>
        <v>0</v>
      </c>
      <c r="AQ166" s="597">
        <f>'Расшифр. Кред. портфеля'!AQ164</f>
        <v>0</v>
      </c>
      <c r="AR166" s="597">
        <f>'Расшифр. Кред. портфеля'!AR164</f>
        <v>0</v>
      </c>
      <c r="AS166" s="597">
        <f>'Расшифр. Кред. портфеля'!AS164</f>
        <v>0</v>
      </c>
      <c r="AT166" s="597">
        <f>'Расшифр. Кред. портфеля'!AT164</f>
        <v>0</v>
      </c>
      <c r="AU166" s="558"/>
    </row>
    <row r="167" spans="1:47" x14ac:dyDescent="0.25">
      <c r="A167" s="1305">
        <f>'Расшифр. Кред. портфеля'!A165:B165</f>
        <v>0</v>
      </c>
      <c r="B167" s="1306"/>
      <c r="C167" s="563">
        <f>'Расшифр. Кред. портфеля'!C165</f>
        <v>0</v>
      </c>
      <c r="D167" s="576">
        <f>'Расшифр. Кред. портфеля'!D165</f>
        <v>0</v>
      </c>
      <c r="E167" s="576">
        <f>'Расшифр. Кред. портфеля'!E165</f>
        <v>0</v>
      </c>
      <c r="F167" s="576">
        <f>'Расшифр. Кред. портфеля'!F165</f>
        <v>0</v>
      </c>
      <c r="G167" s="576">
        <f>'Расшифр. Кред. портфеля'!G165</f>
        <v>0</v>
      </c>
      <c r="H167" s="576">
        <f>'Расшифр. Кред. портфеля'!H165</f>
        <v>0</v>
      </c>
      <c r="I167" s="576">
        <f>'Расшифр. Кред. портфеля'!I165</f>
        <v>0</v>
      </c>
      <c r="J167" s="576">
        <f>'Расшифр. Кред. портфеля'!J165</f>
        <v>0</v>
      </c>
      <c r="K167" s="576">
        <f>'Расшифр. Кред. портфеля'!K165</f>
        <v>0</v>
      </c>
      <c r="L167" s="576">
        <f>'Расшифр. Кред. портфеля'!L165</f>
        <v>0</v>
      </c>
      <c r="M167" s="576">
        <f>'Расшифр. Кред. портфеля'!M165</f>
        <v>0</v>
      </c>
      <c r="N167" s="576">
        <f>'Расшифр. Кред. портфеля'!N165</f>
        <v>0</v>
      </c>
      <c r="O167" s="576">
        <f>'Расшифр. Кред. портфеля'!O165</f>
        <v>0</v>
      </c>
      <c r="P167" s="576">
        <f>'Расшифр. Кред. портфеля'!P165</f>
        <v>0</v>
      </c>
      <c r="Q167" s="576">
        <f>'Расшифр. Кред. портфеля'!Q165</f>
        <v>0</v>
      </c>
      <c r="R167" s="576">
        <f>'Расшифр. Кред. портфеля'!R165</f>
        <v>0</v>
      </c>
      <c r="S167" s="576">
        <f>'Расшифр. Кред. портфеля'!S165</f>
        <v>0</v>
      </c>
      <c r="T167" s="576">
        <f>'Расшифр. Кред. портфеля'!T165</f>
        <v>0</v>
      </c>
      <c r="U167" s="576">
        <f>'Расшифр. Кред. портфеля'!U165</f>
        <v>0</v>
      </c>
      <c r="V167" s="576">
        <f>'Расшифр. Кред. портфеля'!V165</f>
        <v>0</v>
      </c>
      <c r="W167" s="576">
        <f>'Расшифр. Кред. портфеля'!W165</f>
        <v>0</v>
      </c>
      <c r="X167" s="576">
        <f>'Расшифр. Кред. портфеля'!X165</f>
        <v>0</v>
      </c>
      <c r="Y167" s="576">
        <f>'Расшифр. Кред. портфеля'!Y165</f>
        <v>0</v>
      </c>
      <c r="Z167" s="576">
        <f>'Расшифр. Кред. портфеля'!Z165</f>
        <v>0</v>
      </c>
      <c r="AA167" s="576">
        <f>'Расшифр. Кред. портфеля'!AA165</f>
        <v>0</v>
      </c>
      <c r="AB167" s="576">
        <f>'Расшифр. Кред. портфеля'!AB165</f>
        <v>0</v>
      </c>
      <c r="AC167" s="576">
        <f>'Расшифр. Кред. портфеля'!AC165</f>
        <v>0</v>
      </c>
      <c r="AD167" s="576">
        <f>'Расшифр. Кред. портфеля'!AD165</f>
        <v>0</v>
      </c>
      <c r="AE167" s="597">
        <f>'Расшифр. Кред. портфеля'!AE165</f>
        <v>0</v>
      </c>
      <c r="AF167" s="597">
        <f>'Расшифр. Кред. портфеля'!AF165</f>
        <v>0</v>
      </c>
      <c r="AG167" s="597">
        <f>'Расшифр. Кред. портфеля'!AG165</f>
        <v>0</v>
      </c>
      <c r="AH167" s="597">
        <f>'Расшифр. Кред. портфеля'!AH165</f>
        <v>0</v>
      </c>
      <c r="AI167" s="597">
        <f>'Расшифр. Кред. портфеля'!AI165</f>
        <v>0</v>
      </c>
      <c r="AJ167" s="597">
        <f>'Расшифр. Кред. портфеля'!AJ165</f>
        <v>0</v>
      </c>
      <c r="AK167" s="597">
        <f>'Расшифр. Кред. портфеля'!AK165</f>
        <v>0</v>
      </c>
      <c r="AL167" s="597">
        <f>'Расшифр. Кред. портфеля'!AL165</f>
        <v>0</v>
      </c>
      <c r="AM167" s="597">
        <f>'Расшифр. Кред. портфеля'!AM165</f>
        <v>0</v>
      </c>
      <c r="AN167" s="597">
        <f>'Расшифр. Кред. портфеля'!AN165</f>
        <v>0</v>
      </c>
      <c r="AO167" s="597">
        <f>'Расшифр. Кред. портфеля'!AO165</f>
        <v>0</v>
      </c>
      <c r="AP167" s="597">
        <f>'Расшифр. Кред. портфеля'!AP165</f>
        <v>0</v>
      </c>
      <c r="AQ167" s="597">
        <f>'Расшифр. Кред. портфеля'!AQ165</f>
        <v>0</v>
      </c>
      <c r="AR167" s="597">
        <f>'Расшифр. Кред. портфеля'!AR165</f>
        <v>0</v>
      </c>
      <c r="AS167" s="597">
        <f>'Расшифр. Кред. портфеля'!AS165</f>
        <v>0</v>
      </c>
      <c r="AT167" s="597">
        <f>'Расшифр. Кред. портфеля'!AT165</f>
        <v>0</v>
      </c>
      <c r="AU167" s="558"/>
    </row>
    <row r="168" spans="1:47" x14ac:dyDescent="0.25">
      <c r="A168" s="1305">
        <f>'Расшифр. Кред. портфеля'!A166:B166</f>
        <v>0</v>
      </c>
      <c r="B168" s="1306"/>
      <c r="C168" s="563">
        <f>'Расшифр. Кред. портфеля'!C166</f>
        <v>0</v>
      </c>
      <c r="D168" s="576">
        <f>'Расшифр. Кред. портфеля'!D166</f>
        <v>0</v>
      </c>
      <c r="E168" s="576">
        <f>'Расшифр. Кред. портфеля'!E166</f>
        <v>0</v>
      </c>
      <c r="F168" s="576">
        <f>'Расшифр. Кред. портфеля'!F166</f>
        <v>0</v>
      </c>
      <c r="G168" s="576">
        <f>'Расшифр. Кред. портфеля'!G166</f>
        <v>0</v>
      </c>
      <c r="H168" s="576">
        <f>'Расшифр. Кред. портфеля'!H166</f>
        <v>0</v>
      </c>
      <c r="I168" s="576">
        <f>'Расшифр. Кред. портфеля'!I166</f>
        <v>0</v>
      </c>
      <c r="J168" s="576">
        <f>'Расшифр. Кред. портфеля'!J166</f>
        <v>0</v>
      </c>
      <c r="K168" s="576">
        <f>'Расшифр. Кред. портфеля'!K166</f>
        <v>0</v>
      </c>
      <c r="L168" s="576">
        <f>'Расшифр. Кред. портфеля'!L166</f>
        <v>0</v>
      </c>
      <c r="M168" s="576">
        <f>'Расшифр. Кред. портфеля'!M166</f>
        <v>0</v>
      </c>
      <c r="N168" s="576">
        <f>'Расшифр. Кред. портфеля'!N166</f>
        <v>0</v>
      </c>
      <c r="O168" s="576">
        <f>'Расшифр. Кред. портфеля'!O166</f>
        <v>0</v>
      </c>
      <c r="P168" s="576">
        <f>'Расшифр. Кред. портфеля'!P166</f>
        <v>0</v>
      </c>
      <c r="Q168" s="576">
        <f>'Расшифр. Кред. портфеля'!Q166</f>
        <v>0</v>
      </c>
      <c r="R168" s="576">
        <f>'Расшифр. Кред. портфеля'!R166</f>
        <v>0</v>
      </c>
      <c r="S168" s="576">
        <f>'Расшифр. Кред. портфеля'!S166</f>
        <v>0</v>
      </c>
      <c r="T168" s="576">
        <f>'Расшифр. Кред. портфеля'!T166</f>
        <v>0</v>
      </c>
      <c r="U168" s="576">
        <f>'Расшифр. Кред. портфеля'!U166</f>
        <v>0</v>
      </c>
      <c r="V168" s="576">
        <f>'Расшифр. Кред. портфеля'!V166</f>
        <v>0</v>
      </c>
      <c r="W168" s="576">
        <f>'Расшифр. Кред. портфеля'!W166</f>
        <v>0</v>
      </c>
      <c r="X168" s="576">
        <f>'Расшифр. Кред. портфеля'!X166</f>
        <v>0</v>
      </c>
      <c r="Y168" s="576">
        <f>'Расшифр. Кред. портфеля'!Y166</f>
        <v>0</v>
      </c>
      <c r="Z168" s="576">
        <f>'Расшифр. Кред. портфеля'!Z166</f>
        <v>0</v>
      </c>
      <c r="AA168" s="576">
        <f>'Расшифр. Кред. портфеля'!AA166</f>
        <v>0</v>
      </c>
      <c r="AB168" s="576">
        <f>'Расшифр. Кред. портфеля'!AB166</f>
        <v>0</v>
      </c>
      <c r="AC168" s="576">
        <f>'Расшифр. Кред. портфеля'!AC166</f>
        <v>0</v>
      </c>
      <c r="AD168" s="576">
        <f>'Расшифр. Кред. портфеля'!AD166</f>
        <v>0</v>
      </c>
      <c r="AE168" s="597">
        <f>'Расшифр. Кред. портфеля'!AE166</f>
        <v>0</v>
      </c>
      <c r="AF168" s="597">
        <f>'Расшифр. Кред. портфеля'!AF166</f>
        <v>0</v>
      </c>
      <c r="AG168" s="597">
        <f>'Расшифр. Кред. портфеля'!AG166</f>
        <v>0</v>
      </c>
      <c r="AH168" s="597">
        <f>'Расшифр. Кред. портфеля'!AH166</f>
        <v>0</v>
      </c>
      <c r="AI168" s="597">
        <f>'Расшифр. Кред. портфеля'!AI166</f>
        <v>0</v>
      </c>
      <c r="AJ168" s="597">
        <f>'Расшифр. Кред. портфеля'!AJ166</f>
        <v>0</v>
      </c>
      <c r="AK168" s="597">
        <f>'Расшифр. Кред. портфеля'!AK166</f>
        <v>0</v>
      </c>
      <c r="AL168" s="597">
        <f>'Расшифр. Кред. портфеля'!AL166</f>
        <v>0</v>
      </c>
      <c r="AM168" s="597">
        <f>'Расшифр. Кред. портфеля'!AM166</f>
        <v>0</v>
      </c>
      <c r="AN168" s="597">
        <f>'Расшифр. Кред. портфеля'!AN166</f>
        <v>0</v>
      </c>
      <c r="AO168" s="597">
        <f>'Расшифр. Кред. портфеля'!AO166</f>
        <v>0</v>
      </c>
      <c r="AP168" s="597">
        <f>'Расшифр. Кред. портфеля'!AP166</f>
        <v>0</v>
      </c>
      <c r="AQ168" s="597">
        <f>'Расшифр. Кред. портфеля'!AQ166</f>
        <v>0</v>
      </c>
      <c r="AR168" s="597">
        <f>'Расшифр. Кред. портфеля'!AR166</f>
        <v>0</v>
      </c>
      <c r="AS168" s="597">
        <f>'Расшифр. Кред. портфеля'!AS166</f>
        <v>0</v>
      </c>
      <c r="AT168" s="597">
        <f>'Расшифр. Кред. портфеля'!AT166</f>
        <v>0</v>
      </c>
      <c r="AU168" s="558"/>
    </row>
    <row r="169" spans="1:47" x14ac:dyDescent="0.25">
      <c r="A169" s="1305">
        <f>'Расшифр. Кред. портфеля'!A167:B167</f>
        <v>0</v>
      </c>
      <c r="B169" s="1306"/>
      <c r="C169" s="563">
        <f>'Расшифр. Кред. портфеля'!C167</f>
        <v>0</v>
      </c>
      <c r="D169" s="576">
        <f>'Расшифр. Кред. портфеля'!D167</f>
        <v>0</v>
      </c>
      <c r="E169" s="576">
        <f>'Расшифр. Кред. портфеля'!E167</f>
        <v>0</v>
      </c>
      <c r="F169" s="576">
        <f>'Расшифр. Кред. портфеля'!F167</f>
        <v>0</v>
      </c>
      <c r="G169" s="576">
        <f>'Расшифр. Кред. портфеля'!G167</f>
        <v>0</v>
      </c>
      <c r="H169" s="576">
        <f>'Расшифр. Кред. портфеля'!H167</f>
        <v>0</v>
      </c>
      <c r="I169" s="576">
        <f>'Расшифр. Кред. портфеля'!I167</f>
        <v>0</v>
      </c>
      <c r="J169" s="576">
        <f>'Расшифр. Кред. портфеля'!J167</f>
        <v>0</v>
      </c>
      <c r="K169" s="576">
        <f>'Расшифр. Кред. портфеля'!K167</f>
        <v>0</v>
      </c>
      <c r="L169" s="576">
        <f>'Расшифр. Кред. портфеля'!L167</f>
        <v>0</v>
      </c>
      <c r="M169" s="576">
        <f>'Расшифр. Кред. портфеля'!M167</f>
        <v>0</v>
      </c>
      <c r="N169" s="576">
        <f>'Расшифр. Кред. портфеля'!N167</f>
        <v>0</v>
      </c>
      <c r="O169" s="576">
        <f>'Расшифр. Кред. портфеля'!O167</f>
        <v>0</v>
      </c>
      <c r="P169" s="576">
        <f>'Расшифр. Кред. портфеля'!P167</f>
        <v>0</v>
      </c>
      <c r="Q169" s="576">
        <f>'Расшифр. Кред. портфеля'!Q167</f>
        <v>0</v>
      </c>
      <c r="R169" s="576">
        <f>'Расшифр. Кред. портфеля'!R167</f>
        <v>0</v>
      </c>
      <c r="S169" s="576">
        <f>'Расшифр. Кред. портфеля'!S167</f>
        <v>0</v>
      </c>
      <c r="T169" s="576">
        <f>'Расшифр. Кред. портфеля'!T167</f>
        <v>0</v>
      </c>
      <c r="U169" s="576">
        <f>'Расшифр. Кред. портфеля'!U167</f>
        <v>0</v>
      </c>
      <c r="V169" s="576">
        <f>'Расшифр. Кред. портфеля'!V167</f>
        <v>0</v>
      </c>
      <c r="W169" s="576">
        <f>'Расшифр. Кред. портфеля'!W167</f>
        <v>0</v>
      </c>
      <c r="X169" s="576">
        <f>'Расшифр. Кред. портфеля'!X167</f>
        <v>0</v>
      </c>
      <c r="Y169" s="576">
        <f>'Расшифр. Кред. портфеля'!Y167</f>
        <v>0</v>
      </c>
      <c r="Z169" s="576">
        <f>'Расшифр. Кред. портфеля'!Z167</f>
        <v>0</v>
      </c>
      <c r="AA169" s="576">
        <f>'Расшифр. Кред. портфеля'!AA167</f>
        <v>0</v>
      </c>
      <c r="AB169" s="576">
        <f>'Расшифр. Кред. портфеля'!AB167</f>
        <v>0</v>
      </c>
      <c r="AC169" s="576">
        <f>'Расшифр. Кред. портфеля'!AC167</f>
        <v>0</v>
      </c>
      <c r="AD169" s="576">
        <f>'Расшифр. Кред. портфеля'!AD167</f>
        <v>0</v>
      </c>
      <c r="AE169" s="597">
        <f>'Расшифр. Кред. портфеля'!AE167</f>
        <v>0</v>
      </c>
      <c r="AF169" s="597">
        <f>'Расшифр. Кред. портфеля'!AF167</f>
        <v>0</v>
      </c>
      <c r="AG169" s="597">
        <f>'Расшифр. Кред. портфеля'!AG167</f>
        <v>0</v>
      </c>
      <c r="AH169" s="597">
        <f>'Расшифр. Кред. портфеля'!AH167</f>
        <v>0</v>
      </c>
      <c r="AI169" s="597">
        <f>'Расшифр. Кред. портфеля'!AI167</f>
        <v>0</v>
      </c>
      <c r="AJ169" s="597">
        <f>'Расшифр. Кред. портфеля'!AJ167</f>
        <v>0</v>
      </c>
      <c r="AK169" s="597">
        <f>'Расшифр. Кред. портфеля'!AK167</f>
        <v>0</v>
      </c>
      <c r="AL169" s="597">
        <f>'Расшифр. Кред. портфеля'!AL167</f>
        <v>0</v>
      </c>
      <c r="AM169" s="597">
        <f>'Расшифр. Кред. портфеля'!AM167</f>
        <v>0</v>
      </c>
      <c r="AN169" s="597">
        <f>'Расшифр. Кред. портфеля'!AN167</f>
        <v>0</v>
      </c>
      <c r="AO169" s="597">
        <f>'Расшифр. Кред. портфеля'!AO167</f>
        <v>0</v>
      </c>
      <c r="AP169" s="597">
        <f>'Расшифр. Кред. портфеля'!AP167</f>
        <v>0</v>
      </c>
      <c r="AQ169" s="597">
        <f>'Расшифр. Кред. портфеля'!AQ167</f>
        <v>0</v>
      </c>
      <c r="AR169" s="597">
        <f>'Расшифр. Кред. портфеля'!AR167</f>
        <v>0</v>
      </c>
      <c r="AS169" s="597">
        <f>'Расшифр. Кред. портфеля'!AS167</f>
        <v>0</v>
      </c>
      <c r="AT169" s="597">
        <f>'Расшифр. Кред. портфеля'!AT167</f>
        <v>0</v>
      </c>
      <c r="AU169" s="558"/>
    </row>
    <row r="170" spans="1:47" x14ac:dyDescent="0.25">
      <c r="A170" s="1677" t="str">
        <f>'Расшифр. Кред. портфеля'!A168:B168</f>
        <v xml:space="preserve">Итого банк №3 </v>
      </c>
      <c r="B170" s="1298"/>
      <c r="C170" s="599">
        <f>'Расшифр. Кред. портфеля'!C168</f>
        <v>0</v>
      </c>
      <c r="D170" s="599">
        <f>'Расшифр. Кред. портфеля'!D168</f>
        <v>0</v>
      </c>
      <c r="E170" s="599">
        <f>'Расшифр. Кред. портфеля'!E168</f>
        <v>0</v>
      </c>
      <c r="F170" s="599">
        <f>'Расшифр. Кред. портфеля'!F168</f>
        <v>0</v>
      </c>
      <c r="G170" s="599">
        <f>'Расшифр. Кред. портфеля'!G168</f>
        <v>0</v>
      </c>
      <c r="H170" s="599">
        <f>'Расшифр. Кред. портфеля'!H168</f>
        <v>0</v>
      </c>
      <c r="I170" s="599">
        <f>'Расшифр. Кред. портфеля'!I168</f>
        <v>0</v>
      </c>
      <c r="J170" s="599">
        <f>'Расшифр. Кред. портфеля'!J168</f>
        <v>0</v>
      </c>
      <c r="K170" s="599">
        <f>'Расшифр. Кред. портфеля'!K168</f>
        <v>0</v>
      </c>
      <c r="L170" s="599">
        <f>'Расшифр. Кред. портфеля'!L168</f>
        <v>0</v>
      </c>
      <c r="M170" s="599">
        <f>'Расшифр. Кред. портфеля'!M168</f>
        <v>0</v>
      </c>
      <c r="N170" s="599">
        <f>'Расшифр. Кред. портфеля'!N168</f>
        <v>0</v>
      </c>
      <c r="O170" s="599">
        <f>'Расшифр. Кред. портфеля'!O168</f>
        <v>0</v>
      </c>
      <c r="P170" s="599">
        <f>'Расшифр. Кред. портфеля'!P168</f>
        <v>0</v>
      </c>
      <c r="Q170" s="599">
        <f>'Расшифр. Кред. портфеля'!Q168</f>
        <v>0</v>
      </c>
      <c r="R170" s="599">
        <f>'Расшифр. Кред. портфеля'!R168</f>
        <v>0</v>
      </c>
      <c r="S170" s="599">
        <f>'Расшифр. Кред. портфеля'!S168</f>
        <v>0</v>
      </c>
      <c r="T170" s="599">
        <f>'Расшифр. Кред. портфеля'!T168</f>
        <v>0</v>
      </c>
      <c r="U170" s="599">
        <f>'Расшифр. Кред. портфеля'!U168</f>
        <v>0</v>
      </c>
      <c r="V170" s="599">
        <f>'Расшифр. Кред. портфеля'!V168</f>
        <v>0</v>
      </c>
      <c r="W170" s="599">
        <f>'Расшифр. Кред. портфеля'!W168</f>
        <v>0</v>
      </c>
      <c r="X170" s="599">
        <f>'Расшифр. Кред. портфеля'!X168</f>
        <v>0</v>
      </c>
      <c r="Y170" s="599">
        <f>'Расшифр. Кред. портфеля'!Y168</f>
        <v>0</v>
      </c>
      <c r="Z170" s="599">
        <f>'Расшифр. Кред. портфеля'!Z168</f>
        <v>0</v>
      </c>
      <c r="AA170" s="599">
        <f>'Расшифр. Кред. портфеля'!AA168</f>
        <v>0</v>
      </c>
      <c r="AB170" s="599">
        <f>'Расшифр. Кред. портфеля'!AB168</f>
        <v>0</v>
      </c>
      <c r="AC170" s="599">
        <f>'Расшифр. Кред. портфеля'!AC168</f>
        <v>0</v>
      </c>
      <c r="AD170" s="599">
        <f>'Расшифр. Кред. портфеля'!AD168</f>
        <v>0</v>
      </c>
      <c r="AE170" s="597">
        <f>'Расшифр. Кред. портфеля'!AE168</f>
        <v>0</v>
      </c>
      <c r="AF170" s="597">
        <f>'Расшифр. Кред. портфеля'!AF168</f>
        <v>0</v>
      </c>
      <c r="AG170" s="597">
        <f>'Расшифр. Кред. портфеля'!AG168</f>
        <v>0</v>
      </c>
      <c r="AH170" s="597">
        <f>'Расшифр. Кред. портфеля'!AH168</f>
        <v>0</v>
      </c>
      <c r="AI170" s="597">
        <f>'Расшифр. Кред. портфеля'!AI168</f>
        <v>0</v>
      </c>
      <c r="AJ170" s="597">
        <f>'Расшифр. Кред. портфеля'!AJ168</f>
        <v>0</v>
      </c>
      <c r="AK170" s="597">
        <f>'Расшифр. Кред. портфеля'!AK168</f>
        <v>0</v>
      </c>
      <c r="AL170" s="597">
        <f>'Расшифр. Кред. портфеля'!AL168</f>
        <v>0</v>
      </c>
      <c r="AM170" s="597">
        <f>'Расшифр. Кред. портфеля'!AM168</f>
        <v>0</v>
      </c>
      <c r="AN170" s="597">
        <f>'Расшифр. Кред. портфеля'!AN168</f>
        <v>0</v>
      </c>
      <c r="AO170" s="597">
        <f>'Расшифр. Кред. портфеля'!AO168</f>
        <v>0</v>
      </c>
      <c r="AP170" s="597">
        <f>'Расшифр. Кред. портфеля'!AP168</f>
        <v>0</v>
      </c>
      <c r="AQ170" s="597">
        <f>'Расшифр. Кред. портфеля'!AQ168</f>
        <v>0</v>
      </c>
      <c r="AR170" s="597">
        <f>'Расшифр. Кред. портфеля'!AR168</f>
        <v>0</v>
      </c>
      <c r="AS170" s="597">
        <f>'Расшифр. Кред. портфеля'!AS168</f>
        <v>0</v>
      </c>
      <c r="AT170" s="597">
        <f>'Расшифр. Кред. портфеля'!AT168</f>
        <v>0</v>
      </c>
      <c r="AU170" s="558"/>
    </row>
    <row r="171" spans="1:47" x14ac:dyDescent="0.25">
      <c r="A171" s="1305">
        <f>'Расшифр. Кред. портфеля'!A169:B169</f>
        <v>0</v>
      </c>
      <c r="B171" s="1306"/>
      <c r="C171" s="563">
        <f>'Расшифр. Кред. портфеля'!C169</f>
        <v>0</v>
      </c>
      <c r="D171" s="576">
        <f>'Расшифр. Кред. портфеля'!D169</f>
        <v>0</v>
      </c>
      <c r="E171" s="576">
        <f>'Расшифр. Кред. портфеля'!E169</f>
        <v>0</v>
      </c>
      <c r="F171" s="576">
        <f>'Расшифр. Кред. портфеля'!F169</f>
        <v>0</v>
      </c>
      <c r="G171" s="576">
        <f>'Расшифр. Кред. портфеля'!G169</f>
        <v>0</v>
      </c>
      <c r="H171" s="576">
        <f>'Расшифр. Кред. портфеля'!H169</f>
        <v>0</v>
      </c>
      <c r="I171" s="576">
        <f>'Расшифр. Кред. портфеля'!I169</f>
        <v>0</v>
      </c>
      <c r="J171" s="576">
        <f>'Расшифр. Кред. портфеля'!J169</f>
        <v>0</v>
      </c>
      <c r="K171" s="576">
        <f>'Расшифр. Кред. портфеля'!K169</f>
        <v>0</v>
      </c>
      <c r="L171" s="576">
        <f>'Расшифр. Кред. портфеля'!L169</f>
        <v>0</v>
      </c>
      <c r="M171" s="576">
        <f>'Расшифр. Кред. портфеля'!M169</f>
        <v>0</v>
      </c>
      <c r="N171" s="576">
        <f>'Расшифр. Кред. портфеля'!N169</f>
        <v>0</v>
      </c>
      <c r="O171" s="576">
        <f>'Расшифр. Кред. портфеля'!O169</f>
        <v>0</v>
      </c>
      <c r="P171" s="576">
        <f>'Расшифр. Кред. портфеля'!P169</f>
        <v>0</v>
      </c>
      <c r="Q171" s="576">
        <f>'Расшифр. Кред. портфеля'!Q169</f>
        <v>0</v>
      </c>
      <c r="R171" s="576">
        <f>'Расшифр. Кред. портфеля'!R169</f>
        <v>0</v>
      </c>
      <c r="S171" s="576">
        <f>'Расшифр. Кред. портфеля'!S169</f>
        <v>0</v>
      </c>
      <c r="T171" s="576">
        <f>'Расшифр. Кред. портфеля'!T169</f>
        <v>0</v>
      </c>
      <c r="U171" s="576">
        <f>'Расшифр. Кред. портфеля'!U169</f>
        <v>0</v>
      </c>
      <c r="V171" s="576">
        <f>'Расшифр. Кред. портфеля'!V169</f>
        <v>0</v>
      </c>
      <c r="W171" s="576">
        <f>'Расшифр. Кред. портфеля'!W169</f>
        <v>0</v>
      </c>
      <c r="X171" s="576">
        <f>'Расшифр. Кред. портфеля'!X169</f>
        <v>0</v>
      </c>
      <c r="Y171" s="576">
        <f>'Расшифр. Кред. портфеля'!Y169</f>
        <v>0</v>
      </c>
      <c r="Z171" s="576">
        <f>'Расшифр. Кред. портфеля'!Z169</f>
        <v>0</v>
      </c>
      <c r="AA171" s="576">
        <f>'Расшифр. Кред. портфеля'!AA169</f>
        <v>0</v>
      </c>
      <c r="AB171" s="576">
        <f>'Расшифр. Кред. портфеля'!AB169</f>
        <v>0</v>
      </c>
      <c r="AC171" s="576">
        <f>'Расшифр. Кред. портфеля'!AC169</f>
        <v>0</v>
      </c>
      <c r="AD171" s="576">
        <f>'Расшифр. Кред. портфеля'!AD169</f>
        <v>0</v>
      </c>
      <c r="AE171" s="597">
        <f>'Расшифр. Кред. портфеля'!AE169</f>
        <v>0</v>
      </c>
      <c r="AF171" s="597">
        <f>'Расшифр. Кред. портфеля'!AF169</f>
        <v>0</v>
      </c>
      <c r="AG171" s="597">
        <f>'Расшифр. Кред. портфеля'!AG169</f>
        <v>0</v>
      </c>
      <c r="AH171" s="597">
        <f>'Расшифр. Кред. портфеля'!AH169</f>
        <v>0</v>
      </c>
      <c r="AI171" s="597">
        <f>'Расшифр. Кред. портфеля'!AI169</f>
        <v>0</v>
      </c>
      <c r="AJ171" s="597">
        <f>'Расшифр. Кред. портфеля'!AJ169</f>
        <v>0</v>
      </c>
      <c r="AK171" s="597">
        <f>'Расшифр. Кред. портфеля'!AK169</f>
        <v>0</v>
      </c>
      <c r="AL171" s="597">
        <f>'Расшифр. Кред. портфеля'!AL169</f>
        <v>0</v>
      </c>
      <c r="AM171" s="597">
        <f>'Расшифр. Кред. портфеля'!AM169</f>
        <v>0</v>
      </c>
      <c r="AN171" s="597">
        <f>'Расшифр. Кред. портфеля'!AN169</f>
        <v>0</v>
      </c>
      <c r="AO171" s="597">
        <f>'Расшифр. Кред. портфеля'!AO169</f>
        <v>0</v>
      </c>
      <c r="AP171" s="597">
        <f>'Расшифр. Кред. портфеля'!AP169</f>
        <v>0</v>
      </c>
      <c r="AQ171" s="597">
        <f>'Расшифр. Кред. портфеля'!AQ169</f>
        <v>0</v>
      </c>
      <c r="AR171" s="597">
        <f>'Расшифр. Кред. портфеля'!AR169</f>
        <v>0</v>
      </c>
      <c r="AS171" s="597">
        <f>'Расшифр. Кред. портфеля'!AS169</f>
        <v>0</v>
      </c>
      <c r="AT171" s="597">
        <f>'Расшифр. Кред. портфеля'!AT169</f>
        <v>0</v>
      </c>
      <c r="AU171" s="558"/>
    </row>
    <row r="172" spans="1:47" x14ac:dyDescent="0.25">
      <c r="A172" s="1305">
        <f>'Расшифр. Кред. портфеля'!A170:B170</f>
        <v>0</v>
      </c>
      <c r="B172" s="1306"/>
      <c r="C172" s="563">
        <f>'Расшифр. Кред. портфеля'!C170</f>
        <v>0</v>
      </c>
      <c r="D172" s="576">
        <f>'Расшифр. Кред. портфеля'!D170</f>
        <v>0</v>
      </c>
      <c r="E172" s="576">
        <f>'Расшифр. Кред. портфеля'!E170</f>
        <v>0</v>
      </c>
      <c r="F172" s="576">
        <f>'Расшифр. Кред. портфеля'!F170</f>
        <v>0</v>
      </c>
      <c r="G172" s="576">
        <f>'Расшифр. Кред. портфеля'!G170</f>
        <v>0</v>
      </c>
      <c r="H172" s="576">
        <f>'Расшифр. Кред. портфеля'!H170</f>
        <v>0</v>
      </c>
      <c r="I172" s="576">
        <f>'Расшифр. Кред. портфеля'!I170</f>
        <v>0</v>
      </c>
      <c r="J172" s="576">
        <f>'Расшифр. Кред. портфеля'!J170</f>
        <v>0</v>
      </c>
      <c r="K172" s="576">
        <f>'Расшифр. Кред. портфеля'!K170</f>
        <v>0</v>
      </c>
      <c r="L172" s="576">
        <f>'Расшифр. Кред. портфеля'!L170</f>
        <v>0</v>
      </c>
      <c r="M172" s="576">
        <f>'Расшифр. Кред. портфеля'!M170</f>
        <v>0</v>
      </c>
      <c r="N172" s="576">
        <f>'Расшифр. Кред. портфеля'!N170</f>
        <v>0</v>
      </c>
      <c r="O172" s="576">
        <f>'Расшифр. Кред. портфеля'!O170</f>
        <v>0</v>
      </c>
      <c r="P172" s="576">
        <f>'Расшифр. Кред. портфеля'!P170</f>
        <v>0</v>
      </c>
      <c r="Q172" s="576">
        <f>'Расшифр. Кред. портфеля'!Q170</f>
        <v>0</v>
      </c>
      <c r="R172" s="576">
        <f>'Расшифр. Кред. портфеля'!R170</f>
        <v>0</v>
      </c>
      <c r="S172" s="576">
        <f>'Расшифр. Кред. портфеля'!S170</f>
        <v>0</v>
      </c>
      <c r="T172" s="576">
        <f>'Расшифр. Кред. портфеля'!T170</f>
        <v>0</v>
      </c>
      <c r="U172" s="576">
        <f>'Расшифр. Кред. портфеля'!U170</f>
        <v>0</v>
      </c>
      <c r="V172" s="576">
        <f>'Расшифр. Кред. портфеля'!V170</f>
        <v>0</v>
      </c>
      <c r="W172" s="576">
        <f>'Расшифр. Кред. портфеля'!W170</f>
        <v>0</v>
      </c>
      <c r="X172" s="576">
        <f>'Расшифр. Кред. портфеля'!X170</f>
        <v>0</v>
      </c>
      <c r="Y172" s="576">
        <f>'Расшифр. Кред. портфеля'!Y170</f>
        <v>0</v>
      </c>
      <c r="Z172" s="576">
        <f>'Расшифр. Кред. портфеля'!Z170</f>
        <v>0</v>
      </c>
      <c r="AA172" s="576">
        <f>'Расшифр. Кред. портфеля'!AA170</f>
        <v>0</v>
      </c>
      <c r="AB172" s="576">
        <f>'Расшифр. Кред. портфеля'!AB170</f>
        <v>0</v>
      </c>
      <c r="AC172" s="576">
        <f>'Расшифр. Кред. портфеля'!AC170</f>
        <v>0</v>
      </c>
      <c r="AD172" s="576">
        <f>'Расшифр. Кред. портфеля'!AD170</f>
        <v>0</v>
      </c>
      <c r="AE172" s="597">
        <f>'Расшифр. Кред. портфеля'!AE170</f>
        <v>0</v>
      </c>
      <c r="AF172" s="597">
        <f>'Расшифр. Кред. портфеля'!AF170</f>
        <v>0</v>
      </c>
      <c r="AG172" s="597">
        <f>'Расшифр. Кред. портфеля'!AG170</f>
        <v>0</v>
      </c>
      <c r="AH172" s="597">
        <f>'Расшифр. Кред. портфеля'!AH170</f>
        <v>0</v>
      </c>
      <c r="AI172" s="597">
        <f>'Расшифр. Кред. портфеля'!AI170</f>
        <v>0</v>
      </c>
      <c r="AJ172" s="597">
        <f>'Расшифр. Кред. портфеля'!AJ170</f>
        <v>0</v>
      </c>
      <c r="AK172" s="597">
        <f>'Расшифр. Кред. портфеля'!AK170</f>
        <v>0</v>
      </c>
      <c r="AL172" s="597">
        <f>'Расшифр. Кред. портфеля'!AL170</f>
        <v>0</v>
      </c>
      <c r="AM172" s="597">
        <f>'Расшифр. Кред. портфеля'!AM170</f>
        <v>0</v>
      </c>
      <c r="AN172" s="597">
        <f>'Расшифр. Кред. портфеля'!AN170</f>
        <v>0</v>
      </c>
      <c r="AO172" s="597">
        <f>'Расшифр. Кред. портфеля'!AO170</f>
        <v>0</v>
      </c>
      <c r="AP172" s="597">
        <f>'Расшифр. Кред. портфеля'!AP170</f>
        <v>0</v>
      </c>
      <c r="AQ172" s="597">
        <f>'Расшифр. Кред. портфеля'!AQ170</f>
        <v>0</v>
      </c>
      <c r="AR172" s="597">
        <f>'Расшифр. Кред. портфеля'!AR170</f>
        <v>0</v>
      </c>
      <c r="AS172" s="597">
        <f>'Расшифр. Кред. портфеля'!AS170</f>
        <v>0</v>
      </c>
      <c r="AT172" s="597">
        <f>'Расшифр. Кред. портфеля'!AT170</f>
        <v>0</v>
      </c>
      <c r="AU172" s="558"/>
    </row>
    <row r="173" spans="1:47" x14ac:dyDescent="0.25">
      <c r="A173" s="1305">
        <f>'Расшифр. Кред. портфеля'!A171:B171</f>
        <v>0</v>
      </c>
      <c r="B173" s="1306"/>
      <c r="C173" s="563">
        <f>'Расшифр. Кред. портфеля'!C171</f>
        <v>0</v>
      </c>
      <c r="D173" s="576">
        <f>'Расшифр. Кред. портфеля'!D171</f>
        <v>0</v>
      </c>
      <c r="E173" s="576">
        <f>'Расшифр. Кред. портфеля'!E171</f>
        <v>0</v>
      </c>
      <c r="F173" s="576">
        <f>'Расшифр. Кред. портфеля'!F171</f>
        <v>0</v>
      </c>
      <c r="G173" s="576">
        <f>'Расшифр. Кред. портфеля'!G171</f>
        <v>0</v>
      </c>
      <c r="H173" s="576">
        <f>'Расшифр. Кред. портфеля'!H171</f>
        <v>0</v>
      </c>
      <c r="I173" s="576">
        <f>'Расшифр. Кред. портфеля'!I171</f>
        <v>0</v>
      </c>
      <c r="J173" s="576">
        <f>'Расшифр. Кред. портфеля'!J171</f>
        <v>0</v>
      </c>
      <c r="K173" s="576">
        <f>'Расшифр. Кред. портфеля'!K171</f>
        <v>0</v>
      </c>
      <c r="L173" s="576">
        <f>'Расшифр. Кред. портфеля'!L171</f>
        <v>0</v>
      </c>
      <c r="M173" s="576">
        <f>'Расшифр. Кред. портфеля'!M171</f>
        <v>0</v>
      </c>
      <c r="N173" s="576">
        <f>'Расшифр. Кред. портфеля'!N171</f>
        <v>0</v>
      </c>
      <c r="O173" s="576">
        <f>'Расшифр. Кред. портфеля'!O171</f>
        <v>0</v>
      </c>
      <c r="P173" s="576">
        <f>'Расшифр. Кред. портфеля'!P171</f>
        <v>0</v>
      </c>
      <c r="Q173" s="576">
        <f>'Расшифр. Кред. портфеля'!Q171</f>
        <v>0</v>
      </c>
      <c r="R173" s="576">
        <f>'Расшифр. Кред. портфеля'!R171</f>
        <v>0</v>
      </c>
      <c r="S173" s="576">
        <f>'Расшифр. Кред. портфеля'!S171</f>
        <v>0</v>
      </c>
      <c r="T173" s="576">
        <f>'Расшифр. Кред. портфеля'!T171</f>
        <v>0</v>
      </c>
      <c r="U173" s="576">
        <f>'Расшифр. Кред. портфеля'!U171</f>
        <v>0</v>
      </c>
      <c r="V173" s="576">
        <f>'Расшифр. Кред. портфеля'!V171</f>
        <v>0</v>
      </c>
      <c r="W173" s="576">
        <f>'Расшифр. Кред. портфеля'!W171</f>
        <v>0</v>
      </c>
      <c r="X173" s="576">
        <f>'Расшифр. Кред. портфеля'!X171</f>
        <v>0</v>
      </c>
      <c r="Y173" s="576">
        <f>'Расшифр. Кред. портфеля'!Y171</f>
        <v>0</v>
      </c>
      <c r="Z173" s="576">
        <f>'Расшифр. Кред. портфеля'!Z171</f>
        <v>0</v>
      </c>
      <c r="AA173" s="576">
        <f>'Расшифр. Кред. портфеля'!AA171</f>
        <v>0</v>
      </c>
      <c r="AB173" s="576">
        <f>'Расшифр. Кред. портфеля'!AB171</f>
        <v>0</v>
      </c>
      <c r="AC173" s="576">
        <f>'Расшифр. Кред. портфеля'!AC171</f>
        <v>0</v>
      </c>
      <c r="AD173" s="576">
        <f>'Расшифр. Кред. портфеля'!AD171</f>
        <v>0</v>
      </c>
      <c r="AE173" s="597">
        <f>'Расшифр. Кред. портфеля'!AE171</f>
        <v>0</v>
      </c>
      <c r="AF173" s="597">
        <f>'Расшифр. Кред. портфеля'!AF171</f>
        <v>0</v>
      </c>
      <c r="AG173" s="597">
        <f>'Расшифр. Кред. портфеля'!AG171</f>
        <v>0</v>
      </c>
      <c r="AH173" s="597">
        <f>'Расшифр. Кред. портфеля'!AH171</f>
        <v>0</v>
      </c>
      <c r="AI173" s="597">
        <f>'Расшифр. Кред. портфеля'!AI171</f>
        <v>0</v>
      </c>
      <c r="AJ173" s="597">
        <f>'Расшифр. Кред. портфеля'!AJ171</f>
        <v>0</v>
      </c>
      <c r="AK173" s="597">
        <f>'Расшифр. Кред. портфеля'!AK171</f>
        <v>0</v>
      </c>
      <c r="AL173" s="597">
        <f>'Расшифр. Кред. портфеля'!AL171</f>
        <v>0</v>
      </c>
      <c r="AM173" s="597">
        <f>'Расшифр. Кред. портфеля'!AM171</f>
        <v>0</v>
      </c>
      <c r="AN173" s="597">
        <f>'Расшифр. Кред. портфеля'!AN171</f>
        <v>0</v>
      </c>
      <c r="AO173" s="597">
        <f>'Расшифр. Кред. портфеля'!AO171</f>
        <v>0</v>
      </c>
      <c r="AP173" s="597">
        <f>'Расшифр. Кред. портфеля'!AP171</f>
        <v>0</v>
      </c>
      <c r="AQ173" s="597">
        <f>'Расшифр. Кред. портфеля'!AQ171</f>
        <v>0</v>
      </c>
      <c r="AR173" s="597">
        <f>'Расшифр. Кред. портфеля'!AR171</f>
        <v>0</v>
      </c>
      <c r="AS173" s="597">
        <f>'Расшифр. Кред. портфеля'!AS171</f>
        <v>0</v>
      </c>
      <c r="AT173" s="597">
        <f>'Расшифр. Кред. портфеля'!AT171</f>
        <v>0</v>
      </c>
      <c r="AU173" s="558"/>
    </row>
    <row r="174" spans="1:47" x14ac:dyDescent="0.25">
      <c r="A174" s="1677" t="str">
        <f>'Расшифр. Кред. портфеля'!A172:B172</f>
        <v>Итого банк №4</v>
      </c>
      <c r="B174" s="1298"/>
      <c r="C174" s="599">
        <f>'Расшифр. Кред. портфеля'!C172</f>
        <v>0</v>
      </c>
      <c r="D174" s="599">
        <f>'Расшифр. Кред. портфеля'!D172</f>
        <v>0</v>
      </c>
      <c r="E174" s="599">
        <f>'Расшифр. Кред. портфеля'!E172</f>
        <v>0</v>
      </c>
      <c r="F174" s="599">
        <f>'Расшифр. Кред. портфеля'!F172</f>
        <v>0</v>
      </c>
      <c r="G174" s="599">
        <f>'Расшифр. Кред. портфеля'!G172</f>
        <v>0</v>
      </c>
      <c r="H174" s="599">
        <f>'Расшифр. Кред. портфеля'!H172</f>
        <v>0</v>
      </c>
      <c r="I174" s="599">
        <f>'Расшифр. Кред. портфеля'!I172</f>
        <v>0</v>
      </c>
      <c r="J174" s="599">
        <f>'Расшифр. Кред. портфеля'!J172</f>
        <v>0</v>
      </c>
      <c r="K174" s="599">
        <f>'Расшифр. Кред. портфеля'!K172</f>
        <v>0</v>
      </c>
      <c r="L174" s="599">
        <f>'Расшифр. Кред. портфеля'!L172</f>
        <v>0</v>
      </c>
      <c r="M174" s="599">
        <f>'Расшифр. Кред. портфеля'!M172</f>
        <v>0</v>
      </c>
      <c r="N174" s="599">
        <f>'Расшифр. Кред. портфеля'!N172</f>
        <v>0</v>
      </c>
      <c r="O174" s="599">
        <f>'Расшифр. Кред. портфеля'!O172</f>
        <v>0</v>
      </c>
      <c r="P174" s="599">
        <f>'Расшифр. Кред. портфеля'!P172</f>
        <v>0</v>
      </c>
      <c r="Q174" s="599">
        <f>'Расшифр. Кред. портфеля'!Q172</f>
        <v>0</v>
      </c>
      <c r="R174" s="599">
        <f>'Расшифр. Кред. портфеля'!R172</f>
        <v>0</v>
      </c>
      <c r="S174" s="599">
        <f>'Расшифр. Кред. портфеля'!S172</f>
        <v>0</v>
      </c>
      <c r="T174" s="599">
        <f>'Расшифр. Кред. портфеля'!T172</f>
        <v>0</v>
      </c>
      <c r="U174" s="599">
        <f>'Расшифр. Кред. портфеля'!U172</f>
        <v>0</v>
      </c>
      <c r="V174" s="599">
        <f>'Расшифр. Кред. портфеля'!V172</f>
        <v>0</v>
      </c>
      <c r="W174" s="599">
        <f>'Расшифр. Кред. портфеля'!W172</f>
        <v>0</v>
      </c>
      <c r="X174" s="599">
        <f>'Расшифр. Кред. портфеля'!X172</f>
        <v>0</v>
      </c>
      <c r="Y174" s="599">
        <f>'Расшифр. Кред. портфеля'!Y172</f>
        <v>0</v>
      </c>
      <c r="Z174" s="599">
        <f>'Расшифр. Кред. портфеля'!Z172</f>
        <v>0</v>
      </c>
      <c r="AA174" s="599">
        <f>'Расшифр. Кред. портфеля'!AA172</f>
        <v>0</v>
      </c>
      <c r="AB174" s="599">
        <f>'Расшифр. Кред. портфеля'!AB172</f>
        <v>0</v>
      </c>
      <c r="AC174" s="599">
        <f>'Расшифр. Кред. портфеля'!AC172</f>
        <v>0</v>
      </c>
      <c r="AD174" s="599">
        <f>'Расшифр. Кред. портфеля'!AD172</f>
        <v>0</v>
      </c>
      <c r="AE174" s="597">
        <f>'Расшифр. Кред. портфеля'!AE172</f>
        <v>0</v>
      </c>
      <c r="AF174" s="597">
        <f>'Расшифр. Кред. портфеля'!AF172</f>
        <v>0</v>
      </c>
      <c r="AG174" s="597">
        <f>'Расшифр. Кред. портфеля'!AG172</f>
        <v>0</v>
      </c>
      <c r="AH174" s="597">
        <f>'Расшифр. Кред. портфеля'!AH172</f>
        <v>0</v>
      </c>
      <c r="AI174" s="597">
        <f>'Расшифр. Кред. портфеля'!AI172</f>
        <v>0</v>
      </c>
      <c r="AJ174" s="597">
        <f>'Расшифр. Кред. портфеля'!AJ172</f>
        <v>0</v>
      </c>
      <c r="AK174" s="597">
        <f>'Расшифр. Кред. портфеля'!AK172</f>
        <v>0</v>
      </c>
      <c r="AL174" s="597">
        <f>'Расшифр. Кред. портфеля'!AL172</f>
        <v>0</v>
      </c>
      <c r="AM174" s="597">
        <f>'Расшифр. Кред. портфеля'!AM172</f>
        <v>0</v>
      </c>
      <c r="AN174" s="597">
        <f>'Расшифр. Кред. портфеля'!AN172</f>
        <v>0</v>
      </c>
      <c r="AO174" s="597">
        <f>'Расшифр. Кред. портфеля'!AO172</f>
        <v>0</v>
      </c>
      <c r="AP174" s="597">
        <f>'Расшифр. Кред. портфеля'!AP172</f>
        <v>0</v>
      </c>
      <c r="AQ174" s="597">
        <f>'Расшифр. Кред. портфеля'!AQ172</f>
        <v>0</v>
      </c>
      <c r="AR174" s="597">
        <f>'Расшифр. Кред. портфеля'!AR172</f>
        <v>0</v>
      </c>
      <c r="AS174" s="597">
        <f>'Расшифр. Кред. портфеля'!AS172</f>
        <v>0</v>
      </c>
      <c r="AT174" s="597">
        <f>'Расшифр. Кред. портфеля'!AT172</f>
        <v>0</v>
      </c>
      <c r="AU174" s="558"/>
    </row>
    <row r="175" spans="1:47" ht="15" customHeight="1" x14ac:dyDescent="0.25">
      <c r="A175" s="1678" t="str">
        <f>'Расшифр. Кред. портфеля'!A173:B173</f>
        <v>Итого по всем банкам</v>
      </c>
      <c r="B175" s="1300"/>
      <c r="C175" s="601">
        <f>'Расшифр. Кред. портфеля'!C173</f>
        <v>0</v>
      </c>
      <c r="D175" s="602">
        <f>'Расшифр. Кред. портфеля'!D173</f>
        <v>0</v>
      </c>
      <c r="E175" s="602">
        <f>'Расшифр. Кред. портфеля'!E173</f>
        <v>0</v>
      </c>
      <c r="F175" s="602">
        <f>'Расшифр. Кред. портфеля'!F173</f>
        <v>0</v>
      </c>
      <c r="G175" s="602">
        <f>'Расшифр. Кред. портфеля'!G173</f>
        <v>0</v>
      </c>
      <c r="H175" s="602">
        <f>'Расшифр. Кред. портфеля'!H173</f>
        <v>0</v>
      </c>
      <c r="I175" s="602">
        <f>'Расшифр. Кред. портфеля'!I173</f>
        <v>0</v>
      </c>
      <c r="J175" s="602">
        <f>'Расшифр. Кред. портфеля'!J173</f>
        <v>0</v>
      </c>
      <c r="K175" s="602">
        <f>'Расшифр. Кред. портфеля'!K173</f>
        <v>0</v>
      </c>
      <c r="L175" s="602">
        <f>'Расшифр. Кред. портфеля'!L173</f>
        <v>0</v>
      </c>
      <c r="M175" s="602">
        <f>'Расшифр. Кред. портфеля'!M173</f>
        <v>0</v>
      </c>
      <c r="N175" s="602">
        <f>'Расшифр. Кред. портфеля'!N173</f>
        <v>0</v>
      </c>
      <c r="O175" s="602">
        <f>'Расшифр. Кред. портфеля'!O173</f>
        <v>0</v>
      </c>
      <c r="P175" s="602">
        <f>'Расшифр. Кред. портфеля'!P173</f>
        <v>0</v>
      </c>
      <c r="Q175" s="602">
        <f>'Расшифр. Кред. портфеля'!Q173</f>
        <v>0</v>
      </c>
      <c r="R175" s="602">
        <f>'Расшифр. Кред. портфеля'!R173</f>
        <v>0</v>
      </c>
      <c r="S175" s="602">
        <f>'Расшифр. Кред. портфеля'!S173</f>
        <v>0</v>
      </c>
      <c r="T175" s="602">
        <f>'Расшифр. Кред. портфеля'!T173</f>
        <v>0</v>
      </c>
      <c r="U175" s="602">
        <f>'Расшифр. Кред. портфеля'!U173</f>
        <v>0</v>
      </c>
      <c r="V175" s="602">
        <f>'Расшифр. Кред. портфеля'!V173</f>
        <v>0</v>
      </c>
      <c r="W175" s="602">
        <f>'Расшифр. Кред. портфеля'!W173</f>
        <v>0</v>
      </c>
      <c r="X175" s="602">
        <f>'Расшифр. Кред. портфеля'!X173</f>
        <v>0</v>
      </c>
      <c r="Y175" s="602">
        <f>'Расшифр. Кред. портфеля'!Y173</f>
        <v>0</v>
      </c>
      <c r="Z175" s="602">
        <f>'Расшифр. Кред. портфеля'!Z173</f>
        <v>0</v>
      </c>
      <c r="AA175" s="602">
        <f>'Расшифр. Кред. портфеля'!AA173</f>
        <v>0</v>
      </c>
      <c r="AB175" s="602">
        <f>'Расшифр. Кред. портфеля'!AB173</f>
        <v>0</v>
      </c>
      <c r="AC175" s="602">
        <f>'Расшифр. Кред. портфеля'!AC173</f>
        <v>0</v>
      </c>
      <c r="AD175" s="602">
        <f>'Расшифр. Кред. портфеля'!AD173</f>
        <v>0</v>
      </c>
      <c r="AE175" s="597">
        <f>'Расшифр. Кред. портфеля'!AE173</f>
        <v>0</v>
      </c>
      <c r="AF175" s="597">
        <f>'Расшифр. Кред. портфеля'!AF173</f>
        <v>0</v>
      </c>
      <c r="AG175" s="597">
        <f>'Расшифр. Кред. портфеля'!AG173</f>
        <v>0</v>
      </c>
      <c r="AH175" s="597">
        <f>'Расшифр. Кред. портфеля'!AH173</f>
        <v>0</v>
      </c>
      <c r="AI175" s="597">
        <f>'Расшифр. Кред. портфеля'!AI173</f>
        <v>0</v>
      </c>
      <c r="AJ175" s="597">
        <f>'Расшифр. Кред. портфеля'!AJ173</f>
        <v>0</v>
      </c>
      <c r="AK175" s="597">
        <f>'Расшифр. Кред. портфеля'!AK173</f>
        <v>0</v>
      </c>
      <c r="AL175" s="597">
        <f>'Расшифр. Кред. портфеля'!AL173</f>
        <v>0</v>
      </c>
      <c r="AM175" s="597">
        <f>'Расшифр. Кред. портфеля'!AM173</f>
        <v>0</v>
      </c>
      <c r="AN175" s="597">
        <f>'Расшифр. Кред. портфеля'!AN173</f>
        <v>0</v>
      </c>
      <c r="AO175" s="597">
        <f>'Расшифр. Кред. портфеля'!AO173</f>
        <v>0</v>
      </c>
      <c r="AP175" s="597">
        <f>'Расшифр. Кред. портфеля'!AP173</f>
        <v>0</v>
      </c>
      <c r="AQ175" s="597">
        <f>'Расшифр. Кред. портфеля'!AQ173</f>
        <v>0</v>
      </c>
      <c r="AR175" s="597">
        <f>'Расшифр. Кред. портфеля'!AR173</f>
        <v>0</v>
      </c>
      <c r="AS175" s="597">
        <f>'Расшифр. Кред. портфеля'!AS173</f>
        <v>0</v>
      </c>
      <c r="AT175" s="597">
        <f>'Расшифр. Кред. портфеля'!AT173</f>
        <v>0</v>
      </c>
      <c r="AU175" s="558"/>
    </row>
    <row r="176" spans="1:47" x14ac:dyDescent="0.25">
      <c r="A176" s="1305" t="str">
        <f>'Расшифр. Кред. портфеля'!A174:B174</f>
        <v>в том числе</v>
      </c>
      <c r="B176" s="1306"/>
      <c r="C176" s="563">
        <f>'Расшифр. Кред. портфеля'!C174</f>
        <v>0</v>
      </c>
      <c r="D176" s="576">
        <f>'Расшифр. Кред. портфеля'!D174</f>
        <v>0</v>
      </c>
      <c r="E176" s="576">
        <f>'Расшифр. Кред. портфеля'!E174</f>
        <v>0</v>
      </c>
      <c r="F176" s="576">
        <f>'Расшифр. Кред. портфеля'!F174</f>
        <v>0</v>
      </c>
      <c r="G176" s="576">
        <f>'Расшифр. Кред. портфеля'!G174</f>
        <v>0</v>
      </c>
      <c r="H176" s="576">
        <f>'Расшифр. Кред. портфеля'!H174</f>
        <v>0</v>
      </c>
      <c r="I176" s="576">
        <f>'Расшифр. Кред. портфеля'!I174</f>
        <v>0</v>
      </c>
      <c r="J176" s="576">
        <f>'Расшифр. Кред. портфеля'!J174</f>
        <v>0</v>
      </c>
      <c r="K176" s="576">
        <f>'Расшифр. Кред. портфеля'!K174</f>
        <v>0</v>
      </c>
      <c r="L176" s="576">
        <f>'Расшифр. Кред. портфеля'!L174</f>
        <v>0</v>
      </c>
      <c r="M176" s="576">
        <f>'Расшифр. Кред. портфеля'!M174</f>
        <v>0</v>
      </c>
      <c r="N176" s="576">
        <f>'Расшифр. Кред. портфеля'!N174</f>
        <v>0</v>
      </c>
      <c r="O176" s="576">
        <f>'Расшифр. Кред. портфеля'!O174</f>
        <v>0</v>
      </c>
      <c r="P176" s="576">
        <f>'Расшифр. Кред. портфеля'!P174</f>
        <v>0</v>
      </c>
      <c r="Q176" s="576">
        <f>'Расшифр. Кред. портфеля'!Q174</f>
        <v>0</v>
      </c>
      <c r="R176" s="576">
        <f>'Расшифр. Кред. портфеля'!R174</f>
        <v>0</v>
      </c>
      <c r="S176" s="576">
        <f>'Расшифр. Кред. портфеля'!S174</f>
        <v>0</v>
      </c>
      <c r="T176" s="576">
        <f>'Расшифр. Кред. портфеля'!T174</f>
        <v>0</v>
      </c>
      <c r="U176" s="576">
        <f>'Расшифр. Кред. портфеля'!U174</f>
        <v>0</v>
      </c>
      <c r="V176" s="576">
        <f>'Расшифр. Кред. портфеля'!V174</f>
        <v>0</v>
      </c>
      <c r="W176" s="576">
        <f>'Расшифр. Кред. портфеля'!W174</f>
        <v>0</v>
      </c>
      <c r="X176" s="576">
        <f>'Расшифр. Кред. портфеля'!X174</f>
        <v>0</v>
      </c>
      <c r="Y176" s="576">
        <f>'Расшифр. Кред. портфеля'!Y174</f>
        <v>0</v>
      </c>
      <c r="Z176" s="576">
        <f>'Расшифр. Кред. портфеля'!Z174</f>
        <v>0</v>
      </c>
      <c r="AA176" s="576">
        <f>'Расшифр. Кред. портфеля'!AA174</f>
        <v>0</v>
      </c>
      <c r="AB176" s="576">
        <f>'Расшифр. Кред. портфеля'!AB174</f>
        <v>0</v>
      </c>
      <c r="AC176" s="576">
        <f>'Расшифр. Кред. портфеля'!AC174</f>
        <v>0</v>
      </c>
      <c r="AD176" s="576">
        <f>'Расшифр. Кред. портфеля'!AD174</f>
        <v>0</v>
      </c>
      <c r="AE176" s="597">
        <f>'Расшифр. Кред. портфеля'!AE174</f>
        <v>0</v>
      </c>
      <c r="AF176" s="597">
        <f>'Расшифр. Кред. портфеля'!AF174</f>
        <v>0</v>
      </c>
      <c r="AG176" s="597">
        <f>'Расшифр. Кред. портфеля'!AG174</f>
        <v>0</v>
      </c>
      <c r="AH176" s="597">
        <f>'Расшифр. Кред. портфеля'!AH174</f>
        <v>0</v>
      </c>
      <c r="AI176" s="597">
        <f>'Расшифр. Кред. портфеля'!AI174</f>
        <v>0</v>
      </c>
      <c r="AJ176" s="597">
        <f>'Расшифр. Кред. портфеля'!AJ174</f>
        <v>0</v>
      </c>
      <c r="AK176" s="597">
        <f>'Расшифр. Кред. портфеля'!AK174</f>
        <v>0</v>
      </c>
      <c r="AL176" s="597">
        <f>'Расшифр. Кред. портфеля'!AL174</f>
        <v>0</v>
      </c>
      <c r="AM176" s="597">
        <f>'Расшифр. Кред. портфеля'!AM174</f>
        <v>0</v>
      </c>
      <c r="AN176" s="597">
        <f>'Расшифр. Кред. портфеля'!AN174</f>
        <v>0</v>
      </c>
      <c r="AO176" s="597">
        <f>'Расшифр. Кред. портфеля'!AO174</f>
        <v>0</v>
      </c>
      <c r="AP176" s="597">
        <f>'Расшифр. Кред. портфеля'!AP174</f>
        <v>0</v>
      </c>
      <c r="AQ176" s="597">
        <f>'Расшифр. Кред. портфеля'!AQ174</f>
        <v>0</v>
      </c>
      <c r="AR176" s="597">
        <f>'Расшифр. Кред. портфеля'!AR174</f>
        <v>0</v>
      </c>
      <c r="AS176" s="597">
        <f>'Расшифр. Кред. портфеля'!AS174</f>
        <v>0</v>
      </c>
      <c r="AT176" s="597">
        <f>'Расшифр. Кред. портфеля'!AT174</f>
        <v>0</v>
      </c>
      <c r="AU176" s="558"/>
    </row>
    <row r="177" spans="1:47" x14ac:dyDescent="0.25">
      <c r="A177" s="1679" t="str">
        <f>'Расшифр. Кред. портфеля'!A175:B175</f>
        <v>Инвестиции</v>
      </c>
      <c r="B177" s="1296"/>
      <c r="C177" s="603">
        <f>'Расшифр. Кред. портфеля'!C175</f>
        <v>0</v>
      </c>
      <c r="D177" s="603">
        <f>'Расшифр. Кред. портфеля'!D175</f>
        <v>0</v>
      </c>
      <c r="E177" s="603">
        <f>'Расшифр. Кред. портфеля'!E175</f>
        <v>0</v>
      </c>
      <c r="F177" s="603">
        <f>'Расшифр. Кред. портфеля'!F175</f>
        <v>0</v>
      </c>
      <c r="G177" s="603">
        <f>'Расшифр. Кред. портфеля'!G175</f>
        <v>0</v>
      </c>
      <c r="H177" s="603">
        <f>'Расшифр. Кред. портфеля'!H175</f>
        <v>0</v>
      </c>
      <c r="I177" s="603">
        <f>'Расшифр. Кред. портфеля'!I175</f>
        <v>0</v>
      </c>
      <c r="J177" s="603">
        <f>'Расшифр. Кред. портфеля'!J175</f>
        <v>0</v>
      </c>
      <c r="K177" s="603">
        <f>'Расшифр. Кред. портфеля'!K175</f>
        <v>0</v>
      </c>
      <c r="L177" s="603">
        <f>'Расшифр. Кред. портфеля'!L175</f>
        <v>0</v>
      </c>
      <c r="M177" s="603">
        <f>'Расшифр. Кред. портфеля'!M175</f>
        <v>0</v>
      </c>
      <c r="N177" s="603">
        <f>'Расшифр. Кред. портфеля'!N175</f>
        <v>0</v>
      </c>
      <c r="O177" s="603">
        <f>'Расшифр. Кред. портфеля'!O175</f>
        <v>0</v>
      </c>
      <c r="P177" s="603">
        <f>'Расшифр. Кред. портфеля'!P175</f>
        <v>0</v>
      </c>
      <c r="Q177" s="603">
        <f>'Расшифр. Кред. портфеля'!Q175</f>
        <v>0</v>
      </c>
      <c r="R177" s="603">
        <f>'Расшифр. Кред. портфеля'!R175</f>
        <v>0</v>
      </c>
      <c r="S177" s="603">
        <f>'Расшифр. Кред. портфеля'!S175</f>
        <v>0</v>
      </c>
      <c r="T177" s="603">
        <f>'Расшифр. Кред. портфеля'!T175</f>
        <v>0</v>
      </c>
      <c r="U177" s="603">
        <f>'Расшифр. Кред. портфеля'!U175</f>
        <v>0</v>
      </c>
      <c r="V177" s="603">
        <f>'Расшифр. Кред. портфеля'!V175</f>
        <v>0</v>
      </c>
      <c r="W177" s="603">
        <f>'Расшифр. Кред. портфеля'!W175</f>
        <v>0</v>
      </c>
      <c r="X177" s="603">
        <f>'Расшифр. Кред. портфеля'!X175</f>
        <v>0</v>
      </c>
      <c r="Y177" s="603">
        <f>'Расшифр. Кред. портфеля'!Y175</f>
        <v>0</v>
      </c>
      <c r="Z177" s="603">
        <f>'Расшифр. Кред. портфеля'!Z175</f>
        <v>0</v>
      </c>
      <c r="AA177" s="603">
        <f>'Расшифр. Кред. портфеля'!AA175</f>
        <v>0</v>
      </c>
      <c r="AB177" s="603">
        <f>'Расшифр. Кред. портфеля'!AB175</f>
        <v>0</v>
      </c>
      <c r="AC177" s="603">
        <f>'Расшифр. Кред. портфеля'!AC175</f>
        <v>0</v>
      </c>
      <c r="AD177" s="603">
        <f>'Расшифр. Кред. портфеля'!AD175</f>
        <v>0</v>
      </c>
      <c r="AE177" s="597">
        <f>'Расшифр. Кред. портфеля'!AE175</f>
        <v>0</v>
      </c>
      <c r="AF177" s="597">
        <f>'Расшифр. Кред. портфеля'!AF175</f>
        <v>0</v>
      </c>
      <c r="AG177" s="597">
        <f>'Расшифр. Кред. портфеля'!AG175</f>
        <v>0</v>
      </c>
      <c r="AH177" s="597">
        <f>'Расшифр. Кред. портфеля'!AH175</f>
        <v>0</v>
      </c>
      <c r="AI177" s="597">
        <f>'Расшифр. Кред. портфеля'!AI175</f>
        <v>0</v>
      </c>
      <c r="AJ177" s="597">
        <f>'Расшифр. Кред. портфеля'!AJ175</f>
        <v>0</v>
      </c>
      <c r="AK177" s="597">
        <f>'Расшифр. Кред. портфеля'!AK175</f>
        <v>0</v>
      </c>
      <c r="AL177" s="597">
        <f>'Расшифр. Кред. портфеля'!AL175</f>
        <v>0</v>
      </c>
      <c r="AM177" s="597">
        <f>'Расшифр. Кред. портфеля'!AM175</f>
        <v>0</v>
      </c>
      <c r="AN177" s="597">
        <f>'Расшифр. Кред. портфеля'!AN175</f>
        <v>0</v>
      </c>
      <c r="AO177" s="597">
        <f>'Расшифр. Кред. портфеля'!AO175</f>
        <v>0</v>
      </c>
      <c r="AP177" s="597">
        <f>'Расшифр. Кред. портфеля'!AP175</f>
        <v>0</v>
      </c>
      <c r="AQ177" s="597">
        <f>'Расшифр. Кред. портфеля'!AQ175</f>
        <v>0</v>
      </c>
      <c r="AR177" s="597">
        <f>'Расшифр. Кред. портфеля'!AR175</f>
        <v>0</v>
      </c>
      <c r="AS177" s="597">
        <f>'Расшифр. Кред. портфеля'!AS175</f>
        <v>0</v>
      </c>
      <c r="AT177" s="597">
        <f>'Расшифр. Кред. портфеля'!AT175</f>
        <v>0</v>
      </c>
      <c r="AU177" s="558"/>
    </row>
    <row r="178" spans="1:47" ht="15" customHeight="1" x14ac:dyDescent="0.25">
      <c r="A178" s="1679" t="str">
        <f>'Расшифр. Кред. портфеля'!A176:B176</f>
        <v>Текущая деятельность</v>
      </c>
      <c r="B178" s="1296"/>
      <c r="C178" s="603">
        <f>'Расшифр. Кред. портфеля'!C176</f>
        <v>0</v>
      </c>
      <c r="D178" s="603">
        <f>'Расшифр. Кред. портфеля'!D176</f>
        <v>0</v>
      </c>
      <c r="E178" s="603">
        <f>'Расшифр. Кред. портфеля'!E176</f>
        <v>0</v>
      </c>
      <c r="F178" s="603">
        <f>'Расшифр. Кред. портфеля'!F176</f>
        <v>0</v>
      </c>
      <c r="G178" s="603">
        <f>'Расшифр. Кред. портфеля'!G176</f>
        <v>0</v>
      </c>
      <c r="H178" s="603">
        <f>'Расшифр. Кред. портфеля'!H176</f>
        <v>0</v>
      </c>
      <c r="I178" s="603">
        <f>'Расшифр. Кред. портфеля'!I176</f>
        <v>0</v>
      </c>
      <c r="J178" s="603">
        <f>'Расшифр. Кред. портфеля'!J176</f>
        <v>0</v>
      </c>
      <c r="K178" s="603">
        <f>'Расшифр. Кред. портфеля'!K176</f>
        <v>0</v>
      </c>
      <c r="L178" s="603">
        <f>'Расшифр. Кред. портфеля'!L176</f>
        <v>0</v>
      </c>
      <c r="M178" s="603">
        <f>'Расшифр. Кред. портфеля'!M176</f>
        <v>0</v>
      </c>
      <c r="N178" s="603">
        <f>'Расшифр. Кред. портфеля'!N176</f>
        <v>0</v>
      </c>
      <c r="O178" s="603">
        <f>'Расшифр. Кред. портфеля'!O176</f>
        <v>0</v>
      </c>
      <c r="P178" s="603">
        <f>'Расшифр. Кред. портфеля'!P176</f>
        <v>0</v>
      </c>
      <c r="Q178" s="603">
        <f>'Расшифр. Кред. портфеля'!Q176</f>
        <v>0</v>
      </c>
      <c r="R178" s="603">
        <f>'Расшифр. Кред. портфеля'!R176</f>
        <v>0</v>
      </c>
      <c r="S178" s="603">
        <f>'Расшифр. Кред. портфеля'!S176</f>
        <v>0</v>
      </c>
      <c r="T178" s="603">
        <f>'Расшифр. Кред. портфеля'!T176</f>
        <v>0</v>
      </c>
      <c r="U178" s="603">
        <f>'Расшифр. Кред. портфеля'!U176</f>
        <v>0</v>
      </c>
      <c r="V178" s="603">
        <f>'Расшифр. Кред. портфеля'!V176</f>
        <v>0</v>
      </c>
      <c r="W178" s="603">
        <f>'Расшифр. Кред. портфеля'!W176</f>
        <v>0</v>
      </c>
      <c r="X178" s="603">
        <f>'Расшифр. Кред. портфеля'!X176</f>
        <v>0</v>
      </c>
      <c r="Y178" s="603">
        <f>'Расшифр. Кред. портфеля'!Y176</f>
        <v>0</v>
      </c>
      <c r="Z178" s="603">
        <f>'Расшифр. Кред. портфеля'!Z176</f>
        <v>0</v>
      </c>
      <c r="AA178" s="603">
        <f>'Расшифр. Кред. портфеля'!AA176</f>
        <v>0</v>
      </c>
      <c r="AB178" s="603">
        <f>'Расшифр. Кред. портфеля'!AB176</f>
        <v>0</v>
      </c>
      <c r="AC178" s="603">
        <f>'Расшифр. Кред. портфеля'!AC176</f>
        <v>0</v>
      </c>
      <c r="AD178" s="603">
        <f>'Расшифр. Кред. портфеля'!AD176</f>
        <v>0</v>
      </c>
      <c r="AE178" s="597">
        <f>'Расшифр. Кред. портфеля'!AE176</f>
        <v>0</v>
      </c>
      <c r="AF178" s="597">
        <f>'Расшифр. Кред. портфеля'!AF176</f>
        <v>0</v>
      </c>
      <c r="AG178" s="597">
        <f>'Расшифр. Кред. портфеля'!AG176</f>
        <v>0</v>
      </c>
      <c r="AH178" s="597">
        <f>'Расшифр. Кред. портфеля'!AH176</f>
        <v>0</v>
      </c>
      <c r="AI178" s="597">
        <f>'Расшифр. Кред. портфеля'!AI176</f>
        <v>0</v>
      </c>
      <c r="AJ178" s="597">
        <f>'Расшифр. Кред. портфеля'!AJ176</f>
        <v>0</v>
      </c>
      <c r="AK178" s="597">
        <f>'Расшифр. Кред. портфеля'!AK176</f>
        <v>0</v>
      </c>
      <c r="AL178" s="597">
        <f>'Расшифр. Кред. портфеля'!AL176</f>
        <v>0</v>
      </c>
      <c r="AM178" s="597">
        <f>'Расшифр. Кред. портфеля'!AM176</f>
        <v>0</v>
      </c>
      <c r="AN178" s="597">
        <f>'Расшифр. Кред. портфеля'!AN176</f>
        <v>0</v>
      </c>
      <c r="AO178" s="597">
        <f>'Расшифр. Кред. портфеля'!AO176</f>
        <v>0</v>
      </c>
      <c r="AP178" s="597">
        <f>'Расшифр. Кред. портфеля'!AP176</f>
        <v>0</v>
      </c>
      <c r="AQ178" s="597">
        <f>'Расшифр. Кред. портфеля'!AQ176</f>
        <v>0</v>
      </c>
      <c r="AR178" s="597">
        <f>'Расшифр. Кред. портфеля'!AR176</f>
        <v>0</v>
      </c>
      <c r="AS178" s="597">
        <f>'Расшифр. Кред. портфеля'!AS176</f>
        <v>0</v>
      </c>
      <c r="AT178" s="597">
        <f>'Расшифр. Кред. портфеля'!AT176</f>
        <v>0</v>
      </c>
      <c r="AU178" s="558"/>
    </row>
    <row r="179" spans="1:47" x14ac:dyDescent="0.25">
      <c r="A179" s="1305">
        <f>'Расшифр. Кред. портфеля'!A177:B177</f>
        <v>0</v>
      </c>
      <c r="B179" s="1306"/>
      <c r="C179" s="563">
        <f>'Расшифр. Кред. портфеля'!C177</f>
        <v>0</v>
      </c>
      <c r="D179" s="576">
        <f>'Расшифр. Кред. портфеля'!D177</f>
        <v>0</v>
      </c>
      <c r="E179" s="576">
        <f>'Расшифр. Кред. портфеля'!E177</f>
        <v>0</v>
      </c>
      <c r="F179" s="576">
        <f>'Расшифр. Кред. портфеля'!F177</f>
        <v>0</v>
      </c>
      <c r="G179" s="576">
        <f>'Расшифр. Кред. портфеля'!G177</f>
        <v>0</v>
      </c>
      <c r="H179" s="576">
        <f>'Расшифр. Кред. портфеля'!H177</f>
        <v>0</v>
      </c>
      <c r="I179" s="576">
        <f>'Расшифр. Кред. портфеля'!I177</f>
        <v>0</v>
      </c>
      <c r="J179" s="576">
        <f>'Расшифр. Кред. портфеля'!J177</f>
        <v>0</v>
      </c>
      <c r="K179" s="576">
        <f>'Расшифр. Кред. портфеля'!K177</f>
        <v>0</v>
      </c>
      <c r="L179" s="576">
        <f>'Расшифр. Кред. портфеля'!L177</f>
        <v>0</v>
      </c>
      <c r="M179" s="576">
        <f>'Расшифр. Кред. портфеля'!M177</f>
        <v>0</v>
      </c>
      <c r="N179" s="576">
        <f>'Расшифр. Кред. портфеля'!N177</f>
        <v>0</v>
      </c>
      <c r="O179" s="576">
        <f>'Расшифр. Кред. портфеля'!O177</f>
        <v>0</v>
      </c>
      <c r="P179" s="576">
        <f>'Расшифр. Кред. портфеля'!P177</f>
        <v>0</v>
      </c>
      <c r="Q179" s="576">
        <f>'Расшифр. Кред. портфеля'!Q177</f>
        <v>0</v>
      </c>
      <c r="R179" s="576">
        <f>'Расшифр. Кред. портфеля'!R177</f>
        <v>0</v>
      </c>
      <c r="S179" s="576">
        <f>'Расшифр. Кред. портфеля'!S177</f>
        <v>0</v>
      </c>
      <c r="T179" s="576">
        <f>'Расшифр. Кред. портфеля'!T177</f>
        <v>0</v>
      </c>
      <c r="U179" s="576">
        <f>'Расшифр. Кред. портфеля'!U177</f>
        <v>0</v>
      </c>
      <c r="V179" s="576">
        <f>'Расшифр. Кред. портфеля'!V177</f>
        <v>0</v>
      </c>
      <c r="W179" s="576">
        <f>'Расшифр. Кред. портфеля'!W177</f>
        <v>0</v>
      </c>
      <c r="X179" s="576">
        <f>'Расшифр. Кред. портфеля'!X177</f>
        <v>0</v>
      </c>
      <c r="Y179" s="576">
        <f>'Расшифр. Кред. портфеля'!Y177</f>
        <v>0</v>
      </c>
      <c r="Z179" s="576">
        <f>'Расшифр. Кред. портфеля'!Z177</f>
        <v>0</v>
      </c>
      <c r="AA179" s="576">
        <f>'Расшифр. Кред. портфеля'!AA177</f>
        <v>0</v>
      </c>
      <c r="AB179" s="576">
        <f>'Расшифр. Кред. портфеля'!AB177</f>
        <v>0</v>
      </c>
      <c r="AC179" s="576">
        <f>'Расшифр. Кред. портфеля'!AC177</f>
        <v>0</v>
      </c>
      <c r="AD179" s="576">
        <f>'Расшифр. Кред. портфеля'!AD177</f>
        <v>0</v>
      </c>
      <c r="AE179" s="597">
        <f>'Расшифр. Кред. портфеля'!AE177</f>
        <v>0</v>
      </c>
      <c r="AF179" s="597">
        <f>'Расшифр. Кред. портфеля'!AF177</f>
        <v>0</v>
      </c>
      <c r="AG179" s="597">
        <f>'Расшифр. Кред. портфеля'!AG177</f>
        <v>0</v>
      </c>
      <c r="AH179" s="597">
        <f>'Расшифр. Кред. портфеля'!AH177</f>
        <v>0</v>
      </c>
      <c r="AI179" s="597">
        <f>'Расшифр. Кред. портфеля'!AI177</f>
        <v>0</v>
      </c>
      <c r="AJ179" s="597">
        <f>'Расшифр. Кред. портфеля'!AJ177</f>
        <v>0</v>
      </c>
      <c r="AK179" s="597">
        <f>'Расшифр. Кред. портфеля'!AK177</f>
        <v>0</v>
      </c>
      <c r="AL179" s="597">
        <f>'Расшифр. Кред. портфеля'!AL177</f>
        <v>0</v>
      </c>
      <c r="AM179" s="597">
        <f>'Расшифр. Кред. портфеля'!AM177</f>
        <v>0</v>
      </c>
      <c r="AN179" s="597">
        <f>'Расшифр. Кред. портфеля'!AN177</f>
        <v>0</v>
      </c>
      <c r="AO179" s="597">
        <f>'Расшифр. Кред. портфеля'!AO177</f>
        <v>0</v>
      </c>
      <c r="AP179" s="597">
        <f>'Расшифр. Кред. портфеля'!AP177</f>
        <v>0</v>
      </c>
      <c r="AQ179" s="597">
        <f>'Расшифр. Кред. портфеля'!AQ177</f>
        <v>0</v>
      </c>
      <c r="AR179" s="597">
        <f>'Расшифр. Кред. портфеля'!AR177</f>
        <v>0</v>
      </c>
      <c r="AS179" s="597">
        <f>'Расшифр. Кред. портфеля'!AS177</f>
        <v>0</v>
      </c>
      <c r="AT179" s="597">
        <f>'Расшифр. Кред. портфеля'!AT177</f>
        <v>0</v>
      </c>
      <c r="AU179" s="558"/>
    </row>
    <row r="180" spans="1:47" x14ac:dyDescent="0.25">
      <c r="A180" s="1305">
        <f>'Расшифр. Кред. портфеля'!A178:B178</f>
        <v>0</v>
      </c>
      <c r="B180" s="1306"/>
      <c r="C180" s="563">
        <f>'Расшифр. Кред. портфеля'!C178</f>
        <v>0</v>
      </c>
      <c r="D180" s="576">
        <f>'Расшифр. Кред. портфеля'!D178</f>
        <v>0</v>
      </c>
      <c r="E180" s="576">
        <f>'Расшифр. Кред. портфеля'!E178</f>
        <v>0</v>
      </c>
      <c r="F180" s="576">
        <f>'Расшифр. Кред. портфеля'!F178</f>
        <v>0</v>
      </c>
      <c r="G180" s="576">
        <f>'Расшифр. Кред. портфеля'!G178</f>
        <v>0</v>
      </c>
      <c r="H180" s="576">
        <f>'Расшифр. Кред. портфеля'!H178</f>
        <v>0</v>
      </c>
      <c r="I180" s="576">
        <f>'Расшифр. Кред. портфеля'!I178</f>
        <v>0</v>
      </c>
      <c r="J180" s="576">
        <f>'Расшифр. Кред. портфеля'!J178</f>
        <v>0</v>
      </c>
      <c r="K180" s="576">
        <f>'Расшифр. Кред. портфеля'!K178</f>
        <v>0</v>
      </c>
      <c r="L180" s="576">
        <f>'Расшифр. Кред. портфеля'!L178</f>
        <v>0</v>
      </c>
      <c r="M180" s="576">
        <f>'Расшифр. Кред. портфеля'!M178</f>
        <v>0</v>
      </c>
      <c r="N180" s="576">
        <f>'Расшифр. Кред. портфеля'!N178</f>
        <v>0</v>
      </c>
      <c r="O180" s="576">
        <f>'Расшифр. Кред. портфеля'!O178</f>
        <v>0</v>
      </c>
      <c r="P180" s="576">
        <f>'Расшифр. Кред. портфеля'!P178</f>
        <v>0</v>
      </c>
      <c r="Q180" s="576">
        <f>'Расшифр. Кред. портфеля'!Q178</f>
        <v>0</v>
      </c>
      <c r="R180" s="576">
        <f>'Расшифр. Кред. портфеля'!R178</f>
        <v>0</v>
      </c>
      <c r="S180" s="576">
        <f>'Расшифр. Кред. портфеля'!S178</f>
        <v>0</v>
      </c>
      <c r="T180" s="576">
        <f>'Расшифр. Кред. портфеля'!T178</f>
        <v>0</v>
      </c>
      <c r="U180" s="576">
        <f>'Расшифр. Кред. портфеля'!U178</f>
        <v>0</v>
      </c>
      <c r="V180" s="576">
        <f>'Расшифр. Кред. портфеля'!V178</f>
        <v>0</v>
      </c>
      <c r="W180" s="576">
        <f>'Расшифр. Кред. портфеля'!W178</f>
        <v>0</v>
      </c>
      <c r="X180" s="576">
        <f>'Расшифр. Кред. портфеля'!X178</f>
        <v>0</v>
      </c>
      <c r="Y180" s="576">
        <f>'Расшифр. Кред. портфеля'!Y178</f>
        <v>0</v>
      </c>
      <c r="Z180" s="576">
        <f>'Расшифр. Кред. портфеля'!Z178</f>
        <v>0</v>
      </c>
      <c r="AA180" s="576">
        <f>'Расшифр. Кред. портфеля'!AA178</f>
        <v>0</v>
      </c>
      <c r="AB180" s="576">
        <f>'Расшифр. Кред. портфеля'!AB178</f>
        <v>0</v>
      </c>
      <c r="AC180" s="576">
        <f>'Расшифр. Кред. портфеля'!AC178</f>
        <v>0</v>
      </c>
      <c r="AD180" s="576">
        <f>'Расшифр. Кред. портфеля'!AD178</f>
        <v>0</v>
      </c>
      <c r="AE180" s="597">
        <f>'Расшифр. Кред. портфеля'!AE178</f>
        <v>0</v>
      </c>
      <c r="AF180" s="597">
        <f>'Расшифр. Кред. портфеля'!AF178</f>
        <v>0</v>
      </c>
      <c r="AG180" s="597">
        <f>'Расшифр. Кред. портфеля'!AG178</f>
        <v>0</v>
      </c>
      <c r="AH180" s="597">
        <f>'Расшифр. Кред. портфеля'!AH178</f>
        <v>0</v>
      </c>
      <c r="AI180" s="597">
        <f>'Расшифр. Кред. портфеля'!AI178</f>
        <v>0</v>
      </c>
      <c r="AJ180" s="597">
        <f>'Расшифр. Кред. портфеля'!AJ178</f>
        <v>0</v>
      </c>
      <c r="AK180" s="597">
        <f>'Расшифр. Кред. портфеля'!AK178</f>
        <v>0</v>
      </c>
      <c r="AL180" s="597">
        <f>'Расшифр. Кред. портфеля'!AL178</f>
        <v>0</v>
      </c>
      <c r="AM180" s="597">
        <f>'Расшифр. Кред. портфеля'!AM178</f>
        <v>0</v>
      </c>
      <c r="AN180" s="597">
        <f>'Расшифр. Кред. портфеля'!AN178</f>
        <v>0</v>
      </c>
      <c r="AO180" s="597">
        <f>'Расшифр. Кред. портфеля'!AO178</f>
        <v>0</v>
      </c>
      <c r="AP180" s="597">
        <f>'Расшифр. Кред. портфеля'!AP178</f>
        <v>0</v>
      </c>
      <c r="AQ180" s="597">
        <f>'Расшифр. Кред. портфеля'!AQ178</f>
        <v>0</v>
      </c>
      <c r="AR180" s="597">
        <f>'Расшифр. Кред. портфеля'!AR178</f>
        <v>0</v>
      </c>
      <c r="AS180" s="597">
        <f>'Расшифр. Кред. портфеля'!AS178</f>
        <v>0</v>
      </c>
      <c r="AT180" s="597">
        <f>'Расшифр. Кред. портфеля'!AT178</f>
        <v>0</v>
      </c>
      <c r="AU180" s="558"/>
    </row>
    <row r="181" spans="1:47" ht="15" customHeight="1" x14ac:dyDescent="0.25">
      <c r="A181" s="1677" t="str">
        <f>'Расшифр. Кред. портфеля'!A179:B179</f>
        <v>Итого лизинговая организация №1</v>
      </c>
      <c r="B181" s="1298"/>
      <c r="C181" s="599">
        <f>'Расшифр. Кред. портфеля'!C179</f>
        <v>0</v>
      </c>
      <c r="D181" s="599">
        <f>'Расшифр. Кред. портфеля'!D179</f>
        <v>0</v>
      </c>
      <c r="E181" s="599">
        <f>'Расшифр. Кред. портфеля'!E179</f>
        <v>0</v>
      </c>
      <c r="F181" s="599">
        <f>'Расшифр. Кред. портфеля'!F179</f>
        <v>0</v>
      </c>
      <c r="G181" s="599">
        <f>'Расшифр. Кред. портфеля'!G179</f>
        <v>0</v>
      </c>
      <c r="H181" s="599">
        <f>'Расшифр. Кред. портфеля'!H179</f>
        <v>0</v>
      </c>
      <c r="I181" s="599">
        <f>'Расшифр. Кред. портфеля'!I179</f>
        <v>0</v>
      </c>
      <c r="J181" s="599">
        <f>'Расшифр. Кред. портфеля'!J179</f>
        <v>0</v>
      </c>
      <c r="K181" s="599">
        <f>'Расшифр. Кред. портфеля'!K179</f>
        <v>0</v>
      </c>
      <c r="L181" s="599">
        <f>'Расшифр. Кред. портфеля'!L179</f>
        <v>0</v>
      </c>
      <c r="M181" s="599">
        <f>'Расшифр. Кред. портфеля'!M179</f>
        <v>0</v>
      </c>
      <c r="N181" s="599">
        <f>'Расшифр. Кред. портфеля'!N179</f>
        <v>0</v>
      </c>
      <c r="O181" s="599">
        <f>'Расшифр. Кред. портфеля'!O179</f>
        <v>0</v>
      </c>
      <c r="P181" s="599">
        <f>'Расшифр. Кред. портфеля'!P179</f>
        <v>0</v>
      </c>
      <c r="Q181" s="599">
        <f>'Расшифр. Кред. портфеля'!Q179</f>
        <v>0</v>
      </c>
      <c r="R181" s="599">
        <f>'Расшифр. Кред. портфеля'!R179</f>
        <v>0</v>
      </c>
      <c r="S181" s="599">
        <f>'Расшифр. Кред. портфеля'!S179</f>
        <v>0</v>
      </c>
      <c r="T181" s="599">
        <f>'Расшифр. Кред. портфеля'!T179</f>
        <v>0</v>
      </c>
      <c r="U181" s="599">
        <f>'Расшифр. Кред. портфеля'!U179</f>
        <v>0</v>
      </c>
      <c r="V181" s="599">
        <f>'Расшифр. Кред. портфеля'!V179</f>
        <v>0</v>
      </c>
      <c r="W181" s="599">
        <f>'Расшифр. Кред. портфеля'!W179</f>
        <v>0</v>
      </c>
      <c r="X181" s="599">
        <f>'Расшифр. Кред. портфеля'!X179</f>
        <v>0</v>
      </c>
      <c r="Y181" s="599">
        <f>'Расшифр. Кред. портфеля'!Y179</f>
        <v>0</v>
      </c>
      <c r="Z181" s="599">
        <f>'Расшифр. Кред. портфеля'!Z179</f>
        <v>0</v>
      </c>
      <c r="AA181" s="599">
        <f>'Расшифр. Кред. портфеля'!AA179</f>
        <v>0</v>
      </c>
      <c r="AB181" s="599">
        <f>'Расшифр. Кред. портфеля'!AB179</f>
        <v>0</v>
      </c>
      <c r="AC181" s="599">
        <f>'Расшифр. Кред. портфеля'!AC179</f>
        <v>0</v>
      </c>
      <c r="AD181" s="599">
        <f>'Расшифр. Кред. портфеля'!AD179</f>
        <v>0</v>
      </c>
      <c r="AE181" s="597">
        <f>'Расшифр. Кред. портфеля'!AE179</f>
        <v>0</v>
      </c>
      <c r="AF181" s="597">
        <f>'Расшифр. Кред. портфеля'!AF179</f>
        <v>0</v>
      </c>
      <c r="AG181" s="597">
        <f>'Расшифр. Кред. портфеля'!AG179</f>
        <v>0</v>
      </c>
      <c r="AH181" s="597">
        <f>'Расшифр. Кред. портфеля'!AH179</f>
        <v>0</v>
      </c>
      <c r="AI181" s="597">
        <f>'Расшифр. Кред. портфеля'!AI179</f>
        <v>0</v>
      </c>
      <c r="AJ181" s="597">
        <f>'Расшифр. Кред. портфеля'!AJ179</f>
        <v>0</v>
      </c>
      <c r="AK181" s="597">
        <f>'Расшифр. Кред. портфеля'!AK179</f>
        <v>0</v>
      </c>
      <c r="AL181" s="597">
        <f>'Расшифр. Кред. портфеля'!AL179</f>
        <v>0</v>
      </c>
      <c r="AM181" s="597">
        <f>'Расшифр. Кред. портфеля'!AM179</f>
        <v>0</v>
      </c>
      <c r="AN181" s="597">
        <f>'Расшифр. Кред. портфеля'!AN179</f>
        <v>0</v>
      </c>
      <c r="AO181" s="597">
        <f>'Расшифр. Кред. портфеля'!AO179</f>
        <v>0</v>
      </c>
      <c r="AP181" s="597">
        <f>'Расшифр. Кред. портфеля'!AP179</f>
        <v>0</v>
      </c>
      <c r="AQ181" s="597">
        <f>'Расшифр. Кред. портфеля'!AQ179</f>
        <v>0</v>
      </c>
      <c r="AR181" s="597">
        <f>'Расшифр. Кред. портфеля'!AR179</f>
        <v>0</v>
      </c>
      <c r="AS181" s="597">
        <f>'Расшифр. Кред. портфеля'!AS179</f>
        <v>0</v>
      </c>
      <c r="AT181" s="597">
        <f>'Расшифр. Кред. портфеля'!AT179</f>
        <v>0</v>
      </c>
      <c r="AU181" s="558"/>
    </row>
    <row r="182" spans="1:47" x14ac:dyDescent="0.25">
      <c r="A182" s="1305">
        <f>'Расшифр. Кред. портфеля'!A180:B180</f>
        <v>0</v>
      </c>
      <c r="B182" s="1306"/>
      <c r="C182" s="563">
        <f>'Расшифр. Кред. портфеля'!C180</f>
        <v>0</v>
      </c>
      <c r="D182" s="576">
        <f>'Расшифр. Кред. портфеля'!D180</f>
        <v>0</v>
      </c>
      <c r="E182" s="576">
        <f>'Расшифр. Кред. портфеля'!E180</f>
        <v>0</v>
      </c>
      <c r="F182" s="576">
        <f>'Расшифр. Кред. портфеля'!F180</f>
        <v>0</v>
      </c>
      <c r="G182" s="576">
        <f>'Расшифр. Кред. портфеля'!G180</f>
        <v>0</v>
      </c>
      <c r="H182" s="576">
        <f>'Расшифр. Кред. портфеля'!H180</f>
        <v>0</v>
      </c>
      <c r="I182" s="576">
        <f>'Расшифр. Кред. портфеля'!I180</f>
        <v>0</v>
      </c>
      <c r="J182" s="576">
        <f>'Расшифр. Кред. портфеля'!J180</f>
        <v>0</v>
      </c>
      <c r="K182" s="576">
        <f>'Расшифр. Кред. портфеля'!K180</f>
        <v>0</v>
      </c>
      <c r="L182" s="576">
        <f>'Расшифр. Кред. портфеля'!L180</f>
        <v>0</v>
      </c>
      <c r="M182" s="576">
        <f>'Расшифр. Кред. портфеля'!M180</f>
        <v>0</v>
      </c>
      <c r="N182" s="576">
        <f>'Расшифр. Кред. портфеля'!N180</f>
        <v>0</v>
      </c>
      <c r="O182" s="576">
        <f>'Расшифр. Кред. портфеля'!O180</f>
        <v>0</v>
      </c>
      <c r="P182" s="576">
        <f>'Расшифр. Кред. портфеля'!P180</f>
        <v>0</v>
      </c>
      <c r="Q182" s="576">
        <f>'Расшифр. Кред. портфеля'!Q180</f>
        <v>0</v>
      </c>
      <c r="R182" s="576">
        <f>'Расшифр. Кред. портфеля'!R180</f>
        <v>0</v>
      </c>
      <c r="S182" s="576">
        <f>'Расшифр. Кред. портфеля'!S180</f>
        <v>0</v>
      </c>
      <c r="T182" s="576">
        <f>'Расшифр. Кред. портфеля'!T180</f>
        <v>0</v>
      </c>
      <c r="U182" s="576">
        <f>'Расшифр. Кред. портфеля'!U180</f>
        <v>0</v>
      </c>
      <c r="V182" s="576">
        <f>'Расшифр. Кред. портфеля'!V180</f>
        <v>0</v>
      </c>
      <c r="W182" s="576">
        <f>'Расшифр. Кред. портфеля'!W180</f>
        <v>0</v>
      </c>
      <c r="X182" s="576">
        <f>'Расшифр. Кред. портфеля'!X180</f>
        <v>0</v>
      </c>
      <c r="Y182" s="576">
        <f>'Расшифр. Кред. портфеля'!Y180</f>
        <v>0</v>
      </c>
      <c r="Z182" s="576">
        <f>'Расшифр. Кред. портфеля'!Z180</f>
        <v>0</v>
      </c>
      <c r="AA182" s="576">
        <f>'Расшифр. Кред. портфеля'!AA180</f>
        <v>0</v>
      </c>
      <c r="AB182" s="576">
        <f>'Расшифр. Кред. портфеля'!AB180</f>
        <v>0</v>
      </c>
      <c r="AC182" s="576">
        <f>'Расшифр. Кред. портфеля'!AC180</f>
        <v>0</v>
      </c>
      <c r="AD182" s="576">
        <f>'Расшифр. Кред. портфеля'!AD180</f>
        <v>0</v>
      </c>
      <c r="AE182" s="597">
        <f>'Расшифр. Кред. портфеля'!AE180</f>
        <v>0</v>
      </c>
      <c r="AF182" s="597">
        <f>'Расшифр. Кред. портфеля'!AF180</f>
        <v>0</v>
      </c>
      <c r="AG182" s="597">
        <f>'Расшифр. Кред. портфеля'!AG180</f>
        <v>0</v>
      </c>
      <c r="AH182" s="597">
        <f>'Расшифр. Кред. портфеля'!AH180</f>
        <v>0</v>
      </c>
      <c r="AI182" s="597">
        <f>'Расшифр. Кред. портфеля'!AI180</f>
        <v>0</v>
      </c>
      <c r="AJ182" s="597">
        <f>'Расшифр. Кред. портфеля'!AJ180</f>
        <v>0</v>
      </c>
      <c r="AK182" s="597">
        <f>'Расшифр. Кред. портфеля'!AK180</f>
        <v>0</v>
      </c>
      <c r="AL182" s="597">
        <f>'Расшифр. Кред. портфеля'!AL180</f>
        <v>0</v>
      </c>
      <c r="AM182" s="597">
        <f>'Расшифр. Кред. портфеля'!AM180</f>
        <v>0</v>
      </c>
      <c r="AN182" s="597">
        <f>'Расшифр. Кред. портфеля'!AN180</f>
        <v>0</v>
      </c>
      <c r="AO182" s="597">
        <f>'Расшифр. Кред. портфеля'!AO180</f>
        <v>0</v>
      </c>
      <c r="AP182" s="597">
        <f>'Расшифр. Кред. портфеля'!AP180</f>
        <v>0</v>
      </c>
      <c r="AQ182" s="597">
        <f>'Расшифр. Кред. портфеля'!AQ180</f>
        <v>0</v>
      </c>
      <c r="AR182" s="597">
        <f>'Расшифр. Кред. портфеля'!AR180</f>
        <v>0</v>
      </c>
      <c r="AS182" s="597">
        <f>'Расшифр. Кред. портфеля'!AS180</f>
        <v>0</v>
      </c>
      <c r="AT182" s="597">
        <f>'Расшифр. Кред. портфеля'!AT180</f>
        <v>0</v>
      </c>
      <c r="AU182" s="558"/>
    </row>
    <row r="183" spans="1:47" x14ac:dyDescent="0.25">
      <c r="A183" s="1305">
        <f>'Расшифр. Кред. портфеля'!A181:B181</f>
        <v>0</v>
      </c>
      <c r="B183" s="1306"/>
      <c r="C183" s="563">
        <f>'Расшифр. Кред. портфеля'!C181</f>
        <v>0</v>
      </c>
      <c r="D183" s="576">
        <f>'Расшифр. Кред. портфеля'!D181</f>
        <v>0</v>
      </c>
      <c r="E183" s="576">
        <f>'Расшифр. Кред. портфеля'!E181</f>
        <v>0</v>
      </c>
      <c r="F183" s="576">
        <f>'Расшифр. Кред. портфеля'!F181</f>
        <v>0</v>
      </c>
      <c r="G183" s="576">
        <f>'Расшифр. Кред. портфеля'!G181</f>
        <v>0</v>
      </c>
      <c r="H183" s="576">
        <f>'Расшифр. Кред. портфеля'!H181</f>
        <v>0</v>
      </c>
      <c r="I183" s="576">
        <f>'Расшифр. Кред. портфеля'!I181</f>
        <v>0</v>
      </c>
      <c r="J183" s="576">
        <f>'Расшифр. Кред. портфеля'!J181</f>
        <v>0</v>
      </c>
      <c r="K183" s="576">
        <f>'Расшифр. Кред. портфеля'!K181</f>
        <v>0</v>
      </c>
      <c r="L183" s="576">
        <f>'Расшифр. Кред. портфеля'!L181</f>
        <v>0</v>
      </c>
      <c r="M183" s="576">
        <f>'Расшифр. Кред. портфеля'!M181</f>
        <v>0</v>
      </c>
      <c r="N183" s="576">
        <f>'Расшифр. Кред. портфеля'!N181</f>
        <v>0</v>
      </c>
      <c r="O183" s="576">
        <f>'Расшифр. Кред. портфеля'!O181</f>
        <v>0</v>
      </c>
      <c r="P183" s="576">
        <f>'Расшифр. Кред. портфеля'!P181</f>
        <v>0</v>
      </c>
      <c r="Q183" s="576">
        <f>'Расшифр. Кред. портфеля'!Q181</f>
        <v>0</v>
      </c>
      <c r="R183" s="576">
        <f>'Расшифр. Кред. портфеля'!R181</f>
        <v>0</v>
      </c>
      <c r="S183" s="576">
        <f>'Расшифр. Кред. портфеля'!S181</f>
        <v>0</v>
      </c>
      <c r="T183" s="576">
        <f>'Расшифр. Кред. портфеля'!T181</f>
        <v>0</v>
      </c>
      <c r="U183" s="576">
        <f>'Расшифр. Кред. портфеля'!U181</f>
        <v>0</v>
      </c>
      <c r="V183" s="576">
        <f>'Расшифр. Кред. портфеля'!V181</f>
        <v>0</v>
      </c>
      <c r="W183" s="576">
        <f>'Расшифр. Кред. портфеля'!W181</f>
        <v>0</v>
      </c>
      <c r="X183" s="576">
        <f>'Расшифр. Кред. портфеля'!X181</f>
        <v>0</v>
      </c>
      <c r="Y183" s="576">
        <f>'Расшифр. Кред. портфеля'!Y181</f>
        <v>0</v>
      </c>
      <c r="Z183" s="576">
        <f>'Расшифр. Кред. портфеля'!Z181</f>
        <v>0</v>
      </c>
      <c r="AA183" s="576">
        <f>'Расшифр. Кред. портфеля'!AA181</f>
        <v>0</v>
      </c>
      <c r="AB183" s="576">
        <f>'Расшифр. Кред. портфеля'!AB181</f>
        <v>0</v>
      </c>
      <c r="AC183" s="576">
        <f>'Расшифр. Кред. портфеля'!AC181</f>
        <v>0</v>
      </c>
      <c r="AD183" s="576">
        <f>'Расшифр. Кред. портфеля'!AD181</f>
        <v>0</v>
      </c>
      <c r="AE183" s="597">
        <f>'Расшифр. Кред. портфеля'!AE181</f>
        <v>0</v>
      </c>
      <c r="AF183" s="597">
        <f>'Расшифр. Кред. портфеля'!AF181</f>
        <v>0</v>
      </c>
      <c r="AG183" s="597">
        <f>'Расшифр. Кред. портфеля'!AG181</f>
        <v>0</v>
      </c>
      <c r="AH183" s="597">
        <f>'Расшифр. Кред. портфеля'!AH181</f>
        <v>0</v>
      </c>
      <c r="AI183" s="597">
        <f>'Расшифр. Кред. портфеля'!AI181</f>
        <v>0</v>
      </c>
      <c r="AJ183" s="597">
        <f>'Расшифр. Кред. портфеля'!AJ181</f>
        <v>0</v>
      </c>
      <c r="AK183" s="597">
        <f>'Расшифр. Кред. портфеля'!AK181</f>
        <v>0</v>
      </c>
      <c r="AL183" s="597">
        <f>'Расшифр. Кред. портфеля'!AL181</f>
        <v>0</v>
      </c>
      <c r="AM183" s="597">
        <f>'Расшифр. Кред. портфеля'!AM181</f>
        <v>0</v>
      </c>
      <c r="AN183" s="597">
        <f>'Расшифр. Кред. портфеля'!AN181</f>
        <v>0</v>
      </c>
      <c r="AO183" s="597">
        <f>'Расшифр. Кред. портфеля'!AO181</f>
        <v>0</v>
      </c>
      <c r="AP183" s="597">
        <f>'Расшифр. Кред. портфеля'!AP181</f>
        <v>0</v>
      </c>
      <c r="AQ183" s="597">
        <f>'Расшифр. Кред. портфеля'!AQ181</f>
        <v>0</v>
      </c>
      <c r="AR183" s="597">
        <f>'Расшифр. Кред. портфеля'!AR181</f>
        <v>0</v>
      </c>
      <c r="AS183" s="597">
        <f>'Расшифр. Кред. портфеля'!AS181</f>
        <v>0</v>
      </c>
      <c r="AT183" s="597">
        <f>'Расшифр. Кред. портфеля'!AT181</f>
        <v>0</v>
      </c>
      <c r="AU183" s="558"/>
    </row>
    <row r="184" spans="1:47" ht="15" customHeight="1" x14ac:dyDescent="0.25">
      <c r="A184" s="1677" t="str">
        <f>'Расшифр. Кред. портфеля'!A182:B182</f>
        <v>Итого лизинговая организация №2</v>
      </c>
      <c r="B184" s="1298"/>
      <c r="C184" s="599">
        <f>'Расшифр. Кред. портфеля'!C182</f>
        <v>0</v>
      </c>
      <c r="D184" s="599">
        <f>'Расшифр. Кред. портфеля'!D182</f>
        <v>0</v>
      </c>
      <c r="E184" s="599">
        <f>'Расшифр. Кред. портфеля'!E182</f>
        <v>0</v>
      </c>
      <c r="F184" s="599">
        <f>'Расшифр. Кред. портфеля'!F182</f>
        <v>0</v>
      </c>
      <c r="G184" s="599">
        <f>'Расшифр. Кред. портфеля'!G182</f>
        <v>0</v>
      </c>
      <c r="H184" s="599">
        <f>'Расшифр. Кред. портфеля'!H182</f>
        <v>0</v>
      </c>
      <c r="I184" s="599">
        <f>'Расшифр. Кред. портфеля'!I182</f>
        <v>0</v>
      </c>
      <c r="J184" s="599">
        <f>'Расшифр. Кред. портфеля'!J182</f>
        <v>0</v>
      </c>
      <c r="K184" s="599">
        <f>'Расшифр. Кред. портфеля'!K182</f>
        <v>0</v>
      </c>
      <c r="L184" s="599">
        <f>'Расшифр. Кред. портфеля'!L182</f>
        <v>0</v>
      </c>
      <c r="M184" s="599">
        <f>'Расшифр. Кред. портфеля'!M182</f>
        <v>0</v>
      </c>
      <c r="N184" s="599">
        <f>'Расшифр. Кред. портфеля'!N182</f>
        <v>0</v>
      </c>
      <c r="O184" s="599">
        <f>'Расшифр. Кред. портфеля'!O182</f>
        <v>0</v>
      </c>
      <c r="P184" s="599">
        <f>'Расшифр. Кред. портфеля'!P182</f>
        <v>0</v>
      </c>
      <c r="Q184" s="599">
        <f>'Расшифр. Кред. портфеля'!Q182</f>
        <v>0</v>
      </c>
      <c r="R184" s="599">
        <f>'Расшифр. Кред. портфеля'!R182</f>
        <v>0</v>
      </c>
      <c r="S184" s="599">
        <f>'Расшифр. Кред. портфеля'!S182</f>
        <v>0</v>
      </c>
      <c r="T184" s="599">
        <f>'Расшифр. Кред. портфеля'!T182</f>
        <v>0</v>
      </c>
      <c r="U184" s="599">
        <f>'Расшифр. Кред. портфеля'!U182</f>
        <v>0</v>
      </c>
      <c r="V184" s="599">
        <f>'Расшифр. Кред. портфеля'!V182</f>
        <v>0</v>
      </c>
      <c r="W184" s="599">
        <f>'Расшифр. Кред. портфеля'!W182</f>
        <v>0</v>
      </c>
      <c r="X184" s="599">
        <f>'Расшифр. Кред. портфеля'!X182</f>
        <v>0</v>
      </c>
      <c r="Y184" s="599">
        <f>'Расшифр. Кред. портфеля'!Y182</f>
        <v>0</v>
      </c>
      <c r="Z184" s="599">
        <f>'Расшифр. Кред. портфеля'!Z182</f>
        <v>0</v>
      </c>
      <c r="AA184" s="599">
        <f>'Расшифр. Кред. портфеля'!AA182</f>
        <v>0</v>
      </c>
      <c r="AB184" s="599">
        <f>'Расшифр. Кред. портфеля'!AB182</f>
        <v>0</v>
      </c>
      <c r="AC184" s="599">
        <f>'Расшифр. Кред. портфеля'!AC182</f>
        <v>0</v>
      </c>
      <c r="AD184" s="599">
        <f>'Расшифр. Кред. портфеля'!AD182</f>
        <v>0</v>
      </c>
      <c r="AE184" s="597">
        <f>'Расшифр. Кред. портфеля'!AE182</f>
        <v>0</v>
      </c>
      <c r="AF184" s="597">
        <f>'Расшифр. Кред. портфеля'!AF182</f>
        <v>0</v>
      </c>
      <c r="AG184" s="597">
        <f>'Расшифр. Кред. портфеля'!AG182</f>
        <v>0</v>
      </c>
      <c r="AH184" s="597">
        <f>'Расшифр. Кред. портфеля'!AH182</f>
        <v>0</v>
      </c>
      <c r="AI184" s="597">
        <f>'Расшифр. Кред. портфеля'!AI182</f>
        <v>0</v>
      </c>
      <c r="AJ184" s="597">
        <f>'Расшифр. Кред. портфеля'!AJ182</f>
        <v>0</v>
      </c>
      <c r="AK184" s="597">
        <f>'Расшифр. Кред. портфеля'!AK182</f>
        <v>0</v>
      </c>
      <c r="AL184" s="597">
        <f>'Расшифр. Кред. портфеля'!AL182</f>
        <v>0</v>
      </c>
      <c r="AM184" s="597">
        <f>'Расшифр. Кред. портфеля'!AM182</f>
        <v>0</v>
      </c>
      <c r="AN184" s="597">
        <f>'Расшифр. Кред. портфеля'!AN182</f>
        <v>0</v>
      </c>
      <c r="AO184" s="597">
        <f>'Расшифр. Кред. портфеля'!AO182</f>
        <v>0</v>
      </c>
      <c r="AP184" s="597">
        <f>'Расшифр. Кред. портфеля'!AP182</f>
        <v>0</v>
      </c>
      <c r="AQ184" s="597">
        <f>'Расшифр. Кред. портфеля'!AQ182</f>
        <v>0</v>
      </c>
      <c r="AR184" s="597">
        <f>'Расшифр. Кред. портфеля'!AR182</f>
        <v>0</v>
      </c>
      <c r="AS184" s="597">
        <f>'Расшифр. Кред. портфеля'!AS182</f>
        <v>0</v>
      </c>
      <c r="AT184" s="597">
        <f>'Расшифр. Кред. портфеля'!AT182</f>
        <v>0</v>
      </c>
      <c r="AU184" s="558"/>
    </row>
    <row r="185" spans="1:47" ht="15" customHeight="1" x14ac:dyDescent="0.25">
      <c r="A185" s="1678" t="str">
        <f>'Расшифр. Кред. портфеля'!A183:B183</f>
        <v>Итого по  лизинговым организациям</v>
      </c>
      <c r="B185" s="1300"/>
      <c r="C185" s="601">
        <f>'Расшифр. Кред. портфеля'!C183</f>
        <v>0</v>
      </c>
      <c r="D185" s="601">
        <f>'Расшифр. Кред. портфеля'!D183</f>
        <v>0</v>
      </c>
      <c r="E185" s="601">
        <f>'Расшифр. Кред. портфеля'!E183</f>
        <v>0</v>
      </c>
      <c r="F185" s="601">
        <f>'Расшифр. Кред. портфеля'!F183</f>
        <v>0</v>
      </c>
      <c r="G185" s="601">
        <f>'Расшифр. Кред. портфеля'!G183</f>
        <v>0</v>
      </c>
      <c r="H185" s="601">
        <f>'Расшифр. Кред. портфеля'!H183</f>
        <v>0</v>
      </c>
      <c r="I185" s="601">
        <f>'Расшифр. Кред. портфеля'!I183</f>
        <v>0</v>
      </c>
      <c r="J185" s="601">
        <f>'Расшифр. Кред. портфеля'!J183</f>
        <v>0</v>
      </c>
      <c r="K185" s="601">
        <f>'Расшифр. Кред. портфеля'!K183</f>
        <v>0</v>
      </c>
      <c r="L185" s="601">
        <f>'Расшифр. Кред. портфеля'!L183</f>
        <v>0</v>
      </c>
      <c r="M185" s="601">
        <f>'Расшифр. Кред. портфеля'!M183</f>
        <v>0</v>
      </c>
      <c r="N185" s="601">
        <f>'Расшифр. Кред. портфеля'!N183</f>
        <v>0</v>
      </c>
      <c r="O185" s="601">
        <f>'Расшифр. Кред. портфеля'!O183</f>
        <v>0</v>
      </c>
      <c r="P185" s="601">
        <f>'Расшифр. Кред. портфеля'!P183</f>
        <v>0</v>
      </c>
      <c r="Q185" s="601">
        <f>'Расшифр. Кред. портфеля'!Q183</f>
        <v>0</v>
      </c>
      <c r="R185" s="601">
        <f>'Расшифр. Кред. портфеля'!R183</f>
        <v>0</v>
      </c>
      <c r="S185" s="601">
        <f>'Расшифр. Кред. портфеля'!S183</f>
        <v>0</v>
      </c>
      <c r="T185" s="601">
        <f>'Расшифр. Кред. портфеля'!T183</f>
        <v>0</v>
      </c>
      <c r="U185" s="601">
        <f>'Расшифр. Кред. портфеля'!U183</f>
        <v>0</v>
      </c>
      <c r="V185" s="601">
        <f>'Расшифр. Кред. портфеля'!V183</f>
        <v>0</v>
      </c>
      <c r="W185" s="601">
        <f>'Расшифр. Кред. портфеля'!W183</f>
        <v>0</v>
      </c>
      <c r="X185" s="601">
        <f>'Расшифр. Кред. портфеля'!X183</f>
        <v>0</v>
      </c>
      <c r="Y185" s="601">
        <f>'Расшифр. Кред. портфеля'!Y183</f>
        <v>0</v>
      </c>
      <c r="Z185" s="601">
        <f>'Расшифр. Кред. портфеля'!Z183</f>
        <v>0</v>
      </c>
      <c r="AA185" s="601">
        <f>'Расшифр. Кред. портфеля'!AA183</f>
        <v>0</v>
      </c>
      <c r="AB185" s="601">
        <f>'Расшифр. Кред. портфеля'!AB183</f>
        <v>0</v>
      </c>
      <c r="AC185" s="601">
        <f>'Расшифр. Кред. портфеля'!AC183</f>
        <v>0</v>
      </c>
      <c r="AD185" s="601">
        <f>'Расшифр. Кред. портфеля'!AD183</f>
        <v>0</v>
      </c>
      <c r="AE185" s="597">
        <f>'Расшифр. Кред. портфеля'!AE183</f>
        <v>0</v>
      </c>
      <c r="AF185" s="597">
        <f>'Расшифр. Кред. портфеля'!AF183</f>
        <v>0</v>
      </c>
      <c r="AG185" s="597">
        <f>'Расшифр. Кред. портфеля'!AG183</f>
        <v>0</v>
      </c>
      <c r="AH185" s="597">
        <f>'Расшифр. Кред. портфеля'!AH183</f>
        <v>0</v>
      </c>
      <c r="AI185" s="597">
        <f>'Расшифр. Кред. портфеля'!AI183</f>
        <v>0</v>
      </c>
      <c r="AJ185" s="597">
        <f>'Расшифр. Кред. портфеля'!AJ183</f>
        <v>0</v>
      </c>
      <c r="AK185" s="597">
        <f>'Расшифр. Кред. портфеля'!AK183</f>
        <v>0</v>
      </c>
      <c r="AL185" s="597">
        <f>'Расшифр. Кред. портфеля'!AL183</f>
        <v>0</v>
      </c>
      <c r="AM185" s="597">
        <f>'Расшифр. Кред. портфеля'!AM183</f>
        <v>0</v>
      </c>
      <c r="AN185" s="597">
        <f>'Расшифр. Кред. портфеля'!AN183</f>
        <v>0</v>
      </c>
      <c r="AO185" s="597">
        <f>'Расшифр. Кред. портфеля'!AO183</f>
        <v>0</v>
      </c>
      <c r="AP185" s="597">
        <f>'Расшифр. Кред. портфеля'!AP183</f>
        <v>0</v>
      </c>
      <c r="AQ185" s="597">
        <f>'Расшифр. Кред. портфеля'!AQ183</f>
        <v>0</v>
      </c>
      <c r="AR185" s="597">
        <f>'Расшифр. Кред. портфеля'!AR183</f>
        <v>0</v>
      </c>
      <c r="AS185" s="597">
        <f>'Расшифр. Кред. портфеля'!AS183</f>
        <v>0</v>
      </c>
      <c r="AT185" s="597">
        <f>'Расшифр. Кред. портфеля'!AT183</f>
        <v>0</v>
      </c>
      <c r="AU185" s="558"/>
    </row>
    <row r="186" spans="1:47" ht="29.25" customHeight="1" x14ac:dyDescent="0.25">
      <c r="A186" s="1686" t="str">
        <f>'Расшифр. Кред. портфеля'!A184:B184</f>
        <v>Итого по  банкам и лизинговым организациям</v>
      </c>
      <c r="B186" s="1290"/>
      <c r="C186" s="600">
        <f>'Расшифр. Кред. портфеля'!C184</f>
        <v>0</v>
      </c>
      <c r="D186" s="600">
        <f>'Расшифр. Кред. портфеля'!D184</f>
        <v>0</v>
      </c>
      <c r="E186" s="600">
        <f>'Расшифр. Кред. портфеля'!E184</f>
        <v>0</v>
      </c>
      <c r="F186" s="600">
        <f>'Расшифр. Кред. портфеля'!F184</f>
        <v>0</v>
      </c>
      <c r="G186" s="600">
        <f>'Расшифр. Кред. портфеля'!G184</f>
        <v>0</v>
      </c>
      <c r="H186" s="600">
        <f>'Расшифр. Кред. портфеля'!H184</f>
        <v>0</v>
      </c>
      <c r="I186" s="600">
        <f>'Расшифр. Кред. портфеля'!I184</f>
        <v>0</v>
      </c>
      <c r="J186" s="600">
        <f>'Расшифр. Кред. портфеля'!J184</f>
        <v>0</v>
      </c>
      <c r="K186" s="600">
        <f>'Расшифр. Кред. портфеля'!K184</f>
        <v>0</v>
      </c>
      <c r="L186" s="600">
        <f>'Расшифр. Кред. портфеля'!L184</f>
        <v>0</v>
      </c>
      <c r="M186" s="600">
        <f>'Расшифр. Кред. портфеля'!M184</f>
        <v>0</v>
      </c>
      <c r="N186" s="600">
        <f>'Расшифр. Кред. портфеля'!N184</f>
        <v>0</v>
      </c>
      <c r="O186" s="600">
        <f>'Расшифр. Кред. портфеля'!O184</f>
        <v>0</v>
      </c>
      <c r="P186" s="600">
        <f>'Расшифр. Кред. портфеля'!P184</f>
        <v>0</v>
      </c>
      <c r="Q186" s="600">
        <f>'Расшифр. Кред. портфеля'!Q184</f>
        <v>0</v>
      </c>
      <c r="R186" s="600">
        <f>'Расшифр. Кред. портфеля'!R184</f>
        <v>0</v>
      </c>
      <c r="S186" s="600">
        <f>'Расшифр. Кред. портфеля'!S184</f>
        <v>0</v>
      </c>
      <c r="T186" s="600">
        <f>'Расшифр. Кред. портфеля'!T184</f>
        <v>0</v>
      </c>
      <c r="U186" s="600">
        <f>'Расшифр. Кред. портфеля'!U184</f>
        <v>0</v>
      </c>
      <c r="V186" s="600">
        <f>'Расшифр. Кред. портфеля'!V184</f>
        <v>0</v>
      </c>
      <c r="W186" s="600">
        <f>'Расшифр. Кред. портфеля'!W184</f>
        <v>0</v>
      </c>
      <c r="X186" s="600">
        <f>'Расшифр. Кред. портфеля'!X184</f>
        <v>0</v>
      </c>
      <c r="Y186" s="600">
        <f>'Расшифр. Кред. портфеля'!Y184</f>
        <v>0</v>
      </c>
      <c r="Z186" s="600">
        <f>'Расшифр. Кред. портфеля'!Z184</f>
        <v>0</v>
      </c>
      <c r="AA186" s="600">
        <f>'Расшифр. Кред. портфеля'!AA184</f>
        <v>0</v>
      </c>
      <c r="AB186" s="600">
        <f>'Расшифр. Кред. портфеля'!AB184</f>
        <v>0</v>
      </c>
      <c r="AC186" s="600">
        <f>'Расшифр. Кред. портфеля'!AC184</f>
        <v>0</v>
      </c>
      <c r="AD186" s="600">
        <f>'Расшифр. Кред. портфеля'!AD184</f>
        <v>0</v>
      </c>
      <c r="AE186" s="597">
        <f>'Расшифр. Кред. портфеля'!AE184</f>
        <v>0</v>
      </c>
      <c r="AF186" s="597">
        <f>'Расшифр. Кред. портфеля'!AF184</f>
        <v>0</v>
      </c>
      <c r="AG186" s="597">
        <f>'Расшифр. Кред. портфеля'!AG184</f>
        <v>0</v>
      </c>
      <c r="AH186" s="597">
        <f>'Расшифр. Кред. портфеля'!AH184</f>
        <v>0</v>
      </c>
      <c r="AI186" s="597">
        <f>'Расшифр. Кред. портфеля'!AI184</f>
        <v>0</v>
      </c>
      <c r="AJ186" s="597">
        <f>'Расшифр. Кред. портфеля'!AJ184</f>
        <v>0</v>
      </c>
      <c r="AK186" s="597">
        <f>'Расшифр. Кред. портфеля'!AK184</f>
        <v>0</v>
      </c>
      <c r="AL186" s="597">
        <f>'Расшифр. Кред. портфеля'!AL184</f>
        <v>0</v>
      </c>
      <c r="AM186" s="597">
        <f>'Расшифр. Кред. портфеля'!AM184</f>
        <v>0</v>
      </c>
      <c r="AN186" s="597">
        <f>'Расшифр. Кред. портфеля'!AN184</f>
        <v>0</v>
      </c>
      <c r="AO186" s="597">
        <f>'Расшифр. Кред. портфеля'!AO184</f>
        <v>0</v>
      </c>
      <c r="AP186" s="597">
        <f>'Расшифр. Кред. портфеля'!AP184</f>
        <v>0</v>
      </c>
      <c r="AQ186" s="597">
        <f>'Расшифр. Кред. портфеля'!AQ184</f>
        <v>0</v>
      </c>
      <c r="AR186" s="597">
        <f>'Расшифр. Кред. портфеля'!AR184</f>
        <v>0</v>
      </c>
      <c r="AS186" s="597">
        <f>'Расшифр. Кред. портфеля'!AS184</f>
        <v>0</v>
      </c>
      <c r="AT186" s="597">
        <f>'Расшифр. Кред. портфеля'!AT184</f>
        <v>0</v>
      </c>
      <c r="AU186" s="558"/>
    </row>
    <row r="187" spans="1:47" x14ac:dyDescent="0.25">
      <c r="A187" s="555"/>
      <c r="B187" s="555"/>
      <c r="C187" s="555"/>
      <c r="D187" s="556"/>
      <c r="E187" s="556"/>
      <c r="F187" s="556"/>
      <c r="G187" s="556"/>
      <c r="H187" s="556"/>
      <c r="I187" s="556"/>
      <c r="J187" s="556"/>
      <c r="K187" s="556"/>
      <c r="L187" s="556"/>
      <c r="M187" s="556"/>
      <c r="N187" s="556"/>
      <c r="O187" s="556"/>
      <c r="P187" s="556"/>
      <c r="Q187" s="556"/>
      <c r="R187" s="556"/>
      <c r="S187" s="556"/>
      <c r="T187" s="556"/>
      <c r="U187" s="556"/>
      <c r="V187" s="556"/>
      <c r="W187" s="557"/>
      <c r="X187" s="557"/>
      <c r="Y187" s="557"/>
      <c r="Z187" s="557"/>
      <c r="AA187" s="557"/>
      <c r="AB187" s="557"/>
      <c r="AC187" s="557"/>
      <c r="AD187" s="556"/>
    </row>
    <row r="188" spans="1:47" ht="54" customHeight="1" x14ac:dyDescent="0.25">
      <c r="A188" s="1203" t="s">
        <v>1541</v>
      </c>
      <c r="B188" s="1203"/>
      <c r="C188" s="1203"/>
      <c r="D188" s="1203"/>
      <c r="E188" s="1203"/>
      <c r="F188" s="1203"/>
      <c r="G188" s="1203"/>
      <c r="H188" s="1203"/>
      <c r="I188" s="1203"/>
      <c r="J188" s="1203"/>
      <c r="K188" s="1203"/>
      <c r="L188" s="1203"/>
      <c r="M188" s="1203"/>
      <c r="N188" s="1203"/>
      <c r="O188" s="1203"/>
      <c r="P188" s="1203"/>
      <c r="Q188" s="1203"/>
      <c r="R188" s="1203"/>
      <c r="S188" s="1203"/>
      <c r="T188" s="1203"/>
      <c r="U188" s="1203"/>
      <c r="V188" s="1203"/>
      <c r="W188" s="1203"/>
      <c r="X188" s="540"/>
      <c r="Y188" s="558"/>
      <c r="Z188" s="558"/>
      <c r="AA188" s="558"/>
      <c r="AB188" s="558"/>
      <c r="AC188" s="558"/>
      <c r="AD188" s="556"/>
    </row>
  </sheetData>
  <mergeCells count="669">
    <mergeCell ref="A185:B185"/>
    <mergeCell ref="A186:B186"/>
    <mergeCell ref="A188:W188"/>
    <mergeCell ref="A128:F129"/>
    <mergeCell ref="G128:G129"/>
    <mergeCell ref="H128:I129"/>
    <mergeCell ref="J128:N128"/>
    <mergeCell ref="O128:W128"/>
    <mergeCell ref="A133:F133"/>
    <mergeCell ref="H133:I133"/>
    <mergeCell ref="J133:L133"/>
    <mergeCell ref="M133:N133"/>
    <mergeCell ref="O133:P133"/>
    <mergeCell ref="U133:W133"/>
    <mergeCell ref="A181:B181"/>
    <mergeCell ref="A182:B182"/>
    <mergeCell ref="A183:B183"/>
    <mergeCell ref="A184:B184"/>
    <mergeCell ref="A180:B180"/>
    <mergeCell ref="A152:H152"/>
    <mergeCell ref="I152:N152"/>
    <mergeCell ref="O152:Q152"/>
    <mergeCell ref="R152:S152"/>
    <mergeCell ref="T152:U152"/>
    <mergeCell ref="A125:F125"/>
    <mergeCell ref="H125:I125"/>
    <mergeCell ref="J125:L125"/>
    <mergeCell ref="M125:N125"/>
    <mergeCell ref="O125:P125"/>
    <mergeCell ref="Q125:R125"/>
    <mergeCell ref="S125:T125"/>
    <mergeCell ref="U125:V125"/>
    <mergeCell ref="A126:F126"/>
    <mergeCell ref="H126:I126"/>
    <mergeCell ref="J126:L126"/>
    <mergeCell ref="M126:N126"/>
    <mergeCell ref="O126:P126"/>
    <mergeCell ref="Q126:R126"/>
    <mergeCell ref="S126:T126"/>
    <mergeCell ref="U126:V126"/>
    <mergeCell ref="A107:F107"/>
    <mergeCell ref="H107:I107"/>
    <mergeCell ref="J107:L107"/>
    <mergeCell ref="M107:N107"/>
    <mergeCell ref="O107:P107"/>
    <mergeCell ref="Q107:R107"/>
    <mergeCell ref="S107:T107"/>
    <mergeCell ref="U107:V107"/>
    <mergeCell ref="A108:F108"/>
    <mergeCell ref="H108:I108"/>
    <mergeCell ref="J108:L108"/>
    <mergeCell ref="M108:N108"/>
    <mergeCell ref="O108:P108"/>
    <mergeCell ref="Q108:R108"/>
    <mergeCell ref="S108:T108"/>
    <mergeCell ref="U108:V108"/>
    <mergeCell ref="X57:X58"/>
    <mergeCell ref="G69:H69"/>
    <mergeCell ref="G70:H70"/>
    <mergeCell ref="A86:C86"/>
    <mergeCell ref="G86:H86"/>
    <mergeCell ref="A87:C87"/>
    <mergeCell ref="G87:H87"/>
    <mergeCell ref="A90:W90"/>
    <mergeCell ref="A91:F92"/>
    <mergeCell ref="G91:G92"/>
    <mergeCell ref="H91:I92"/>
    <mergeCell ref="J91:N91"/>
    <mergeCell ref="O91:P92"/>
    <mergeCell ref="Q91:W91"/>
    <mergeCell ref="A77:C77"/>
    <mergeCell ref="A78:C78"/>
    <mergeCell ref="A79:C79"/>
    <mergeCell ref="A80:C80"/>
    <mergeCell ref="A81:C81"/>
    <mergeCell ref="A82:C82"/>
    <mergeCell ref="A83:C83"/>
    <mergeCell ref="A84:C84"/>
    <mergeCell ref="A60:C60"/>
    <mergeCell ref="G60:H60"/>
    <mergeCell ref="A3:V3"/>
    <mergeCell ref="A4:V4"/>
    <mergeCell ref="A5:V6"/>
    <mergeCell ref="W5:X5"/>
    <mergeCell ref="W6:X6"/>
    <mergeCell ref="A8:W8"/>
    <mergeCell ref="A9:W9"/>
    <mergeCell ref="A10:B10"/>
    <mergeCell ref="D14:Y17"/>
    <mergeCell ref="A18:B20"/>
    <mergeCell ref="C18:C20"/>
    <mergeCell ref="D18:D20"/>
    <mergeCell ref="E18:F20"/>
    <mergeCell ref="G18:H19"/>
    <mergeCell ref="I18:I20"/>
    <mergeCell ref="J18:K20"/>
    <mergeCell ref="L18:T18"/>
    <mergeCell ref="U18:U20"/>
    <mergeCell ref="O20:P20"/>
    <mergeCell ref="V18:W19"/>
    <mergeCell ref="A172:B172"/>
    <mergeCell ref="A173:B173"/>
    <mergeCell ref="A174:B174"/>
    <mergeCell ref="A175:B175"/>
    <mergeCell ref="A176:B176"/>
    <mergeCell ref="A177:B177"/>
    <mergeCell ref="A178:B178"/>
    <mergeCell ref="A179:B179"/>
    <mergeCell ref="A163:B163"/>
    <mergeCell ref="A164:B164"/>
    <mergeCell ref="A165:B165"/>
    <mergeCell ref="A166:B166"/>
    <mergeCell ref="A167:B167"/>
    <mergeCell ref="A168:B168"/>
    <mergeCell ref="A169:B169"/>
    <mergeCell ref="A170:B170"/>
    <mergeCell ref="A171:B171"/>
    <mergeCell ref="V152:W152"/>
    <mergeCell ref="A158:B158"/>
    <mergeCell ref="A159:B159"/>
    <mergeCell ref="A160:B160"/>
    <mergeCell ref="A161:B161"/>
    <mergeCell ref="A162:B162"/>
    <mergeCell ref="A153:H153"/>
    <mergeCell ref="I153:N153"/>
    <mergeCell ref="O153:Q153"/>
    <mergeCell ref="R153:S153"/>
    <mergeCell ref="T153:U153"/>
    <mergeCell ref="V153:W153"/>
    <mergeCell ref="V154:W154"/>
    <mergeCell ref="A156:AD156"/>
    <mergeCell ref="A150:H150"/>
    <mergeCell ref="I150:N150"/>
    <mergeCell ref="O150:Q150"/>
    <mergeCell ref="R150:S150"/>
    <mergeCell ref="T150:U150"/>
    <mergeCell ref="V150:W150"/>
    <mergeCell ref="A151:H151"/>
    <mergeCell ref="I151:N151"/>
    <mergeCell ref="O151:Q151"/>
    <mergeCell ref="R151:S151"/>
    <mergeCell ref="T151:U151"/>
    <mergeCell ref="V151:W151"/>
    <mergeCell ref="A148:H148"/>
    <mergeCell ref="I148:N148"/>
    <mergeCell ref="O148:Q148"/>
    <mergeCell ref="R148:S148"/>
    <mergeCell ref="T148:U148"/>
    <mergeCell ref="V148:W148"/>
    <mergeCell ref="A149:H149"/>
    <mergeCell ref="I149:N149"/>
    <mergeCell ref="O149:Q149"/>
    <mergeCell ref="R149:S149"/>
    <mergeCell ref="T149:U149"/>
    <mergeCell ref="V149:W149"/>
    <mergeCell ref="A146:H146"/>
    <mergeCell ref="I146:N146"/>
    <mergeCell ref="O146:Q146"/>
    <mergeCell ref="R146:S146"/>
    <mergeCell ref="T146:U146"/>
    <mergeCell ref="V146:W146"/>
    <mergeCell ref="A147:H147"/>
    <mergeCell ref="I147:N147"/>
    <mergeCell ref="O147:Q147"/>
    <mergeCell ref="R147:S147"/>
    <mergeCell ref="T147:U147"/>
    <mergeCell ref="V147:W147"/>
    <mergeCell ref="T143:U143"/>
    <mergeCell ref="V143:W143"/>
    <mergeCell ref="A144:H144"/>
    <mergeCell ref="I144:N144"/>
    <mergeCell ref="O144:Q144"/>
    <mergeCell ref="R144:S144"/>
    <mergeCell ref="T144:U144"/>
    <mergeCell ref="V144:W144"/>
    <mergeCell ref="A145:H145"/>
    <mergeCell ref="I145:N145"/>
    <mergeCell ref="O145:Q145"/>
    <mergeCell ref="R145:S145"/>
    <mergeCell ref="T145:U145"/>
    <mergeCell ref="V145:W145"/>
    <mergeCell ref="A143:H143"/>
    <mergeCell ref="I143:N143"/>
    <mergeCell ref="O143:Q143"/>
    <mergeCell ref="R143:S143"/>
    <mergeCell ref="A140:H140"/>
    <mergeCell ref="I140:N140"/>
    <mergeCell ref="O140:Q140"/>
    <mergeCell ref="R140:S140"/>
    <mergeCell ref="T140:U140"/>
    <mergeCell ref="V140:W140"/>
    <mergeCell ref="A138:H139"/>
    <mergeCell ref="I138:N139"/>
    <mergeCell ref="O138:U138"/>
    <mergeCell ref="V138:W139"/>
    <mergeCell ref="A134:F134"/>
    <mergeCell ref="H134:I134"/>
    <mergeCell ref="J134:L134"/>
    <mergeCell ref="M134:N134"/>
    <mergeCell ref="O134:P134"/>
    <mergeCell ref="U134:W134"/>
    <mergeCell ref="Q132:R132"/>
    <mergeCell ref="S132:T132"/>
    <mergeCell ref="O139:Q139"/>
    <mergeCell ref="R139:S139"/>
    <mergeCell ref="T139:U139"/>
    <mergeCell ref="A131:F131"/>
    <mergeCell ref="H131:I131"/>
    <mergeCell ref="J131:L131"/>
    <mergeCell ref="M131:N131"/>
    <mergeCell ref="O131:P131"/>
    <mergeCell ref="U131:W131"/>
    <mergeCell ref="A132:F132"/>
    <mergeCell ref="H132:I132"/>
    <mergeCell ref="J132:L132"/>
    <mergeCell ref="M132:N132"/>
    <mergeCell ref="O132:P132"/>
    <mergeCell ref="U132:W132"/>
    <mergeCell ref="A123:F123"/>
    <mergeCell ref="H123:I123"/>
    <mergeCell ref="J123:L123"/>
    <mergeCell ref="M123:N123"/>
    <mergeCell ref="O123:P123"/>
    <mergeCell ref="Q123:R123"/>
    <mergeCell ref="S123:T123"/>
    <mergeCell ref="U123:V123"/>
    <mergeCell ref="A124:F124"/>
    <mergeCell ref="H124:I124"/>
    <mergeCell ref="J124:L124"/>
    <mergeCell ref="M124:N124"/>
    <mergeCell ref="O124:P124"/>
    <mergeCell ref="Q124:R124"/>
    <mergeCell ref="S124:T124"/>
    <mergeCell ref="U124:V124"/>
    <mergeCell ref="A121:F121"/>
    <mergeCell ref="H121:I121"/>
    <mergeCell ref="J121:L121"/>
    <mergeCell ref="M121:N121"/>
    <mergeCell ref="O121:P121"/>
    <mergeCell ref="Q121:R121"/>
    <mergeCell ref="S121:T121"/>
    <mergeCell ref="U121:V121"/>
    <mergeCell ref="A122:F122"/>
    <mergeCell ref="H122:I122"/>
    <mergeCell ref="J122:L122"/>
    <mergeCell ref="M122:N122"/>
    <mergeCell ref="O122:P122"/>
    <mergeCell ref="Q122:R122"/>
    <mergeCell ref="S122:T122"/>
    <mergeCell ref="U122:V122"/>
    <mergeCell ref="A118:F118"/>
    <mergeCell ref="H118:I118"/>
    <mergeCell ref="J118:L118"/>
    <mergeCell ref="M118:N118"/>
    <mergeCell ref="O118:P118"/>
    <mergeCell ref="Q118:R118"/>
    <mergeCell ref="S118:T118"/>
    <mergeCell ref="U118:V118"/>
    <mergeCell ref="A119:F119"/>
    <mergeCell ref="H119:I119"/>
    <mergeCell ref="J119:L119"/>
    <mergeCell ref="M119:N119"/>
    <mergeCell ref="O119:P119"/>
    <mergeCell ref="Q119:R119"/>
    <mergeCell ref="S119:T119"/>
    <mergeCell ref="U119:V119"/>
    <mergeCell ref="U114:V114"/>
    <mergeCell ref="A115:F115"/>
    <mergeCell ref="H115:I115"/>
    <mergeCell ref="J115:L115"/>
    <mergeCell ref="M115:N115"/>
    <mergeCell ref="O115:P115"/>
    <mergeCell ref="Q115:R115"/>
    <mergeCell ref="S115:T115"/>
    <mergeCell ref="U115:V115"/>
    <mergeCell ref="A114:F114"/>
    <mergeCell ref="H114:I114"/>
    <mergeCell ref="J114:L114"/>
    <mergeCell ref="M114:N114"/>
    <mergeCell ref="O114:P114"/>
    <mergeCell ref="Q114:R114"/>
    <mergeCell ref="S114:T114"/>
    <mergeCell ref="A111:F111"/>
    <mergeCell ref="H111:I111"/>
    <mergeCell ref="J111:L111"/>
    <mergeCell ref="M111:N111"/>
    <mergeCell ref="O111:P111"/>
    <mergeCell ref="Q111:R111"/>
    <mergeCell ref="S111:T111"/>
    <mergeCell ref="U111:V111"/>
    <mergeCell ref="A112:F112"/>
    <mergeCell ref="H112:I112"/>
    <mergeCell ref="J112:L112"/>
    <mergeCell ref="M112:N112"/>
    <mergeCell ref="O112:P112"/>
    <mergeCell ref="Q112:R112"/>
    <mergeCell ref="S112:T112"/>
    <mergeCell ref="U112:V112"/>
    <mergeCell ref="A109:W109"/>
    <mergeCell ref="A110:W110"/>
    <mergeCell ref="A104:F104"/>
    <mergeCell ref="H104:I104"/>
    <mergeCell ref="J104:L104"/>
    <mergeCell ref="M104:N104"/>
    <mergeCell ref="O104:P104"/>
    <mergeCell ref="Q104:R104"/>
    <mergeCell ref="S104:T104"/>
    <mergeCell ref="U104:V104"/>
    <mergeCell ref="A105:F105"/>
    <mergeCell ref="H105:I105"/>
    <mergeCell ref="J105:L105"/>
    <mergeCell ref="M105:N105"/>
    <mergeCell ref="O105:P105"/>
    <mergeCell ref="Q105:R105"/>
    <mergeCell ref="S105:T105"/>
    <mergeCell ref="U105:V105"/>
    <mergeCell ref="A106:F106"/>
    <mergeCell ref="H106:I106"/>
    <mergeCell ref="J106:L106"/>
    <mergeCell ref="M106:N106"/>
    <mergeCell ref="O106:P106"/>
    <mergeCell ref="Q106:R106"/>
    <mergeCell ref="A102:F102"/>
    <mergeCell ref="H102:I102"/>
    <mergeCell ref="J102:L102"/>
    <mergeCell ref="M102:N102"/>
    <mergeCell ref="O102:P102"/>
    <mergeCell ref="Q102:R102"/>
    <mergeCell ref="S102:T102"/>
    <mergeCell ref="U102:V102"/>
    <mergeCell ref="A103:F103"/>
    <mergeCell ref="H103:I103"/>
    <mergeCell ref="J103:L103"/>
    <mergeCell ref="M103:N103"/>
    <mergeCell ref="O103:P103"/>
    <mergeCell ref="Q103:R103"/>
    <mergeCell ref="S103:T103"/>
    <mergeCell ref="U103:V103"/>
    <mergeCell ref="A100:F100"/>
    <mergeCell ref="H100:I100"/>
    <mergeCell ref="J100:L100"/>
    <mergeCell ref="M100:N100"/>
    <mergeCell ref="O100:P100"/>
    <mergeCell ref="Q100:R100"/>
    <mergeCell ref="S100:T100"/>
    <mergeCell ref="U100:V100"/>
    <mergeCell ref="A101:F101"/>
    <mergeCell ref="H101:I101"/>
    <mergeCell ref="J101:L101"/>
    <mergeCell ref="M101:N101"/>
    <mergeCell ref="O101:P101"/>
    <mergeCell ref="Q101:R101"/>
    <mergeCell ref="S101:T101"/>
    <mergeCell ref="U101:V101"/>
    <mergeCell ref="Q98:R98"/>
    <mergeCell ref="S98:T98"/>
    <mergeCell ref="U98:V98"/>
    <mergeCell ref="A99:F99"/>
    <mergeCell ref="H99:I99"/>
    <mergeCell ref="J99:L99"/>
    <mergeCell ref="M99:N99"/>
    <mergeCell ref="O99:P99"/>
    <mergeCell ref="Q99:R99"/>
    <mergeCell ref="S99:T99"/>
    <mergeCell ref="U99:V99"/>
    <mergeCell ref="A93:F93"/>
    <mergeCell ref="H93:I93"/>
    <mergeCell ref="J93:L93"/>
    <mergeCell ref="M93:N93"/>
    <mergeCell ref="O93:P93"/>
    <mergeCell ref="Q93:R93"/>
    <mergeCell ref="S93:T93"/>
    <mergeCell ref="U93:V93"/>
    <mergeCell ref="A94:F94"/>
    <mergeCell ref="H94:I94"/>
    <mergeCell ref="J94:L94"/>
    <mergeCell ref="M94:N94"/>
    <mergeCell ref="O94:P94"/>
    <mergeCell ref="Q94:R94"/>
    <mergeCell ref="S94:T94"/>
    <mergeCell ref="U94:V94"/>
    <mergeCell ref="E55:F55"/>
    <mergeCell ref="J55:K55"/>
    <mergeCell ref="O55:P55"/>
    <mergeCell ref="E56:F56"/>
    <mergeCell ref="J56:K56"/>
    <mergeCell ref="O56:P56"/>
    <mergeCell ref="A57:B57"/>
    <mergeCell ref="C57:C58"/>
    <mergeCell ref="D57:D58"/>
    <mergeCell ref="E57:F58"/>
    <mergeCell ref="G57:G58"/>
    <mergeCell ref="H57:H58"/>
    <mergeCell ref="I57:I58"/>
    <mergeCell ref="J57:K58"/>
    <mergeCell ref="L57:M58"/>
    <mergeCell ref="A55:B55"/>
    <mergeCell ref="A56:B56"/>
    <mergeCell ref="A58:B58"/>
    <mergeCell ref="N57:N58"/>
    <mergeCell ref="O57:P58"/>
    <mergeCell ref="X18:X20"/>
    <mergeCell ref="Y18:Y20"/>
    <mergeCell ref="L19:P19"/>
    <mergeCell ref="Q19:T19"/>
    <mergeCell ref="A142:H142"/>
    <mergeCell ref="I142:N142"/>
    <mergeCell ref="O142:Q142"/>
    <mergeCell ref="R142:S142"/>
    <mergeCell ref="T142:U142"/>
    <mergeCell ref="V142:W142"/>
    <mergeCell ref="A141:H141"/>
    <mergeCell ref="I141:N141"/>
    <mergeCell ref="O141:Q141"/>
    <mergeCell ref="R141:S141"/>
    <mergeCell ref="T141:U141"/>
    <mergeCell ref="V141:W141"/>
    <mergeCell ref="Q131:R131"/>
    <mergeCell ref="S131:T131"/>
    <mergeCell ref="Q134:R134"/>
    <mergeCell ref="S134:T134"/>
    <mergeCell ref="Q133:R133"/>
    <mergeCell ref="S133:T133"/>
    <mergeCell ref="Q130:R130"/>
    <mergeCell ref="S130:T130"/>
    <mergeCell ref="J129:L129"/>
    <mergeCell ref="M129:N129"/>
    <mergeCell ref="O129:P129"/>
    <mergeCell ref="A130:F130"/>
    <mergeCell ref="H130:I130"/>
    <mergeCell ref="J130:L130"/>
    <mergeCell ref="Q129:R129"/>
    <mergeCell ref="S129:T129"/>
    <mergeCell ref="U129:W129"/>
    <mergeCell ref="M130:N130"/>
    <mergeCell ref="O130:P130"/>
    <mergeCell ref="U130:W130"/>
    <mergeCell ref="A120:F120"/>
    <mergeCell ref="H120:I120"/>
    <mergeCell ref="J120:L120"/>
    <mergeCell ref="M120:N120"/>
    <mergeCell ref="O120:P120"/>
    <mergeCell ref="Q120:R120"/>
    <mergeCell ref="S120:T120"/>
    <mergeCell ref="U120:V120"/>
    <mergeCell ref="A116:F116"/>
    <mergeCell ref="H116:I116"/>
    <mergeCell ref="J116:L116"/>
    <mergeCell ref="M116:N116"/>
    <mergeCell ref="O116:P116"/>
    <mergeCell ref="Q116:R116"/>
    <mergeCell ref="S116:T116"/>
    <mergeCell ref="U116:V116"/>
    <mergeCell ref="A117:F117"/>
    <mergeCell ref="H117:I117"/>
    <mergeCell ref="J117:L117"/>
    <mergeCell ref="M117:N117"/>
    <mergeCell ref="O117:P117"/>
    <mergeCell ref="Q117:R117"/>
    <mergeCell ref="S117:T117"/>
    <mergeCell ref="U117:V117"/>
    <mergeCell ref="A113:F113"/>
    <mergeCell ref="H113:I113"/>
    <mergeCell ref="J113:L113"/>
    <mergeCell ref="M113:N113"/>
    <mergeCell ref="O113:P113"/>
    <mergeCell ref="Q113:R113"/>
    <mergeCell ref="S113:T113"/>
    <mergeCell ref="U113:V113"/>
    <mergeCell ref="A21:B21"/>
    <mergeCell ref="E21:F21"/>
    <mergeCell ref="J21:K21"/>
    <mergeCell ref="O21:P21"/>
    <mergeCell ref="A22:B22"/>
    <mergeCell ref="A23:B23"/>
    <mergeCell ref="A24:B24"/>
    <mergeCell ref="E22:F22"/>
    <mergeCell ref="J22:K22"/>
    <mergeCell ref="O22:P22"/>
    <mergeCell ref="E23:F23"/>
    <mergeCell ref="J23:K23"/>
    <mergeCell ref="O23:P23"/>
    <mergeCell ref="E24:F24"/>
    <mergeCell ref="J24:K24"/>
    <mergeCell ref="O24:P24"/>
    <mergeCell ref="A25:B25"/>
    <mergeCell ref="A26:B26"/>
    <mergeCell ref="A27:B27"/>
    <mergeCell ref="E25:F25"/>
    <mergeCell ref="J25:K25"/>
    <mergeCell ref="O25:P25"/>
    <mergeCell ref="E26:F26"/>
    <mergeCell ref="J26:K26"/>
    <mergeCell ref="O26:P26"/>
    <mergeCell ref="E27:F27"/>
    <mergeCell ref="J27:K27"/>
    <mergeCell ref="O27:P27"/>
    <mergeCell ref="A28:B28"/>
    <mergeCell ref="A29:B29"/>
    <mergeCell ref="A30:B30"/>
    <mergeCell ref="E28:F28"/>
    <mergeCell ref="J28:K28"/>
    <mergeCell ref="O28:P28"/>
    <mergeCell ref="E29:F29"/>
    <mergeCell ref="J29:K29"/>
    <mergeCell ref="O29:P29"/>
    <mergeCell ref="E30:F30"/>
    <mergeCell ref="J30:K30"/>
    <mergeCell ref="O30:P30"/>
    <mergeCell ref="A31:B31"/>
    <mergeCell ref="A32:B32"/>
    <mergeCell ref="A33:B33"/>
    <mergeCell ref="E31:F31"/>
    <mergeCell ref="J31:K31"/>
    <mergeCell ref="O31:P31"/>
    <mergeCell ref="E32:F32"/>
    <mergeCell ref="J32:K32"/>
    <mergeCell ref="O32:P32"/>
    <mergeCell ref="E33:F33"/>
    <mergeCell ref="J33:K33"/>
    <mergeCell ref="O33:P33"/>
    <mergeCell ref="A34:B34"/>
    <mergeCell ref="A35:B35"/>
    <mergeCell ref="A36:B36"/>
    <mergeCell ref="E34:F34"/>
    <mergeCell ref="J34:K34"/>
    <mergeCell ref="O34:P34"/>
    <mergeCell ref="E35:F35"/>
    <mergeCell ref="J35:K35"/>
    <mergeCell ref="O35:P35"/>
    <mergeCell ref="E36:F36"/>
    <mergeCell ref="J36:K36"/>
    <mergeCell ref="O36:P36"/>
    <mergeCell ref="A37:B37"/>
    <mergeCell ref="A38:B38"/>
    <mergeCell ref="A39:B39"/>
    <mergeCell ref="E37:F37"/>
    <mergeCell ref="J37:K37"/>
    <mergeCell ref="O37:P37"/>
    <mergeCell ref="E38:F38"/>
    <mergeCell ref="J38:K38"/>
    <mergeCell ref="O38:P38"/>
    <mergeCell ref="E39:F39"/>
    <mergeCell ref="J39:K39"/>
    <mergeCell ref="O39:P39"/>
    <mergeCell ref="A40:B40"/>
    <mergeCell ref="A41:B41"/>
    <mergeCell ref="A42:B42"/>
    <mergeCell ref="E40:F40"/>
    <mergeCell ref="J40:K40"/>
    <mergeCell ref="O40:P40"/>
    <mergeCell ref="E41:F41"/>
    <mergeCell ref="J41:K41"/>
    <mergeCell ref="O41:P41"/>
    <mergeCell ref="E42:F42"/>
    <mergeCell ref="J42:K42"/>
    <mergeCell ref="O42:P42"/>
    <mergeCell ref="A43:B43"/>
    <mergeCell ref="A44:B44"/>
    <mergeCell ref="A45:B45"/>
    <mergeCell ref="E43:F43"/>
    <mergeCell ref="J43:K43"/>
    <mergeCell ref="O43:P43"/>
    <mergeCell ref="E44:F44"/>
    <mergeCell ref="J44:K44"/>
    <mergeCell ref="O44:P44"/>
    <mergeCell ref="E45:F45"/>
    <mergeCell ref="J45:K45"/>
    <mergeCell ref="O45:P45"/>
    <mergeCell ref="A46:B46"/>
    <mergeCell ref="A47:B47"/>
    <mergeCell ref="A48:B48"/>
    <mergeCell ref="E46:F46"/>
    <mergeCell ref="J46:K46"/>
    <mergeCell ref="O46:P46"/>
    <mergeCell ref="E47:F47"/>
    <mergeCell ref="J47:K47"/>
    <mergeCell ref="O47:P47"/>
    <mergeCell ref="E48:F48"/>
    <mergeCell ref="J48:K48"/>
    <mergeCell ref="O48:P48"/>
    <mergeCell ref="A49:B49"/>
    <mergeCell ref="A50:B50"/>
    <mergeCell ref="A51:B51"/>
    <mergeCell ref="E49:F49"/>
    <mergeCell ref="J49:K49"/>
    <mergeCell ref="O49:P49"/>
    <mergeCell ref="E50:F50"/>
    <mergeCell ref="J50:K50"/>
    <mergeCell ref="O50:P50"/>
    <mergeCell ref="E51:F51"/>
    <mergeCell ref="J51:K51"/>
    <mergeCell ref="O51:P51"/>
    <mergeCell ref="A52:B52"/>
    <mergeCell ref="A53:B53"/>
    <mergeCell ref="A54:B54"/>
    <mergeCell ref="E52:F52"/>
    <mergeCell ref="J52:K52"/>
    <mergeCell ref="O52:P52"/>
    <mergeCell ref="E53:F53"/>
    <mergeCell ref="J53:K53"/>
    <mergeCell ref="O53:P53"/>
    <mergeCell ref="E54:F54"/>
    <mergeCell ref="J54:K54"/>
    <mergeCell ref="O54:P54"/>
    <mergeCell ref="V57:V58"/>
    <mergeCell ref="W57:W58"/>
    <mergeCell ref="A62:C62"/>
    <mergeCell ref="G62:H62"/>
    <mergeCell ref="A63:C63"/>
    <mergeCell ref="G63:H63"/>
    <mergeCell ref="A64:C64"/>
    <mergeCell ref="G64:H64"/>
    <mergeCell ref="A65:C65"/>
    <mergeCell ref="G65:H65"/>
    <mergeCell ref="A61:C61"/>
    <mergeCell ref="G61:H61"/>
    <mergeCell ref="A66:C66"/>
    <mergeCell ref="G66:H66"/>
    <mergeCell ref="A67:C67"/>
    <mergeCell ref="G67:H67"/>
    <mergeCell ref="A68:C68"/>
    <mergeCell ref="G68:H68"/>
    <mergeCell ref="A69:C69"/>
    <mergeCell ref="A70:C70"/>
    <mergeCell ref="A71:C71"/>
    <mergeCell ref="A72:C72"/>
    <mergeCell ref="A73:C73"/>
    <mergeCell ref="A74:C74"/>
    <mergeCell ref="A75:C75"/>
    <mergeCell ref="A76:C76"/>
    <mergeCell ref="A85:C85"/>
    <mergeCell ref="G85:H85"/>
    <mergeCell ref="J92:L92"/>
    <mergeCell ref="M92:N92"/>
    <mergeCell ref="Q92:R92"/>
    <mergeCell ref="S92:T92"/>
    <mergeCell ref="U92:V92"/>
    <mergeCell ref="H95:I95"/>
    <mergeCell ref="J95:L95"/>
    <mergeCell ref="M95:N95"/>
    <mergeCell ref="O95:P95"/>
    <mergeCell ref="Q95:R95"/>
    <mergeCell ref="S95:T95"/>
    <mergeCell ref="U95:V95"/>
    <mergeCell ref="S106:T106"/>
    <mergeCell ref="U106:V106"/>
    <mergeCell ref="A95:F95"/>
    <mergeCell ref="A96:F96"/>
    <mergeCell ref="H96:I96"/>
    <mergeCell ref="J96:L96"/>
    <mergeCell ref="M96:N96"/>
    <mergeCell ref="O96:P96"/>
    <mergeCell ref="A98:F98"/>
    <mergeCell ref="H98:I98"/>
    <mergeCell ref="J98:L98"/>
    <mergeCell ref="Q96:R96"/>
    <mergeCell ref="S96:T96"/>
    <mergeCell ref="U96:V96"/>
    <mergeCell ref="A97:F97"/>
    <mergeCell ref="H97:I97"/>
    <mergeCell ref="J97:L97"/>
    <mergeCell ref="M97:N97"/>
    <mergeCell ref="O97:P97"/>
    <mergeCell ref="Q97:R97"/>
    <mergeCell ref="S97:T97"/>
    <mergeCell ref="U97:V97"/>
    <mergeCell ref="M98:N98"/>
    <mergeCell ref="O98:P98"/>
  </mergeCells>
  <dataValidations count="6">
    <dataValidation type="list" allowBlank="1" showInputMessage="1" showErrorMessage="1" sqref="L61:L65 JH61:JH65 TD61:TD65 ACZ61:ACZ65 AMV61:AMV65 AWR61:AWR65 BGN61:BGN65 BQJ61:BQJ65 CAF61:CAF65 CKB61:CKB65 CTX61:CTX65 DDT61:DDT65 DNP61:DNP65 DXL61:DXL65 EHH61:EHH65 ERD61:ERD65 FAZ61:FAZ65 FKV61:FKV65 FUR61:FUR65 GEN61:GEN65 GOJ61:GOJ65 GYF61:GYF65 HIB61:HIB65 HRX61:HRX65 IBT61:IBT65 ILP61:ILP65 IVL61:IVL65 JFH61:JFH65 JPD61:JPD65 JYZ61:JYZ65 KIV61:KIV65 KSR61:KSR65 LCN61:LCN65 LMJ61:LMJ65 LWF61:LWF65 MGB61:MGB65 MPX61:MPX65 MZT61:MZT65 NJP61:NJP65 NTL61:NTL65 ODH61:ODH65 OND61:OND65 OWZ61:OWZ65 PGV61:PGV65 PQR61:PQR65 QAN61:QAN65 QKJ61:QKJ65 QUF61:QUF65 REB61:REB65 RNX61:RNX65 RXT61:RXT65 SHP61:SHP65 SRL61:SRL65 TBH61:TBH65 TLD61:TLD65 TUZ61:TUZ65 UEV61:UEV65 UOR61:UOR65 UYN61:UYN65 VIJ61:VIJ65 VSF61:VSF65 WCB61:WCB65 WLX61:WLX65 WVT61:WVT65 L65597:L65601 JH65597:JH65601 TD65597:TD65601 ACZ65597:ACZ65601 AMV65597:AMV65601 AWR65597:AWR65601 BGN65597:BGN65601 BQJ65597:BQJ65601 CAF65597:CAF65601 CKB65597:CKB65601 CTX65597:CTX65601 DDT65597:DDT65601 DNP65597:DNP65601 DXL65597:DXL65601 EHH65597:EHH65601 ERD65597:ERD65601 FAZ65597:FAZ65601 FKV65597:FKV65601 FUR65597:FUR65601 GEN65597:GEN65601 GOJ65597:GOJ65601 GYF65597:GYF65601 HIB65597:HIB65601 HRX65597:HRX65601 IBT65597:IBT65601 ILP65597:ILP65601 IVL65597:IVL65601 JFH65597:JFH65601 JPD65597:JPD65601 JYZ65597:JYZ65601 KIV65597:KIV65601 KSR65597:KSR65601 LCN65597:LCN65601 LMJ65597:LMJ65601 LWF65597:LWF65601 MGB65597:MGB65601 MPX65597:MPX65601 MZT65597:MZT65601 NJP65597:NJP65601 NTL65597:NTL65601 ODH65597:ODH65601 OND65597:OND65601 OWZ65597:OWZ65601 PGV65597:PGV65601 PQR65597:PQR65601 QAN65597:QAN65601 QKJ65597:QKJ65601 QUF65597:QUF65601 REB65597:REB65601 RNX65597:RNX65601 RXT65597:RXT65601 SHP65597:SHP65601 SRL65597:SRL65601 TBH65597:TBH65601 TLD65597:TLD65601 TUZ65597:TUZ65601 UEV65597:UEV65601 UOR65597:UOR65601 UYN65597:UYN65601 VIJ65597:VIJ65601 VSF65597:VSF65601 WCB65597:WCB65601 WLX65597:WLX65601 WVT65597:WVT65601 L131133:L131137 JH131133:JH131137 TD131133:TD131137 ACZ131133:ACZ131137 AMV131133:AMV131137 AWR131133:AWR131137 BGN131133:BGN131137 BQJ131133:BQJ131137 CAF131133:CAF131137 CKB131133:CKB131137 CTX131133:CTX131137 DDT131133:DDT131137 DNP131133:DNP131137 DXL131133:DXL131137 EHH131133:EHH131137 ERD131133:ERD131137 FAZ131133:FAZ131137 FKV131133:FKV131137 FUR131133:FUR131137 GEN131133:GEN131137 GOJ131133:GOJ131137 GYF131133:GYF131137 HIB131133:HIB131137 HRX131133:HRX131137 IBT131133:IBT131137 ILP131133:ILP131137 IVL131133:IVL131137 JFH131133:JFH131137 JPD131133:JPD131137 JYZ131133:JYZ131137 KIV131133:KIV131137 KSR131133:KSR131137 LCN131133:LCN131137 LMJ131133:LMJ131137 LWF131133:LWF131137 MGB131133:MGB131137 MPX131133:MPX131137 MZT131133:MZT131137 NJP131133:NJP131137 NTL131133:NTL131137 ODH131133:ODH131137 OND131133:OND131137 OWZ131133:OWZ131137 PGV131133:PGV131137 PQR131133:PQR131137 QAN131133:QAN131137 QKJ131133:QKJ131137 QUF131133:QUF131137 REB131133:REB131137 RNX131133:RNX131137 RXT131133:RXT131137 SHP131133:SHP131137 SRL131133:SRL131137 TBH131133:TBH131137 TLD131133:TLD131137 TUZ131133:TUZ131137 UEV131133:UEV131137 UOR131133:UOR131137 UYN131133:UYN131137 VIJ131133:VIJ131137 VSF131133:VSF131137 WCB131133:WCB131137 WLX131133:WLX131137 WVT131133:WVT131137 L196669:L196673 JH196669:JH196673 TD196669:TD196673 ACZ196669:ACZ196673 AMV196669:AMV196673 AWR196669:AWR196673 BGN196669:BGN196673 BQJ196669:BQJ196673 CAF196669:CAF196673 CKB196669:CKB196673 CTX196669:CTX196673 DDT196669:DDT196673 DNP196669:DNP196673 DXL196669:DXL196673 EHH196669:EHH196673 ERD196669:ERD196673 FAZ196669:FAZ196673 FKV196669:FKV196673 FUR196669:FUR196673 GEN196669:GEN196673 GOJ196669:GOJ196673 GYF196669:GYF196673 HIB196669:HIB196673 HRX196669:HRX196673 IBT196669:IBT196673 ILP196669:ILP196673 IVL196669:IVL196673 JFH196669:JFH196673 JPD196669:JPD196673 JYZ196669:JYZ196673 KIV196669:KIV196673 KSR196669:KSR196673 LCN196669:LCN196673 LMJ196669:LMJ196673 LWF196669:LWF196673 MGB196669:MGB196673 MPX196669:MPX196673 MZT196669:MZT196673 NJP196669:NJP196673 NTL196669:NTL196673 ODH196669:ODH196673 OND196669:OND196673 OWZ196669:OWZ196673 PGV196669:PGV196673 PQR196669:PQR196673 QAN196669:QAN196673 QKJ196669:QKJ196673 QUF196669:QUF196673 REB196669:REB196673 RNX196669:RNX196673 RXT196669:RXT196673 SHP196669:SHP196673 SRL196669:SRL196673 TBH196669:TBH196673 TLD196669:TLD196673 TUZ196669:TUZ196673 UEV196669:UEV196673 UOR196669:UOR196673 UYN196669:UYN196673 VIJ196669:VIJ196673 VSF196669:VSF196673 WCB196669:WCB196673 WLX196669:WLX196673 WVT196669:WVT196673 L262205:L262209 JH262205:JH262209 TD262205:TD262209 ACZ262205:ACZ262209 AMV262205:AMV262209 AWR262205:AWR262209 BGN262205:BGN262209 BQJ262205:BQJ262209 CAF262205:CAF262209 CKB262205:CKB262209 CTX262205:CTX262209 DDT262205:DDT262209 DNP262205:DNP262209 DXL262205:DXL262209 EHH262205:EHH262209 ERD262205:ERD262209 FAZ262205:FAZ262209 FKV262205:FKV262209 FUR262205:FUR262209 GEN262205:GEN262209 GOJ262205:GOJ262209 GYF262205:GYF262209 HIB262205:HIB262209 HRX262205:HRX262209 IBT262205:IBT262209 ILP262205:ILP262209 IVL262205:IVL262209 JFH262205:JFH262209 JPD262205:JPD262209 JYZ262205:JYZ262209 KIV262205:KIV262209 KSR262205:KSR262209 LCN262205:LCN262209 LMJ262205:LMJ262209 LWF262205:LWF262209 MGB262205:MGB262209 MPX262205:MPX262209 MZT262205:MZT262209 NJP262205:NJP262209 NTL262205:NTL262209 ODH262205:ODH262209 OND262205:OND262209 OWZ262205:OWZ262209 PGV262205:PGV262209 PQR262205:PQR262209 QAN262205:QAN262209 QKJ262205:QKJ262209 QUF262205:QUF262209 REB262205:REB262209 RNX262205:RNX262209 RXT262205:RXT262209 SHP262205:SHP262209 SRL262205:SRL262209 TBH262205:TBH262209 TLD262205:TLD262209 TUZ262205:TUZ262209 UEV262205:UEV262209 UOR262205:UOR262209 UYN262205:UYN262209 VIJ262205:VIJ262209 VSF262205:VSF262209 WCB262205:WCB262209 WLX262205:WLX262209 WVT262205:WVT262209 L327741:L327745 JH327741:JH327745 TD327741:TD327745 ACZ327741:ACZ327745 AMV327741:AMV327745 AWR327741:AWR327745 BGN327741:BGN327745 BQJ327741:BQJ327745 CAF327741:CAF327745 CKB327741:CKB327745 CTX327741:CTX327745 DDT327741:DDT327745 DNP327741:DNP327745 DXL327741:DXL327745 EHH327741:EHH327745 ERD327741:ERD327745 FAZ327741:FAZ327745 FKV327741:FKV327745 FUR327741:FUR327745 GEN327741:GEN327745 GOJ327741:GOJ327745 GYF327741:GYF327745 HIB327741:HIB327745 HRX327741:HRX327745 IBT327741:IBT327745 ILP327741:ILP327745 IVL327741:IVL327745 JFH327741:JFH327745 JPD327741:JPD327745 JYZ327741:JYZ327745 KIV327741:KIV327745 KSR327741:KSR327745 LCN327741:LCN327745 LMJ327741:LMJ327745 LWF327741:LWF327745 MGB327741:MGB327745 MPX327741:MPX327745 MZT327741:MZT327745 NJP327741:NJP327745 NTL327741:NTL327745 ODH327741:ODH327745 OND327741:OND327745 OWZ327741:OWZ327745 PGV327741:PGV327745 PQR327741:PQR327745 QAN327741:QAN327745 QKJ327741:QKJ327745 QUF327741:QUF327745 REB327741:REB327745 RNX327741:RNX327745 RXT327741:RXT327745 SHP327741:SHP327745 SRL327741:SRL327745 TBH327741:TBH327745 TLD327741:TLD327745 TUZ327741:TUZ327745 UEV327741:UEV327745 UOR327741:UOR327745 UYN327741:UYN327745 VIJ327741:VIJ327745 VSF327741:VSF327745 WCB327741:WCB327745 WLX327741:WLX327745 WVT327741:WVT327745 L393277:L393281 JH393277:JH393281 TD393277:TD393281 ACZ393277:ACZ393281 AMV393277:AMV393281 AWR393277:AWR393281 BGN393277:BGN393281 BQJ393277:BQJ393281 CAF393277:CAF393281 CKB393277:CKB393281 CTX393277:CTX393281 DDT393277:DDT393281 DNP393277:DNP393281 DXL393277:DXL393281 EHH393277:EHH393281 ERD393277:ERD393281 FAZ393277:FAZ393281 FKV393277:FKV393281 FUR393277:FUR393281 GEN393277:GEN393281 GOJ393277:GOJ393281 GYF393277:GYF393281 HIB393277:HIB393281 HRX393277:HRX393281 IBT393277:IBT393281 ILP393277:ILP393281 IVL393277:IVL393281 JFH393277:JFH393281 JPD393277:JPD393281 JYZ393277:JYZ393281 KIV393277:KIV393281 KSR393277:KSR393281 LCN393277:LCN393281 LMJ393277:LMJ393281 LWF393277:LWF393281 MGB393277:MGB393281 MPX393277:MPX393281 MZT393277:MZT393281 NJP393277:NJP393281 NTL393277:NTL393281 ODH393277:ODH393281 OND393277:OND393281 OWZ393277:OWZ393281 PGV393277:PGV393281 PQR393277:PQR393281 QAN393277:QAN393281 QKJ393277:QKJ393281 QUF393277:QUF393281 REB393277:REB393281 RNX393277:RNX393281 RXT393277:RXT393281 SHP393277:SHP393281 SRL393277:SRL393281 TBH393277:TBH393281 TLD393277:TLD393281 TUZ393277:TUZ393281 UEV393277:UEV393281 UOR393277:UOR393281 UYN393277:UYN393281 VIJ393277:VIJ393281 VSF393277:VSF393281 WCB393277:WCB393281 WLX393277:WLX393281 WVT393277:WVT393281 L458813:L458817 JH458813:JH458817 TD458813:TD458817 ACZ458813:ACZ458817 AMV458813:AMV458817 AWR458813:AWR458817 BGN458813:BGN458817 BQJ458813:BQJ458817 CAF458813:CAF458817 CKB458813:CKB458817 CTX458813:CTX458817 DDT458813:DDT458817 DNP458813:DNP458817 DXL458813:DXL458817 EHH458813:EHH458817 ERD458813:ERD458817 FAZ458813:FAZ458817 FKV458813:FKV458817 FUR458813:FUR458817 GEN458813:GEN458817 GOJ458813:GOJ458817 GYF458813:GYF458817 HIB458813:HIB458817 HRX458813:HRX458817 IBT458813:IBT458817 ILP458813:ILP458817 IVL458813:IVL458817 JFH458813:JFH458817 JPD458813:JPD458817 JYZ458813:JYZ458817 KIV458813:KIV458817 KSR458813:KSR458817 LCN458813:LCN458817 LMJ458813:LMJ458817 LWF458813:LWF458817 MGB458813:MGB458817 MPX458813:MPX458817 MZT458813:MZT458817 NJP458813:NJP458817 NTL458813:NTL458817 ODH458813:ODH458817 OND458813:OND458817 OWZ458813:OWZ458817 PGV458813:PGV458817 PQR458813:PQR458817 QAN458813:QAN458817 QKJ458813:QKJ458817 QUF458813:QUF458817 REB458813:REB458817 RNX458813:RNX458817 RXT458813:RXT458817 SHP458813:SHP458817 SRL458813:SRL458817 TBH458813:TBH458817 TLD458813:TLD458817 TUZ458813:TUZ458817 UEV458813:UEV458817 UOR458813:UOR458817 UYN458813:UYN458817 VIJ458813:VIJ458817 VSF458813:VSF458817 WCB458813:WCB458817 WLX458813:WLX458817 WVT458813:WVT458817 L524349:L524353 JH524349:JH524353 TD524349:TD524353 ACZ524349:ACZ524353 AMV524349:AMV524353 AWR524349:AWR524353 BGN524349:BGN524353 BQJ524349:BQJ524353 CAF524349:CAF524353 CKB524349:CKB524353 CTX524349:CTX524353 DDT524349:DDT524353 DNP524349:DNP524353 DXL524349:DXL524353 EHH524349:EHH524353 ERD524349:ERD524353 FAZ524349:FAZ524353 FKV524349:FKV524353 FUR524349:FUR524353 GEN524349:GEN524353 GOJ524349:GOJ524353 GYF524349:GYF524353 HIB524349:HIB524353 HRX524349:HRX524353 IBT524349:IBT524353 ILP524349:ILP524353 IVL524349:IVL524353 JFH524349:JFH524353 JPD524349:JPD524353 JYZ524349:JYZ524353 KIV524349:KIV524353 KSR524349:KSR524353 LCN524349:LCN524353 LMJ524349:LMJ524353 LWF524349:LWF524353 MGB524349:MGB524353 MPX524349:MPX524353 MZT524349:MZT524353 NJP524349:NJP524353 NTL524349:NTL524353 ODH524349:ODH524353 OND524349:OND524353 OWZ524349:OWZ524353 PGV524349:PGV524353 PQR524349:PQR524353 QAN524349:QAN524353 QKJ524349:QKJ524353 QUF524349:QUF524353 REB524349:REB524353 RNX524349:RNX524353 RXT524349:RXT524353 SHP524349:SHP524353 SRL524349:SRL524353 TBH524349:TBH524353 TLD524349:TLD524353 TUZ524349:TUZ524353 UEV524349:UEV524353 UOR524349:UOR524353 UYN524349:UYN524353 VIJ524349:VIJ524353 VSF524349:VSF524353 WCB524349:WCB524353 WLX524349:WLX524353 WVT524349:WVT524353 L589885:L589889 JH589885:JH589889 TD589885:TD589889 ACZ589885:ACZ589889 AMV589885:AMV589889 AWR589885:AWR589889 BGN589885:BGN589889 BQJ589885:BQJ589889 CAF589885:CAF589889 CKB589885:CKB589889 CTX589885:CTX589889 DDT589885:DDT589889 DNP589885:DNP589889 DXL589885:DXL589889 EHH589885:EHH589889 ERD589885:ERD589889 FAZ589885:FAZ589889 FKV589885:FKV589889 FUR589885:FUR589889 GEN589885:GEN589889 GOJ589885:GOJ589889 GYF589885:GYF589889 HIB589885:HIB589889 HRX589885:HRX589889 IBT589885:IBT589889 ILP589885:ILP589889 IVL589885:IVL589889 JFH589885:JFH589889 JPD589885:JPD589889 JYZ589885:JYZ589889 KIV589885:KIV589889 KSR589885:KSR589889 LCN589885:LCN589889 LMJ589885:LMJ589889 LWF589885:LWF589889 MGB589885:MGB589889 MPX589885:MPX589889 MZT589885:MZT589889 NJP589885:NJP589889 NTL589885:NTL589889 ODH589885:ODH589889 OND589885:OND589889 OWZ589885:OWZ589889 PGV589885:PGV589889 PQR589885:PQR589889 QAN589885:QAN589889 QKJ589885:QKJ589889 QUF589885:QUF589889 REB589885:REB589889 RNX589885:RNX589889 RXT589885:RXT589889 SHP589885:SHP589889 SRL589885:SRL589889 TBH589885:TBH589889 TLD589885:TLD589889 TUZ589885:TUZ589889 UEV589885:UEV589889 UOR589885:UOR589889 UYN589885:UYN589889 VIJ589885:VIJ589889 VSF589885:VSF589889 WCB589885:WCB589889 WLX589885:WLX589889 WVT589885:WVT589889 L655421:L655425 JH655421:JH655425 TD655421:TD655425 ACZ655421:ACZ655425 AMV655421:AMV655425 AWR655421:AWR655425 BGN655421:BGN655425 BQJ655421:BQJ655425 CAF655421:CAF655425 CKB655421:CKB655425 CTX655421:CTX655425 DDT655421:DDT655425 DNP655421:DNP655425 DXL655421:DXL655425 EHH655421:EHH655425 ERD655421:ERD655425 FAZ655421:FAZ655425 FKV655421:FKV655425 FUR655421:FUR655425 GEN655421:GEN655425 GOJ655421:GOJ655425 GYF655421:GYF655425 HIB655421:HIB655425 HRX655421:HRX655425 IBT655421:IBT655425 ILP655421:ILP655425 IVL655421:IVL655425 JFH655421:JFH655425 JPD655421:JPD655425 JYZ655421:JYZ655425 KIV655421:KIV655425 KSR655421:KSR655425 LCN655421:LCN655425 LMJ655421:LMJ655425 LWF655421:LWF655425 MGB655421:MGB655425 MPX655421:MPX655425 MZT655421:MZT655425 NJP655421:NJP655425 NTL655421:NTL655425 ODH655421:ODH655425 OND655421:OND655425 OWZ655421:OWZ655425 PGV655421:PGV655425 PQR655421:PQR655425 QAN655421:QAN655425 QKJ655421:QKJ655425 QUF655421:QUF655425 REB655421:REB655425 RNX655421:RNX655425 RXT655421:RXT655425 SHP655421:SHP655425 SRL655421:SRL655425 TBH655421:TBH655425 TLD655421:TLD655425 TUZ655421:TUZ655425 UEV655421:UEV655425 UOR655421:UOR655425 UYN655421:UYN655425 VIJ655421:VIJ655425 VSF655421:VSF655425 WCB655421:WCB655425 WLX655421:WLX655425 WVT655421:WVT655425 L720957:L720961 JH720957:JH720961 TD720957:TD720961 ACZ720957:ACZ720961 AMV720957:AMV720961 AWR720957:AWR720961 BGN720957:BGN720961 BQJ720957:BQJ720961 CAF720957:CAF720961 CKB720957:CKB720961 CTX720957:CTX720961 DDT720957:DDT720961 DNP720957:DNP720961 DXL720957:DXL720961 EHH720957:EHH720961 ERD720957:ERD720961 FAZ720957:FAZ720961 FKV720957:FKV720961 FUR720957:FUR720961 GEN720957:GEN720961 GOJ720957:GOJ720961 GYF720957:GYF720961 HIB720957:HIB720961 HRX720957:HRX720961 IBT720957:IBT720961 ILP720957:ILP720961 IVL720957:IVL720961 JFH720957:JFH720961 JPD720957:JPD720961 JYZ720957:JYZ720961 KIV720957:KIV720961 KSR720957:KSR720961 LCN720957:LCN720961 LMJ720957:LMJ720961 LWF720957:LWF720961 MGB720957:MGB720961 MPX720957:MPX720961 MZT720957:MZT720961 NJP720957:NJP720961 NTL720957:NTL720961 ODH720957:ODH720961 OND720957:OND720961 OWZ720957:OWZ720961 PGV720957:PGV720961 PQR720957:PQR720961 QAN720957:QAN720961 QKJ720957:QKJ720961 QUF720957:QUF720961 REB720957:REB720961 RNX720957:RNX720961 RXT720957:RXT720961 SHP720957:SHP720961 SRL720957:SRL720961 TBH720957:TBH720961 TLD720957:TLD720961 TUZ720957:TUZ720961 UEV720957:UEV720961 UOR720957:UOR720961 UYN720957:UYN720961 VIJ720957:VIJ720961 VSF720957:VSF720961 WCB720957:WCB720961 WLX720957:WLX720961 WVT720957:WVT720961 L786493:L786497 JH786493:JH786497 TD786493:TD786497 ACZ786493:ACZ786497 AMV786493:AMV786497 AWR786493:AWR786497 BGN786493:BGN786497 BQJ786493:BQJ786497 CAF786493:CAF786497 CKB786493:CKB786497 CTX786493:CTX786497 DDT786493:DDT786497 DNP786493:DNP786497 DXL786493:DXL786497 EHH786493:EHH786497 ERD786493:ERD786497 FAZ786493:FAZ786497 FKV786493:FKV786497 FUR786493:FUR786497 GEN786493:GEN786497 GOJ786493:GOJ786497 GYF786493:GYF786497 HIB786493:HIB786497 HRX786493:HRX786497 IBT786493:IBT786497 ILP786493:ILP786497 IVL786493:IVL786497 JFH786493:JFH786497 JPD786493:JPD786497 JYZ786493:JYZ786497 KIV786493:KIV786497 KSR786493:KSR786497 LCN786493:LCN786497 LMJ786493:LMJ786497 LWF786493:LWF786497 MGB786493:MGB786497 MPX786493:MPX786497 MZT786493:MZT786497 NJP786493:NJP786497 NTL786493:NTL786497 ODH786493:ODH786497 OND786493:OND786497 OWZ786493:OWZ786497 PGV786493:PGV786497 PQR786493:PQR786497 QAN786493:QAN786497 QKJ786493:QKJ786497 QUF786493:QUF786497 REB786493:REB786497 RNX786493:RNX786497 RXT786493:RXT786497 SHP786493:SHP786497 SRL786493:SRL786497 TBH786493:TBH786497 TLD786493:TLD786497 TUZ786493:TUZ786497 UEV786493:UEV786497 UOR786493:UOR786497 UYN786493:UYN786497 VIJ786493:VIJ786497 VSF786493:VSF786497 WCB786493:WCB786497 WLX786493:WLX786497 WVT786493:WVT786497 L852029:L852033 JH852029:JH852033 TD852029:TD852033 ACZ852029:ACZ852033 AMV852029:AMV852033 AWR852029:AWR852033 BGN852029:BGN852033 BQJ852029:BQJ852033 CAF852029:CAF852033 CKB852029:CKB852033 CTX852029:CTX852033 DDT852029:DDT852033 DNP852029:DNP852033 DXL852029:DXL852033 EHH852029:EHH852033 ERD852029:ERD852033 FAZ852029:FAZ852033 FKV852029:FKV852033 FUR852029:FUR852033 GEN852029:GEN852033 GOJ852029:GOJ852033 GYF852029:GYF852033 HIB852029:HIB852033 HRX852029:HRX852033 IBT852029:IBT852033 ILP852029:ILP852033 IVL852029:IVL852033 JFH852029:JFH852033 JPD852029:JPD852033 JYZ852029:JYZ852033 KIV852029:KIV852033 KSR852029:KSR852033 LCN852029:LCN852033 LMJ852029:LMJ852033 LWF852029:LWF852033 MGB852029:MGB852033 MPX852029:MPX852033 MZT852029:MZT852033 NJP852029:NJP852033 NTL852029:NTL852033 ODH852029:ODH852033 OND852029:OND852033 OWZ852029:OWZ852033 PGV852029:PGV852033 PQR852029:PQR852033 QAN852029:QAN852033 QKJ852029:QKJ852033 QUF852029:QUF852033 REB852029:REB852033 RNX852029:RNX852033 RXT852029:RXT852033 SHP852029:SHP852033 SRL852029:SRL852033 TBH852029:TBH852033 TLD852029:TLD852033 TUZ852029:TUZ852033 UEV852029:UEV852033 UOR852029:UOR852033 UYN852029:UYN852033 VIJ852029:VIJ852033 VSF852029:VSF852033 WCB852029:WCB852033 WLX852029:WLX852033 WVT852029:WVT852033 L917565:L917569 JH917565:JH917569 TD917565:TD917569 ACZ917565:ACZ917569 AMV917565:AMV917569 AWR917565:AWR917569 BGN917565:BGN917569 BQJ917565:BQJ917569 CAF917565:CAF917569 CKB917565:CKB917569 CTX917565:CTX917569 DDT917565:DDT917569 DNP917565:DNP917569 DXL917565:DXL917569 EHH917565:EHH917569 ERD917565:ERD917569 FAZ917565:FAZ917569 FKV917565:FKV917569 FUR917565:FUR917569 GEN917565:GEN917569 GOJ917565:GOJ917569 GYF917565:GYF917569 HIB917565:HIB917569 HRX917565:HRX917569 IBT917565:IBT917569 ILP917565:ILP917569 IVL917565:IVL917569 JFH917565:JFH917569 JPD917565:JPD917569 JYZ917565:JYZ917569 KIV917565:KIV917569 KSR917565:KSR917569 LCN917565:LCN917569 LMJ917565:LMJ917569 LWF917565:LWF917569 MGB917565:MGB917569 MPX917565:MPX917569 MZT917565:MZT917569 NJP917565:NJP917569 NTL917565:NTL917569 ODH917565:ODH917569 OND917565:OND917569 OWZ917565:OWZ917569 PGV917565:PGV917569 PQR917565:PQR917569 QAN917565:QAN917569 QKJ917565:QKJ917569 QUF917565:QUF917569 REB917565:REB917569 RNX917565:RNX917569 RXT917565:RXT917569 SHP917565:SHP917569 SRL917565:SRL917569 TBH917565:TBH917569 TLD917565:TLD917569 TUZ917565:TUZ917569 UEV917565:UEV917569 UOR917565:UOR917569 UYN917565:UYN917569 VIJ917565:VIJ917569 VSF917565:VSF917569 WCB917565:WCB917569 WLX917565:WLX917569 WVT917565:WVT917569 L983101:L983105 JH983101:JH983105 TD983101:TD983105 ACZ983101:ACZ983105 AMV983101:AMV983105 AWR983101:AWR983105 BGN983101:BGN983105 BQJ983101:BQJ983105 CAF983101:CAF983105 CKB983101:CKB983105 CTX983101:CTX983105 DDT983101:DDT983105 DNP983101:DNP983105 DXL983101:DXL983105 EHH983101:EHH983105 ERD983101:ERD983105 FAZ983101:FAZ983105 FKV983101:FKV983105 FUR983101:FUR983105 GEN983101:GEN983105 GOJ983101:GOJ983105 GYF983101:GYF983105 HIB983101:HIB983105 HRX983101:HRX983105 IBT983101:IBT983105 ILP983101:ILP983105 IVL983101:IVL983105 JFH983101:JFH983105 JPD983101:JPD983105 JYZ983101:JYZ983105 KIV983101:KIV983105 KSR983101:KSR983105 LCN983101:LCN983105 LMJ983101:LMJ983105 LWF983101:LWF983105 MGB983101:MGB983105 MPX983101:MPX983105 MZT983101:MZT983105 NJP983101:NJP983105 NTL983101:NTL983105 ODH983101:ODH983105 OND983101:OND983105 OWZ983101:OWZ983105 PGV983101:PGV983105 PQR983101:PQR983105 QAN983101:QAN983105 QKJ983101:QKJ983105 QUF983101:QUF983105 REB983101:REB983105 RNX983101:RNX983105 RXT983101:RXT983105 SHP983101:SHP983105 SRL983101:SRL983105 TBH983101:TBH983105 TLD983101:TLD983105 TUZ983101:TUZ983105 UEV983101:UEV983105 UOR983101:UOR983105 UYN983101:UYN983105 VIJ983101:VIJ983105 VSF983101:VSF983105 WCB983101:WCB983105 WLX983101:WLX983105 WVT983101:WVT983105 L68:L84 JH68:JH84 TD68:TD84 ACZ68:ACZ84 AMV68:AMV84 AWR68:AWR84 BGN68:BGN84 BQJ68:BQJ84 CAF68:CAF84 CKB68:CKB84 CTX68:CTX84 DDT68:DDT84 DNP68:DNP84 DXL68:DXL84 EHH68:EHH84 ERD68:ERD84 FAZ68:FAZ84 FKV68:FKV84 FUR68:FUR84 GEN68:GEN84 GOJ68:GOJ84 GYF68:GYF84 HIB68:HIB84 HRX68:HRX84 IBT68:IBT84 ILP68:ILP84 IVL68:IVL84 JFH68:JFH84 JPD68:JPD84 JYZ68:JYZ84 KIV68:KIV84 KSR68:KSR84 LCN68:LCN84 LMJ68:LMJ84 LWF68:LWF84 MGB68:MGB84 MPX68:MPX84 MZT68:MZT84 NJP68:NJP84 NTL68:NTL84 ODH68:ODH84 OND68:OND84 OWZ68:OWZ84 PGV68:PGV84 PQR68:PQR84 QAN68:QAN84 QKJ68:QKJ84 QUF68:QUF84 REB68:REB84 RNX68:RNX84 RXT68:RXT84 SHP68:SHP84 SRL68:SRL84 TBH68:TBH84 TLD68:TLD84 TUZ68:TUZ84 UEV68:UEV84 UOR68:UOR84 UYN68:UYN84 VIJ68:VIJ84 VSF68:VSF84 WCB68:WCB84 WLX68:WLX84 WVT68:WVT84 L65604:L65620 JH65604:JH65620 TD65604:TD65620 ACZ65604:ACZ65620 AMV65604:AMV65620 AWR65604:AWR65620 BGN65604:BGN65620 BQJ65604:BQJ65620 CAF65604:CAF65620 CKB65604:CKB65620 CTX65604:CTX65620 DDT65604:DDT65620 DNP65604:DNP65620 DXL65604:DXL65620 EHH65604:EHH65620 ERD65604:ERD65620 FAZ65604:FAZ65620 FKV65604:FKV65620 FUR65604:FUR65620 GEN65604:GEN65620 GOJ65604:GOJ65620 GYF65604:GYF65620 HIB65604:HIB65620 HRX65604:HRX65620 IBT65604:IBT65620 ILP65604:ILP65620 IVL65604:IVL65620 JFH65604:JFH65620 JPD65604:JPD65620 JYZ65604:JYZ65620 KIV65604:KIV65620 KSR65604:KSR65620 LCN65604:LCN65620 LMJ65604:LMJ65620 LWF65604:LWF65620 MGB65604:MGB65620 MPX65604:MPX65620 MZT65604:MZT65620 NJP65604:NJP65620 NTL65604:NTL65620 ODH65604:ODH65620 OND65604:OND65620 OWZ65604:OWZ65620 PGV65604:PGV65620 PQR65604:PQR65620 QAN65604:QAN65620 QKJ65604:QKJ65620 QUF65604:QUF65620 REB65604:REB65620 RNX65604:RNX65620 RXT65604:RXT65620 SHP65604:SHP65620 SRL65604:SRL65620 TBH65604:TBH65620 TLD65604:TLD65620 TUZ65604:TUZ65620 UEV65604:UEV65620 UOR65604:UOR65620 UYN65604:UYN65620 VIJ65604:VIJ65620 VSF65604:VSF65620 WCB65604:WCB65620 WLX65604:WLX65620 WVT65604:WVT65620 L131140:L131156 JH131140:JH131156 TD131140:TD131156 ACZ131140:ACZ131156 AMV131140:AMV131156 AWR131140:AWR131156 BGN131140:BGN131156 BQJ131140:BQJ131156 CAF131140:CAF131156 CKB131140:CKB131156 CTX131140:CTX131156 DDT131140:DDT131156 DNP131140:DNP131156 DXL131140:DXL131156 EHH131140:EHH131156 ERD131140:ERD131156 FAZ131140:FAZ131156 FKV131140:FKV131156 FUR131140:FUR131156 GEN131140:GEN131156 GOJ131140:GOJ131156 GYF131140:GYF131156 HIB131140:HIB131156 HRX131140:HRX131156 IBT131140:IBT131156 ILP131140:ILP131156 IVL131140:IVL131156 JFH131140:JFH131156 JPD131140:JPD131156 JYZ131140:JYZ131156 KIV131140:KIV131156 KSR131140:KSR131156 LCN131140:LCN131156 LMJ131140:LMJ131156 LWF131140:LWF131156 MGB131140:MGB131156 MPX131140:MPX131156 MZT131140:MZT131156 NJP131140:NJP131156 NTL131140:NTL131156 ODH131140:ODH131156 OND131140:OND131156 OWZ131140:OWZ131156 PGV131140:PGV131156 PQR131140:PQR131156 QAN131140:QAN131156 QKJ131140:QKJ131156 QUF131140:QUF131156 REB131140:REB131156 RNX131140:RNX131156 RXT131140:RXT131156 SHP131140:SHP131156 SRL131140:SRL131156 TBH131140:TBH131156 TLD131140:TLD131156 TUZ131140:TUZ131156 UEV131140:UEV131156 UOR131140:UOR131156 UYN131140:UYN131156 VIJ131140:VIJ131156 VSF131140:VSF131156 WCB131140:WCB131156 WLX131140:WLX131156 WVT131140:WVT131156 L196676:L196692 JH196676:JH196692 TD196676:TD196692 ACZ196676:ACZ196692 AMV196676:AMV196692 AWR196676:AWR196692 BGN196676:BGN196692 BQJ196676:BQJ196692 CAF196676:CAF196692 CKB196676:CKB196692 CTX196676:CTX196692 DDT196676:DDT196692 DNP196676:DNP196692 DXL196676:DXL196692 EHH196676:EHH196692 ERD196676:ERD196692 FAZ196676:FAZ196692 FKV196676:FKV196692 FUR196676:FUR196692 GEN196676:GEN196692 GOJ196676:GOJ196692 GYF196676:GYF196692 HIB196676:HIB196692 HRX196676:HRX196692 IBT196676:IBT196692 ILP196676:ILP196692 IVL196676:IVL196692 JFH196676:JFH196692 JPD196676:JPD196692 JYZ196676:JYZ196692 KIV196676:KIV196692 KSR196676:KSR196692 LCN196676:LCN196692 LMJ196676:LMJ196692 LWF196676:LWF196692 MGB196676:MGB196692 MPX196676:MPX196692 MZT196676:MZT196692 NJP196676:NJP196692 NTL196676:NTL196692 ODH196676:ODH196692 OND196676:OND196692 OWZ196676:OWZ196692 PGV196676:PGV196692 PQR196676:PQR196692 QAN196676:QAN196692 QKJ196676:QKJ196692 QUF196676:QUF196692 REB196676:REB196692 RNX196676:RNX196692 RXT196676:RXT196692 SHP196676:SHP196692 SRL196676:SRL196692 TBH196676:TBH196692 TLD196676:TLD196692 TUZ196676:TUZ196692 UEV196676:UEV196692 UOR196676:UOR196692 UYN196676:UYN196692 VIJ196676:VIJ196692 VSF196676:VSF196692 WCB196676:WCB196692 WLX196676:WLX196692 WVT196676:WVT196692 L262212:L262228 JH262212:JH262228 TD262212:TD262228 ACZ262212:ACZ262228 AMV262212:AMV262228 AWR262212:AWR262228 BGN262212:BGN262228 BQJ262212:BQJ262228 CAF262212:CAF262228 CKB262212:CKB262228 CTX262212:CTX262228 DDT262212:DDT262228 DNP262212:DNP262228 DXL262212:DXL262228 EHH262212:EHH262228 ERD262212:ERD262228 FAZ262212:FAZ262228 FKV262212:FKV262228 FUR262212:FUR262228 GEN262212:GEN262228 GOJ262212:GOJ262228 GYF262212:GYF262228 HIB262212:HIB262228 HRX262212:HRX262228 IBT262212:IBT262228 ILP262212:ILP262228 IVL262212:IVL262228 JFH262212:JFH262228 JPD262212:JPD262228 JYZ262212:JYZ262228 KIV262212:KIV262228 KSR262212:KSR262228 LCN262212:LCN262228 LMJ262212:LMJ262228 LWF262212:LWF262228 MGB262212:MGB262228 MPX262212:MPX262228 MZT262212:MZT262228 NJP262212:NJP262228 NTL262212:NTL262228 ODH262212:ODH262228 OND262212:OND262228 OWZ262212:OWZ262228 PGV262212:PGV262228 PQR262212:PQR262228 QAN262212:QAN262228 QKJ262212:QKJ262228 QUF262212:QUF262228 REB262212:REB262228 RNX262212:RNX262228 RXT262212:RXT262228 SHP262212:SHP262228 SRL262212:SRL262228 TBH262212:TBH262228 TLD262212:TLD262228 TUZ262212:TUZ262228 UEV262212:UEV262228 UOR262212:UOR262228 UYN262212:UYN262228 VIJ262212:VIJ262228 VSF262212:VSF262228 WCB262212:WCB262228 WLX262212:WLX262228 WVT262212:WVT262228 L327748:L327764 JH327748:JH327764 TD327748:TD327764 ACZ327748:ACZ327764 AMV327748:AMV327764 AWR327748:AWR327764 BGN327748:BGN327764 BQJ327748:BQJ327764 CAF327748:CAF327764 CKB327748:CKB327764 CTX327748:CTX327764 DDT327748:DDT327764 DNP327748:DNP327764 DXL327748:DXL327764 EHH327748:EHH327764 ERD327748:ERD327764 FAZ327748:FAZ327764 FKV327748:FKV327764 FUR327748:FUR327764 GEN327748:GEN327764 GOJ327748:GOJ327764 GYF327748:GYF327764 HIB327748:HIB327764 HRX327748:HRX327764 IBT327748:IBT327764 ILP327748:ILP327764 IVL327748:IVL327764 JFH327748:JFH327764 JPD327748:JPD327764 JYZ327748:JYZ327764 KIV327748:KIV327764 KSR327748:KSR327764 LCN327748:LCN327764 LMJ327748:LMJ327764 LWF327748:LWF327764 MGB327748:MGB327764 MPX327748:MPX327764 MZT327748:MZT327764 NJP327748:NJP327764 NTL327748:NTL327764 ODH327748:ODH327764 OND327748:OND327764 OWZ327748:OWZ327764 PGV327748:PGV327764 PQR327748:PQR327764 QAN327748:QAN327764 QKJ327748:QKJ327764 QUF327748:QUF327764 REB327748:REB327764 RNX327748:RNX327764 RXT327748:RXT327764 SHP327748:SHP327764 SRL327748:SRL327764 TBH327748:TBH327764 TLD327748:TLD327764 TUZ327748:TUZ327764 UEV327748:UEV327764 UOR327748:UOR327764 UYN327748:UYN327764 VIJ327748:VIJ327764 VSF327748:VSF327764 WCB327748:WCB327764 WLX327748:WLX327764 WVT327748:WVT327764 L393284:L393300 JH393284:JH393300 TD393284:TD393300 ACZ393284:ACZ393300 AMV393284:AMV393300 AWR393284:AWR393300 BGN393284:BGN393300 BQJ393284:BQJ393300 CAF393284:CAF393300 CKB393284:CKB393300 CTX393284:CTX393300 DDT393284:DDT393300 DNP393284:DNP393300 DXL393284:DXL393300 EHH393284:EHH393300 ERD393284:ERD393300 FAZ393284:FAZ393300 FKV393284:FKV393300 FUR393284:FUR393300 GEN393284:GEN393300 GOJ393284:GOJ393300 GYF393284:GYF393300 HIB393284:HIB393300 HRX393284:HRX393300 IBT393284:IBT393300 ILP393284:ILP393300 IVL393284:IVL393300 JFH393284:JFH393300 JPD393284:JPD393300 JYZ393284:JYZ393300 KIV393284:KIV393300 KSR393284:KSR393300 LCN393284:LCN393300 LMJ393284:LMJ393300 LWF393284:LWF393300 MGB393284:MGB393300 MPX393284:MPX393300 MZT393284:MZT393300 NJP393284:NJP393300 NTL393284:NTL393300 ODH393284:ODH393300 OND393284:OND393300 OWZ393284:OWZ393300 PGV393284:PGV393300 PQR393284:PQR393300 QAN393284:QAN393300 QKJ393284:QKJ393300 QUF393284:QUF393300 REB393284:REB393300 RNX393284:RNX393300 RXT393284:RXT393300 SHP393284:SHP393300 SRL393284:SRL393300 TBH393284:TBH393300 TLD393284:TLD393300 TUZ393284:TUZ393300 UEV393284:UEV393300 UOR393284:UOR393300 UYN393284:UYN393300 VIJ393284:VIJ393300 VSF393284:VSF393300 WCB393284:WCB393300 WLX393284:WLX393300 WVT393284:WVT393300 L458820:L458836 JH458820:JH458836 TD458820:TD458836 ACZ458820:ACZ458836 AMV458820:AMV458836 AWR458820:AWR458836 BGN458820:BGN458836 BQJ458820:BQJ458836 CAF458820:CAF458836 CKB458820:CKB458836 CTX458820:CTX458836 DDT458820:DDT458836 DNP458820:DNP458836 DXL458820:DXL458836 EHH458820:EHH458836 ERD458820:ERD458836 FAZ458820:FAZ458836 FKV458820:FKV458836 FUR458820:FUR458836 GEN458820:GEN458836 GOJ458820:GOJ458836 GYF458820:GYF458836 HIB458820:HIB458836 HRX458820:HRX458836 IBT458820:IBT458836 ILP458820:ILP458836 IVL458820:IVL458836 JFH458820:JFH458836 JPD458820:JPD458836 JYZ458820:JYZ458836 KIV458820:KIV458836 KSR458820:KSR458836 LCN458820:LCN458836 LMJ458820:LMJ458836 LWF458820:LWF458836 MGB458820:MGB458836 MPX458820:MPX458836 MZT458820:MZT458836 NJP458820:NJP458836 NTL458820:NTL458836 ODH458820:ODH458836 OND458820:OND458836 OWZ458820:OWZ458836 PGV458820:PGV458836 PQR458820:PQR458836 QAN458820:QAN458836 QKJ458820:QKJ458836 QUF458820:QUF458836 REB458820:REB458836 RNX458820:RNX458836 RXT458820:RXT458836 SHP458820:SHP458836 SRL458820:SRL458836 TBH458820:TBH458836 TLD458820:TLD458836 TUZ458820:TUZ458836 UEV458820:UEV458836 UOR458820:UOR458836 UYN458820:UYN458836 VIJ458820:VIJ458836 VSF458820:VSF458836 WCB458820:WCB458836 WLX458820:WLX458836 WVT458820:WVT458836 L524356:L524372 JH524356:JH524372 TD524356:TD524372 ACZ524356:ACZ524372 AMV524356:AMV524372 AWR524356:AWR524372 BGN524356:BGN524372 BQJ524356:BQJ524372 CAF524356:CAF524372 CKB524356:CKB524372 CTX524356:CTX524372 DDT524356:DDT524372 DNP524356:DNP524372 DXL524356:DXL524372 EHH524356:EHH524372 ERD524356:ERD524372 FAZ524356:FAZ524372 FKV524356:FKV524372 FUR524356:FUR524372 GEN524356:GEN524372 GOJ524356:GOJ524372 GYF524356:GYF524372 HIB524356:HIB524372 HRX524356:HRX524372 IBT524356:IBT524372 ILP524356:ILP524372 IVL524356:IVL524372 JFH524356:JFH524372 JPD524356:JPD524372 JYZ524356:JYZ524372 KIV524356:KIV524372 KSR524356:KSR524372 LCN524356:LCN524372 LMJ524356:LMJ524372 LWF524356:LWF524372 MGB524356:MGB524372 MPX524356:MPX524372 MZT524356:MZT524372 NJP524356:NJP524372 NTL524356:NTL524372 ODH524356:ODH524372 OND524356:OND524372 OWZ524356:OWZ524372 PGV524356:PGV524372 PQR524356:PQR524372 QAN524356:QAN524372 QKJ524356:QKJ524372 QUF524356:QUF524372 REB524356:REB524372 RNX524356:RNX524372 RXT524356:RXT524372 SHP524356:SHP524372 SRL524356:SRL524372 TBH524356:TBH524372 TLD524356:TLD524372 TUZ524356:TUZ524372 UEV524356:UEV524372 UOR524356:UOR524372 UYN524356:UYN524372 VIJ524356:VIJ524372 VSF524356:VSF524372 WCB524356:WCB524372 WLX524356:WLX524372 WVT524356:WVT524372 L589892:L589908 JH589892:JH589908 TD589892:TD589908 ACZ589892:ACZ589908 AMV589892:AMV589908 AWR589892:AWR589908 BGN589892:BGN589908 BQJ589892:BQJ589908 CAF589892:CAF589908 CKB589892:CKB589908 CTX589892:CTX589908 DDT589892:DDT589908 DNP589892:DNP589908 DXL589892:DXL589908 EHH589892:EHH589908 ERD589892:ERD589908 FAZ589892:FAZ589908 FKV589892:FKV589908 FUR589892:FUR589908 GEN589892:GEN589908 GOJ589892:GOJ589908 GYF589892:GYF589908 HIB589892:HIB589908 HRX589892:HRX589908 IBT589892:IBT589908 ILP589892:ILP589908 IVL589892:IVL589908 JFH589892:JFH589908 JPD589892:JPD589908 JYZ589892:JYZ589908 KIV589892:KIV589908 KSR589892:KSR589908 LCN589892:LCN589908 LMJ589892:LMJ589908 LWF589892:LWF589908 MGB589892:MGB589908 MPX589892:MPX589908 MZT589892:MZT589908 NJP589892:NJP589908 NTL589892:NTL589908 ODH589892:ODH589908 OND589892:OND589908 OWZ589892:OWZ589908 PGV589892:PGV589908 PQR589892:PQR589908 QAN589892:QAN589908 QKJ589892:QKJ589908 QUF589892:QUF589908 REB589892:REB589908 RNX589892:RNX589908 RXT589892:RXT589908 SHP589892:SHP589908 SRL589892:SRL589908 TBH589892:TBH589908 TLD589892:TLD589908 TUZ589892:TUZ589908 UEV589892:UEV589908 UOR589892:UOR589908 UYN589892:UYN589908 VIJ589892:VIJ589908 VSF589892:VSF589908 WCB589892:WCB589908 WLX589892:WLX589908 WVT589892:WVT589908 L655428:L655444 JH655428:JH655444 TD655428:TD655444 ACZ655428:ACZ655444 AMV655428:AMV655444 AWR655428:AWR655444 BGN655428:BGN655444 BQJ655428:BQJ655444 CAF655428:CAF655444 CKB655428:CKB655444 CTX655428:CTX655444 DDT655428:DDT655444 DNP655428:DNP655444 DXL655428:DXL655444 EHH655428:EHH655444 ERD655428:ERD655444 FAZ655428:FAZ655444 FKV655428:FKV655444 FUR655428:FUR655444 GEN655428:GEN655444 GOJ655428:GOJ655444 GYF655428:GYF655444 HIB655428:HIB655444 HRX655428:HRX655444 IBT655428:IBT655444 ILP655428:ILP655444 IVL655428:IVL655444 JFH655428:JFH655444 JPD655428:JPD655444 JYZ655428:JYZ655444 KIV655428:KIV655444 KSR655428:KSR655444 LCN655428:LCN655444 LMJ655428:LMJ655444 LWF655428:LWF655444 MGB655428:MGB655444 MPX655428:MPX655444 MZT655428:MZT655444 NJP655428:NJP655444 NTL655428:NTL655444 ODH655428:ODH655444 OND655428:OND655444 OWZ655428:OWZ655444 PGV655428:PGV655444 PQR655428:PQR655444 QAN655428:QAN655444 QKJ655428:QKJ655444 QUF655428:QUF655444 REB655428:REB655444 RNX655428:RNX655444 RXT655428:RXT655444 SHP655428:SHP655444 SRL655428:SRL655444 TBH655428:TBH655444 TLD655428:TLD655444 TUZ655428:TUZ655444 UEV655428:UEV655444 UOR655428:UOR655444 UYN655428:UYN655444 VIJ655428:VIJ655444 VSF655428:VSF655444 WCB655428:WCB655444 WLX655428:WLX655444 WVT655428:WVT655444 L720964:L720980 JH720964:JH720980 TD720964:TD720980 ACZ720964:ACZ720980 AMV720964:AMV720980 AWR720964:AWR720980 BGN720964:BGN720980 BQJ720964:BQJ720980 CAF720964:CAF720980 CKB720964:CKB720980 CTX720964:CTX720980 DDT720964:DDT720980 DNP720964:DNP720980 DXL720964:DXL720980 EHH720964:EHH720980 ERD720964:ERD720980 FAZ720964:FAZ720980 FKV720964:FKV720980 FUR720964:FUR720980 GEN720964:GEN720980 GOJ720964:GOJ720980 GYF720964:GYF720980 HIB720964:HIB720980 HRX720964:HRX720980 IBT720964:IBT720980 ILP720964:ILP720980 IVL720964:IVL720980 JFH720964:JFH720980 JPD720964:JPD720980 JYZ720964:JYZ720980 KIV720964:KIV720980 KSR720964:KSR720980 LCN720964:LCN720980 LMJ720964:LMJ720980 LWF720964:LWF720980 MGB720964:MGB720980 MPX720964:MPX720980 MZT720964:MZT720980 NJP720964:NJP720980 NTL720964:NTL720980 ODH720964:ODH720980 OND720964:OND720980 OWZ720964:OWZ720980 PGV720964:PGV720980 PQR720964:PQR720980 QAN720964:QAN720980 QKJ720964:QKJ720980 QUF720964:QUF720980 REB720964:REB720980 RNX720964:RNX720980 RXT720964:RXT720980 SHP720964:SHP720980 SRL720964:SRL720980 TBH720964:TBH720980 TLD720964:TLD720980 TUZ720964:TUZ720980 UEV720964:UEV720980 UOR720964:UOR720980 UYN720964:UYN720980 VIJ720964:VIJ720980 VSF720964:VSF720980 WCB720964:WCB720980 WLX720964:WLX720980 WVT720964:WVT720980 L786500:L786516 JH786500:JH786516 TD786500:TD786516 ACZ786500:ACZ786516 AMV786500:AMV786516 AWR786500:AWR786516 BGN786500:BGN786516 BQJ786500:BQJ786516 CAF786500:CAF786516 CKB786500:CKB786516 CTX786500:CTX786516 DDT786500:DDT786516 DNP786500:DNP786516 DXL786500:DXL786516 EHH786500:EHH786516 ERD786500:ERD786516 FAZ786500:FAZ786516 FKV786500:FKV786516 FUR786500:FUR786516 GEN786500:GEN786516 GOJ786500:GOJ786516 GYF786500:GYF786516 HIB786500:HIB786516 HRX786500:HRX786516 IBT786500:IBT786516 ILP786500:ILP786516 IVL786500:IVL786516 JFH786500:JFH786516 JPD786500:JPD786516 JYZ786500:JYZ786516 KIV786500:KIV786516 KSR786500:KSR786516 LCN786500:LCN786516 LMJ786500:LMJ786516 LWF786500:LWF786516 MGB786500:MGB786516 MPX786500:MPX786516 MZT786500:MZT786516 NJP786500:NJP786516 NTL786500:NTL786516 ODH786500:ODH786516 OND786500:OND786516 OWZ786500:OWZ786516 PGV786500:PGV786516 PQR786500:PQR786516 QAN786500:QAN786516 QKJ786500:QKJ786516 QUF786500:QUF786516 REB786500:REB786516 RNX786500:RNX786516 RXT786500:RXT786516 SHP786500:SHP786516 SRL786500:SRL786516 TBH786500:TBH786516 TLD786500:TLD786516 TUZ786500:TUZ786516 UEV786500:UEV786516 UOR786500:UOR786516 UYN786500:UYN786516 VIJ786500:VIJ786516 VSF786500:VSF786516 WCB786500:WCB786516 WLX786500:WLX786516 WVT786500:WVT786516 L852036:L852052 JH852036:JH852052 TD852036:TD852052 ACZ852036:ACZ852052 AMV852036:AMV852052 AWR852036:AWR852052 BGN852036:BGN852052 BQJ852036:BQJ852052 CAF852036:CAF852052 CKB852036:CKB852052 CTX852036:CTX852052 DDT852036:DDT852052 DNP852036:DNP852052 DXL852036:DXL852052 EHH852036:EHH852052 ERD852036:ERD852052 FAZ852036:FAZ852052 FKV852036:FKV852052 FUR852036:FUR852052 GEN852036:GEN852052 GOJ852036:GOJ852052 GYF852036:GYF852052 HIB852036:HIB852052 HRX852036:HRX852052 IBT852036:IBT852052 ILP852036:ILP852052 IVL852036:IVL852052 JFH852036:JFH852052 JPD852036:JPD852052 JYZ852036:JYZ852052 KIV852036:KIV852052 KSR852036:KSR852052 LCN852036:LCN852052 LMJ852036:LMJ852052 LWF852036:LWF852052 MGB852036:MGB852052 MPX852036:MPX852052 MZT852036:MZT852052 NJP852036:NJP852052 NTL852036:NTL852052 ODH852036:ODH852052 OND852036:OND852052 OWZ852036:OWZ852052 PGV852036:PGV852052 PQR852036:PQR852052 QAN852036:QAN852052 QKJ852036:QKJ852052 QUF852036:QUF852052 REB852036:REB852052 RNX852036:RNX852052 RXT852036:RXT852052 SHP852036:SHP852052 SRL852036:SRL852052 TBH852036:TBH852052 TLD852036:TLD852052 TUZ852036:TUZ852052 UEV852036:UEV852052 UOR852036:UOR852052 UYN852036:UYN852052 VIJ852036:VIJ852052 VSF852036:VSF852052 WCB852036:WCB852052 WLX852036:WLX852052 WVT852036:WVT852052 L917572:L917588 JH917572:JH917588 TD917572:TD917588 ACZ917572:ACZ917588 AMV917572:AMV917588 AWR917572:AWR917588 BGN917572:BGN917588 BQJ917572:BQJ917588 CAF917572:CAF917588 CKB917572:CKB917588 CTX917572:CTX917588 DDT917572:DDT917588 DNP917572:DNP917588 DXL917572:DXL917588 EHH917572:EHH917588 ERD917572:ERD917588 FAZ917572:FAZ917588 FKV917572:FKV917588 FUR917572:FUR917588 GEN917572:GEN917588 GOJ917572:GOJ917588 GYF917572:GYF917588 HIB917572:HIB917588 HRX917572:HRX917588 IBT917572:IBT917588 ILP917572:ILP917588 IVL917572:IVL917588 JFH917572:JFH917588 JPD917572:JPD917588 JYZ917572:JYZ917588 KIV917572:KIV917588 KSR917572:KSR917588 LCN917572:LCN917588 LMJ917572:LMJ917588 LWF917572:LWF917588 MGB917572:MGB917588 MPX917572:MPX917588 MZT917572:MZT917588 NJP917572:NJP917588 NTL917572:NTL917588 ODH917572:ODH917588 OND917572:OND917588 OWZ917572:OWZ917588 PGV917572:PGV917588 PQR917572:PQR917588 QAN917572:QAN917588 QKJ917572:QKJ917588 QUF917572:QUF917588 REB917572:REB917588 RNX917572:RNX917588 RXT917572:RXT917588 SHP917572:SHP917588 SRL917572:SRL917588 TBH917572:TBH917588 TLD917572:TLD917588 TUZ917572:TUZ917588 UEV917572:UEV917588 UOR917572:UOR917588 UYN917572:UYN917588 VIJ917572:VIJ917588 VSF917572:VSF917588 WCB917572:WCB917588 WLX917572:WLX917588 WVT917572:WVT917588 L983108:L983124 JH983108:JH983124 TD983108:TD983124 ACZ983108:ACZ983124 AMV983108:AMV983124 AWR983108:AWR983124 BGN983108:BGN983124 BQJ983108:BQJ983124 CAF983108:CAF983124 CKB983108:CKB983124 CTX983108:CTX983124 DDT983108:DDT983124 DNP983108:DNP983124 DXL983108:DXL983124 EHH983108:EHH983124 ERD983108:ERD983124 FAZ983108:FAZ983124 FKV983108:FKV983124 FUR983108:FUR983124 GEN983108:GEN983124 GOJ983108:GOJ983124 GYF983108:GYF983124 HIB983108:HIB983124 HRX983108:HRX983124 IBT983108:IBT983124 ILP983108:ILP983124 IVL983108:IVL983124 JFH983108:JFH983124 JPD983108:JPD983124 JYZ983108:JYZ983124 KIV983108:KIV983124 KSR983108:KSR983124 LCN983108:LCN983124 LMJ983108:LMJ983124 LWF983108:LWF983124 MGB983108:MGB983124 MPX983108:MPX983124 MZT983108:MZT983124 NJP983108:NJP983124 NTL983108:NTL983124 ODH983108:ODH983124 OND983108:OND983124 OWZ983108:OWZ983124 PGV983108:PGV983124 PQR983108:PQR983124 QAN983108:QAN983124 QKJ983108:QKJ983124 QUF983108:QUF983124 REB983108:REB983124 RNX983108:RNX983124 RXT983108:RXT983124 SHP983108:SHP983124 SRL983108:SRL983124 TBH983108:TBH983124 TLD983108:TLD983124 TUZ983108:TUZ983124 UEV983108:UEV983124 UOR983108:UOR983124 UYN983108:UYN983124 VIJ983108:VIJ983124 VSF983108:VSF983124 WCB983108:WCB983124 WLX983108:WLX983124 WVT983108:WVT983124">
      <formula1>"BYN, USD, EUR, RUB, иные валюты"</formula1>
    </dataValidation>
    <dataValidation type="list" allowBlank="1" showInputMessage="1" showErrorMessage="1" sqref="P61:P62 JL61:JL62 TH61:TH62 ADD61:ADD62 AMZ61:AMZ62 AWV61:AWV62 BGR61:BGR62 BQN61:BQN62 CAJ61:CAJ62 CKF61:CKF62 CUB61:CUB62 DDX61:DDX62 DNT61:DNT62 DXP61:DXP62 EHL61:EHL62 ERH61:ERH62 FBD61:FBD62 FKZ61:FKZ62 FUV61:FUV62 GER61:GER62 GON61:GON62 GYJ61:GYJ62 HIF61:HIF62 HSB61:HSB62 IBX61:IBX62 ILT61:ILT62 IVP61:IVP62 JFL61:JFL62 JPH61:JPH62 JZD61:JZD62 KIZ61:KIZ62 KSV61:KSV62 LCR61:LCR62 LMN61:LMN62 LWJ61:LWJ62 MGF61:MGF62 MQB61:MQB62 MZX61:MZX62 NJT61:NJT62 NTP61:NTP62 ODL61:ODL62 ONH61:ONH62 OXD61:OXD62 PGZ61:PGZ62 PQV61:PQV62 QAR61:QAR62 QKN61:QKN62 QUJ61:QUJ62 REF61:REF62 ROB61:ROB62 RXX61:RXX62 SHT61:SHT62 SRP61:SRP62 TBL61:TBL62 TLH61:TLH62 TVD61:TVD62 UEZ61:UEZ62 UOV61:UOV62 UYR61:UYR62 VIN61:VIN62 VSJ61:VSJ62 WCF61:WCF62 WMB61:WMB62 WVX61:WVX62 P65597:P65598 JL65597:JL65598 TH65597:TH65598 ADD65597:ADD65598 AMZ65597:AMZ65598 AWV65597:AWV65598 BGR65597:BGR65598 BQN65597:BQN65598 CAJ65597:CAJ65598 CKF65597:CKF65598 CUB65597:CUB65598 DDX65597:DDX65598 DNT65597:DNT65598 DXP65597:DXP65598 EHL65597:EHL65598 ERH65597:ERH65598 FBD65597:FBD65598 FKZ65597:FKZ65598 FUV65597:FUV65598 GER65597:GER65598 GON65597:GON65598 GYJ65597:GYJ65598 HIF65597:HIF65598 HSB65597:HSB65598 IBX65597:IBX65598 ILT65597:ILT65598 IVP65597:IVP65598 JFL65597:JFL65598 JPH65597:JPH65598 JZD65597:JZD65598 KIZ65597:KIZ65598 KSV65597:KSV65598 LCR65597:LCR65598 LMN65597:LMN65598 LWJ65597:LWJ65598 MGF65597:MGF65598 MQB65597:MQB65598 MZX65597:MZX65598 NJT65597:NJT65598 NTP65597:NTP65598 ODL65597:ODL65598 ONH65597:ONH65598 OXD65597:OXD65598 PGZ65597:PGZ65598 PQV65597:PQV65598 QAR65597:QAR65598 QKN65597:QKN65598 QUJ65597:QUJ65598 REF65597:REF65598 ROB65597:ROB65598 RXX65597:RXX65598 SHT65597:SHT65598 SRP65597:SRP65598 TBL65597:TBL65598 TLH65597:TLH65598 TVD65597:TVD65598 UEZ65597:UEZ65598 UOV65597:UOV65598 UYR65597:UYR65598 VIN65597:VIN65598 VSJ65597:VSJ65598 WCF65597:WCF65598 WMB65597:WMB65598 WVX65597:WVX65598 P131133:P131134 JL131133:JL131134 TH131133:TH131134 ADD131133:ADD131134 AMZ131133:AMZ131134 AWV131133:AWV131134 BGR131133:BGR131134 BQN131133:BQN131134 CAJ131133:CAJ131134 CKF131133:CKF131134 CUB131133:CUB131134 DDX131133:DDX131134 DNT131133:DNT131134 DXP131133:DXP131134 EHL131133:EHL131134 ERH131133:ERH131134 FBD131133:FBD131134 FKZ131133:FKZ131134 FUV131133:FUV131134 GER131133:GER131134 GON131133:GON131134 GYJ131133:GYJ131134 HIF131133:HIF131134 HSB131133:HSB131134 IBX131133:IBX131134 ILT131133:ILT131134 IVP131133:IVP131134 JFL131133:JFL131134 JPH131133:JPH131134 JZD131133:JZD131134 KIZ131133:KIZ131134 KSV131133:KSV131134 LCR131133:LCR131134 LMN131133:LMN131134 LWJ131133:LWJ131134 MGF131133:MGF131134 MQB131133:MQB131134 MZX131133:MZX131134 NJT131133:NJT131134 NTP131133:NTP131134 ODL131133:ODL131134 ONH131133:ONH131134 OXD131133:OXD131134 PGZ131133:PGZ131134 PQV131133:PQV131134 QAR131133:QAR131134 QKN131133:QKN131134 QUJ131133:QUJ131134 REF131133:REF131134 ROB131133:ROB131134 RXX131133:RXX131134 SHT131133:SHT131134 SRP131133:SRP131134 TBL131133:TBL131134 TLH131133:TLH131134 TVD131133:TVD131134 UEZ131133:UEZ131134 UOV131133:UOV131134 UYR131133:UYR131134 VIN131133:VIN131134 VSJ131133:VSJ131134 WCF131133:WCF131134 WMB131133:WMB131134 WVX131133:WVX131134 P196669:P196670 JL196669:JL196670 TH196669:TH196670 ADD196669:ADD196670 AMZ196669:AMZ196670 AWV196669:AWV196670 BGR196669:BGR196670 BQN196669:BQN196670 CAJ196669:CAJ196670 CKF196669:CKF196670 CUB196669:CUB196670 DDX196669:DDX196670 DNT196669:DNT196670 DXP196669:DXP196670 EHL196669:EHL196670 ERH196669:ERH196670 FBD196669:FBD196670 FKZ196669:FKZ196670 FUV196669:FUV196670 GER196669:GER196670 GON196669:GON196670 GYJ196669:GYJ196670 HIF196669:HIF196670 HSB196669:HSB196670 IBX196669:IBX196670 ILT196669:ILT196670 IVP196669:IVP196670 JFL196669:JFL196670 JPH196669:JPH196670 JZD196669:JZD196670 KIZ196669:KIZ196670 KSV196669:KSV196670 LCR196669:LCR196670 LMN196669:LMN196670 LWJ196669:LWJ196670 MGF196669:MGF196670 MQB196669:MQB196670 MZX196669:MZX196670 NJT196669:NJT196670 NTP196669:NTP196670 ODL196669:ODL196670 ONH196669:ONH196670 OXD196669:OXD196670 PGZ196669:PGZ196670 PQV196669:PQV196670 QAR196669:QAR196670 QKN196669:QKN196670 QUJ196669:QUJ196670 REF196669:REF196670 ROB196669:ROB196670 RXX196669:RXX196670 SHT196669:SHT196670 SRP196669:SRP196670 TBL196669:TBL196670 TLH196669:TLH196670 TVD196669:TVD196670 UEZ196669:UEZ196670 UOV196669:UOV196670 UYR196669:UYR196670 VIN196669:VIN196670 VSJ196669:VSJ196670 WCF196669:WCF196670 WMB196669:WMB196670 WVX196669:WVX196670 P262205:P262206 JL262205:JL262206 TH262205:TH262206 ADD262205:ADD262206 AMZ262205:AMZ262206 AWV262205:AWV262206 BGR262205:BGR262206 BQN262205:BQN262206 CAJ262205:CAJ262206 CKF262205:CKF262206 CUB262205:CUB262206 DDX262205:DDX262206 DNT262205:DNT262206 DXP262205:DXP262206 EHL262205:EHL262206 ERH262205:ERH262206 FBD262205:FBD262206 FKZ262205:FKZ262206 FUV262205:FUV262206 GER262205:GER262206 GON262205:GON262206 GYJ262205:GYJ262206 HIF262205:HIF262206 HSB262205:HSB262206 IBX262205:IBX262206 ILT262205:ILT262206 IVP262205:IVP262206 JFL262205:JFL262206 JPH262205:JPH262206 JZD262205:JZD262206 KIZ262205:KIZ262206 KSV262205:KSV262206 LCR262205:LCR262206 LMN262205:LMN262206 LWJ262205:LWJ262206 MGF262205:MGF262206 MQB262205:MQB262206 MZX262205:MZX262206 NJT262205:NJT262206 NTP262205:NTP262206 ODL262205:ODL262206 ONH262205:ONH262206 OXD262205:OXD262206 PGZ262205:PGZ262206 PQV262205:PQV262206 QAR262205:QAR262206 QKN262205:QKN262206 QUJ262205:QUJ262206 REF262205:REF262206 ROB262205:ROB262206 RXX262205:RXX262206 SHT262205:SHT262206 SRP262205:SRP262206 TBL262205:TBL262206 TLH262205:TLH262206 TVD262205:TVD262206 UEZ262205:UEZ262206 UOV262205:UOV262206 UYR262205:UYR262206 VIN262205:VIN262206 VSJ262205:VSJ262206 WCF262205:WCF262206 WMB262205:WMB262206 WVX262205:WVX262206 P327741:P327742 JL327741:JL327742 TH327741:TH327742 ADD327741:ADD327742 AMZ327741:AMZ327742 AWV327741:AWV327742 BGR327741:BGR327742 BQN327741:BQN327742 CAJ327741:CAJ327742 CKF327741:CKF327742 CUB327741:CUB327742 DDX327741:DDX327742 DNT327741:DNT327742 DXP327741:DXP327742 EHL327741:EHL327742 ERH327741:ERH327742 FBD327741:FBD327742 FKZ327741:FKZ327742 FUV327741:FUV327742 GER327741:GER327742 GON327741:GON327742 GYJ327741:GYJ327742 HIF327741:HIF327742 HSB327741:HSB327742 IBX327741:IBX327742 ILT327741:ILT327742 IVP327741:IVP327742 JFL327741:JFL327742 JPH327741:JPH327742 JZD327741:JZD327742 KIZ327741:KIZ327742 KSV327741:KSV327742 LCR327741:LCR327742 LMN327741:LMN327742 LWJ327741:LWJ327742 MGF327741:MGF327742 MQB327741:MQB327742 MZX327741:MZX327742 NJT327741:NJT327742 NTP327741:NTP327742 ODL327741:ODL327742 ONH327741:ONH327742 OXD327741:OXD327742 PGZ327741:PGZ327742 PQV327741:PQV327742 QAR327741:QAR327742 QKN327741:QKN327742 QUJ327741:QUJ327742 REF327741:REF327742 ROB327741:ROB327742 RXX327741:RXX327742 SHT327741:SHT327742 SRP327741:SRP327742 TBL327741:TBL327742 TLH327741:TLH327742 TVD327741:TVD327742 UEZ327741:UEZ327742 UOV327741:UOV327742 UYR327741:UYR327742 VIN327741:VIN327742 VSJ327741:VSJ327742 WCF327741:WCF327742 WMB327741:WMB327742 WVX327741:WVX327742 P393277:P393278 JL393277:JL393278 TH393277:TH393278 ADD393277:ADD393278 AMZ393277:AMZ393278 AWV393277:AWV393278 BGR393277:BGR393278 BQN393277:BQN393278 CAJ393277:CAJ393278 CKF393277:CKF393278 CUB393277:CUB393278 DDX393277:DDX393278 DNT393277:DNT393278 DXP393277:DXP393278 EHL393277:EHL393278 ERH393277:ERH393278 FBD393277:FBD393278 FKZ393277:FKZ393278 FUV393277:FUV393278 GER393277:GER393278 GON393277:GON393278 GYJ393277:GYJ393278 HIF393277:HIF393278 HSB393277:HSB393278 IBX393277:IBX393278 ILT393277:ILT393278 IVP393277:IVP393278 JFL393277:JFL393278 JPH393277:JPH393278 JZD393277:JZD393278 KIZ393277:KIZ393278 KSV393277:KSV393278 LCR393277:LCR393278 LMN393277:LMN393278 LWJ393277:LWJ393278 MGF393277:MGF393278 MQB393277:MQB393278 MZX393277:MZX393278 NJT393277:NJT393278 NTP393277:NTP393278 ODL393277:ODL393278 ONH393277:ONH393278 OXD393277:OXD393278 PGZ393277:PGZ393278 PQV393277:PQV393278 QAR393277:QAR393278 QKN393277:QKN393278 QUJ393277:QUJ393278 REF393277:REF393278 ROB393277:ROB393278 RXX393277:RXX393278 SHT393277:SHT393278 SRP393277:SRP393278 TBL393277:TBL393278 TLH393277:TLH393278 TVD393277:TVD393278 UEZ393277:UEZ393278 UOV393277:UOV393278 UYR393277:UYR393278 VIN393277:VIN393278 VSJ393277:VSJ393278 WCF393277:WCF393278 WMB393277:WMB393278 WVX393277:WVX393278 P458813:P458814 JL458813:JL458814 TH458813:TH458814 ADD458813:ADD458814 AMZ458813:AMZ458814 AWV458813:AWV458814 BGR458813:BGR458814 BQN458813:BQN458814 CAJ458813:CAJ458814 CKF458813:CKF458814 CUB458813:CUB458814 DDX458813:DDX458814 DNT458813:DNT458814 DXP458813:DXP458814 EHL458813:EHL458814 ERH458813:ERH458814 FBD458813:FBD458814 FKZ458813:FKZ458814 FUV458813:FUV458814 GER458813:GER458814 GON458813:GON458814 GYJ458813:GYJ458814 HIF458813:HIF458814 HSB458813:HSB458814 IBX458813:IBX458814 ILT458813:ILT458814 IVP458813:IVP458814 JFL458813:JFL458814 JPH458813:JPH458814 JZD458813:JZD458814 KIZ458813:KIZ458814 KSV458813:KSV458814 LCR458813:LCR458814 LMN458813:LMN458814 LWJ458813:LWJ458814 MGF458813:MGF458814 MQB458813:MQB458814 MZX458813:MZX458814 NJT458813:NJT458814 NTP458813:NTP458814 ODL458813:ODL458814 ONH458813:ONH458814 OXD458813:OXD458814 PGZ458813:PGZ458814 PQV458813:PQV458814 QAR458813:QAR458814 QKN458813:QKN458814 QUJ458813:QUJ458814 REF458813:REF458814 ROB458813:ROB458814 RXX458813:RXX458814 SHT458813:SHT458814 SRP458813:SRP458814 TBL458813:TBL458814 TLH458813:TLH458814 TVD458813:TVD458814 UEZ458813:UEZ458814 UOV458813:UOV458814 UYR458813:UYR458814 VIN458813:VIN458814 VSJ458813:VSJ458814 WCF458813:WCF458814 WMB458813:WMB458814 WVX458813:WVX458814 P524349:P524350 JL524349:JL524350 TH524349:TH524350 ADD524349:ADD524350 AMZ524349:AMZ524350 AWV524349:AWV524350 BGR524349:BGR524350 BQN524349:BQN524350 CAJ524349:CAJ524350 CKF524349:CKF524350 CUB524349:CUB524350 DDX524349:DDX524350 DNT524349:DNT524350 DXP524349:DXP524350 EHL524349:EHL524350 ERH524349:ERH524350 FBD524349:FBD524350 FKZ524349:FKZ524350 FUV524349:FUV524350 GER524349:GER524350 GON524349:GON524350 GYJ524349:GYJ524350 HIF524349:HIF524350 HSB524349:HSB524350 IBX524349:IBX524350 ILT524349:ILT524350 IVP524349:IVP524350 JFL524349:JFL524350 JPH524349:JPH524350 JZD524349:JZD524350 KIZ524349:KIZ524350 KSV524349:KSV524350 LCR524349:LCR524350 LMN524349:LMN524350 LWJ524349:LWJ524350 MGF524349:MGF524350 MQB524349:MQB524350 MZX524349:MZX524350 NJT524349:NJT524350 NTP524349:NTP524350 ODL524349:ODL524350 ONH524349:ONH524350 OXD524349:OXD524350 PGZ524349:PGZ524350 PQV524349:PQV524350 QAR524349:QAR524350 QKN524349:QKN524350 QUJ524349:QUJ524350 REF524349:REF524350 ROB524349:ROB524350 RXX524349:RXX524350 SHT524349:SHT524350 SRP524349:SRP524350 TBL524349:TBL524350 TLH524349:TLH524350 TVD524349:TVD524350 UEZ524349:UEZ524350 UOV524349:UOV524350 UYR524349:UYR524350 VIN524349:VIN524350 VSJ524349:VSJ524350 WCF524349:WCF524350 WMB524349:WMB524350 WVX524349:WVX524350 P589885:P589886 JL589885:JL589886 TH589885:TH589886 ADD589885:ADD589886 AMZ589885:AMZ589886 AWV589885:AWV589886 BGR589885:BGR589886 BQN589885:BQN589886 CAJ589885:CAJ589886 CKF589885:CKF589886 CUB589885:CUB589886 DDX589885:DDX589886 DNT589885:DNT589886 DXP589885:DXP589886 EHL589885:EHL589886 ERH589885:ERH589886 FBD589885:FBD589886 FKZ589885:FKZ589886 FUV589885:FUV589886 GER589885:GER589886 GON589885:GON589886 GYJ589885:GYJ589886 HIF589885:HIF589886 HSB589885:HSB589886 IBX589885:IBX589886 ILT589885:ILT589886 IVP589885:IVP589886 JFL589885:JFL589886 JPH589885:JPH589886 JZD589885:JZD589886 KIZ589885:KIZ589886 KSV589885:KSV589886 LCR589885:LCR589886 LMN589885:LMN589886 LWJ589885:LWJ589886 MGF589885:MGF589886 MQB589885:MQB589886 MZX589885:MZX589886 NJT589885:NJT589886 NTP589885:NTP589886 ODL589885:ODL589886 ONH589885:ONH589886 OXD589885:OXD589886 PGZ589885:PGZ589886 PQV589885:PQV589886 QAR589885:QAR589886 QKN589885:QKN589886 QUJ589885:QUJ589886 REF589885:REF589886 ROB589885:ROB589886 RXX589885:RXX589886 SHT589885:SHT589886 SRP589885:SRP589886 TBL589885:TBL589886 TLH589885:TLH589886 TVD589885:TVD589886 UEZ589885:UEZ589886 UOV589885:UOV589886 UYR589885:UYR589886 VIN589885:VIN589886 VSJ589885:VSJ589886 WCF589885:WCF589886 WMB589885:WMB589886 WVX589885:WVX589886 P655421:P655422 JL655421:JL655422 TH655421:TH655422 ADD655421:ADD655422 AMZ655421:AMZ655422 AWV655421:AWV655422 BGR655421:BGR655422 BQN655421:BQN655422 CAJ655421:CAJ655422 CKF655421:CKF655422 CUB655421:CUB655422 DDX655421:DDX655422 DNT655421:DNT655422 DXP655421:DXP655422 EHL655421:EHL655422 ERH655421:ERH655422 FBD655421:FBD655422 FKZ655421:FKZ655422 FUV655421:FUV655422 GER655421:GER655422 GON655421:GON655422 GYJ655421:GYJ655422 HIF655421:HIF655422 HSB655421:HSB655422 IBX655421:IBX655422 ILT655421:ILT655422 IVP655421:IVP655422 JFL655421:JFL655422 JPH655421:JPH655422 JZD655421:JZD655422 KIZ655421:KIZ655422 KSV655421:KSV655422 LCR655421:LCR655422 LMN655421:LMN655422 LWJ655421:LWJ655422 MGF655421:MGF655422 MQB655421:MQB655422 MZX655421:MZX655422 NJT655421:NJT655422 NTP655421:NTP655422 ODL655421:ODL655422 ONH655421:ONH655422 OXD655421:OXD655422 PGZ655421:PGZ655422 PQV655421:PQV655422 QAR655421:QAR655422 QKN655421:QKN655422 QUJ655421:QUJ655422 REF655421:REF655422 ROB655421:ROB655422 RXX655421:RXX655422 SHT655421:SHT655422 SRP655421:SRP655422 TBL655421:TBL655422 TLH655421:TLH655422 TVD655421:TVD655422 UEZ655421:UEZ655422 UOV655421:UOV655422 UYR655421:UYR655422 VIN655421:VIN655422 VSJ655421:VSJ655422 WCF655421:WCF655422 WMB655421:WMB655422 WVX655421:WVX655422 P720957:P720958 JL720957:JL720958 TH720957:TH720958 ADD720957:ADD720958 AMZ720957:AMZ720958 AWV720957:AWV720958 BGR720957:BGR720958 BQN720957:BQN720958 CAJ720957:CAJ720958 CKF720957:CKF720958 CUB720957:CUB720958 DDX720957:DDX720958 DNT720957:DNT720958 DXP720957:DXP720958 EHL720957:EHL720958 ERH720957:ERH720958 FBD720957:FBD720958 FKZ720957:FKZ720958 FUV720957:FUV720958 GER720957:GER720958 GON720957:GON720958 GYJ720957:GYJ720958 HIF720957:HIF720958 HSB720957:HSB720958 IBX720957:IBX720958 ILT720957:ILT720958 IVP720957:IVP720958 JFL720957:JFL720958 JPH720957:JPH720958 JZD720957:JZD720958 KIZ720957:KIZ720958 KSV720957:KSV720958 LCR720957:LCR720958 LMN720957:LMN720958 LWJ720957:LWJ720958 MGF720957:MGF720958 MQB720957:MQB720958 MZX720957:MZX720958 NJT720957:NJT720958 NTP720957:NTP720958 ODL720957:ODL720958 ONH720957:ONH720958 OXD720957:OXD720958 PGZ720957:PGZ720958 PQV720957:PQV720958 QAR720957:QAR720958 QKN720957:QKN720958 QUJ720957:QUJ720958 REF720957:REF720958 ROB720957:ROB720958 RXX720957:RXX720958 SHT720957:SHT720958 SRP720957:SRP720958 TBL720957:TBL720958 TLH720957:TLH720958 TVD720957:TVD720958 UEZ720957:UEZ720958 UOV720957:UOV720958 UYR720957:UYR720958 VIN720957:VIN720958 VSJ720957:VSJ720958 WCF720957:WCF720958 WMB720957:WMB720958 WVX720957:WVX720958 P786493:P786494 JL786493:JL786494 TH786493:TH786494 ADD786493:ADD786494 AMZ786493:AMZ786494 AWV786493:AWV786494 BGR786493:BGR786494 BQN786493:BQN786494 CAJ786493:CAJ786494 CKF786493:CKF786494 CUB786493:CUB786494 DDX786493:DDX786494 DNT786493:DNT786494 DXP786493:DXP786494 EHL786493:EHL786494 ERH786493:ERH786494 FBD786493:FBD786494 FKZ786493:FKZ786494 FUV786493:FUV786494 GER786493:GER786494 GON786493:GON786494 GYJ786493:GYJ786494 HIF786493:HIF786494 HSB786493:HSB786494 IBX786493:IBX786494 ILT786493:ILT786494 IVP786493:IVP786494 JFL786493:JFL786494 JPH786493:JPH786494 JZD786493:JZD786494 KIZ786493:KIZ786494 KSV786493:KSV786494 LCR786493:LCR786494 LMN786493:LMN786494 LWJ786493:LWJ786494 MGF786493:MGF786494 MQB786493:MQB786494 MZX786493:MZX786494 NJT786493:NJT786494 NTP786493:NTP786494 ODL786493:ODL786494 ONH786493:ONH786494 OXD786493:OXD786494 PGZ786493:PGZ786494 PQV786493:PQV786494 QAR786493:QAR786494 QKN786493:QKN786494 QUJ786493:QUJ786494 REF786493:REF786494 ROB786493:ROB786494 RXX786493:RXX786494 SHT786493:SHT786494 SRP786493:SRP786494 TBL786493:TBL786494 TLH786493:TLH786494 TVD786493:TVD786494 UEZ786493:UEZ786494 UOV786493:UOV786494 UYR786493:UYR786494 VIN786493:VIN786494 VSJ786493:VSJ786494 WCF786493:WCF786494 WMB786493:WMB786494 WVX786493:WVX786494 P852029:P852030 JL852029:JL852030 TH852029:TH852030 ADD852029:ADD852030 AMZ852029:AMZ852030 AWV852029:AWV852030 BGR852029:BGR852030 BQN852029:BQN852030 CAJ852029:CAJ852030 CKF852029:CKF852030 CUB852029:CUB852030 DDX852029:DDX852030 DNT852029:DNT852030 DXP852029:DXP852030 EHL852029:EHL852030 ERH852029:ERH852030 FBD852029:FBD852030 FKZ852029:FKZ852030 FUV852029:FUV852030 GER852029:GER852030 GON852029:GON852030 GYJ852029:GYJ852030 HIF852029:HIF852030 HSB852029:HSB852030 IBX852029:IBX852030 ILT852029:ILT852030 IVP852029:IVP852030 JFL852029:JFL852030 JPH852029:JPH852030 JZD852029:JZD852030 KIZ852029:KIZ852030 KSV852029:KSV852030 LCR852029:LCR852030 LMN852029:LMN852030 LWJ852029:LWJ852030 MGF852029:MGF852030 MQB852029:MQB852030 MZX852029:MZX852030 NJT852029:NJT852030 NTP852029:NTP852030 ODL852029:ODL852030 ONH852029:ONH852030 OXD852029:OXD852030 PGZ852029:PGZ852030 PQV852029:PQV852030 QAR852029:QAR852030 QKN852029:QKN852030 QUJ852029:QUJ852030 REF852029:REF852030 ROB852029:ROB852030 RXX852029:RXX852030 SHT852029:SHT852030 SRP852029:SRP852030 TBL852029:TBL852030 TLH852029:TLH852030 TVD852029:TVD852030 UEZ852029:UEZ852030 UOV852029:UOV852030 UYR852029:UYR852030 VIN852029:VIN852030 VSJ852029:VSJ852030 WCF852029:WCF852030 WMB852029:WMB852030 WVX852029:WVX852030 P917565:P917566 JL917565:JL917566 TH917565:TH917566 ADD917565:ADD917566 AMZ917565:AMZ917566 AWV917565:AWV917566 BGR917565:BGR917566 BQN917565:BQN917566 CAJ917565:CAJ917566 CKF917565:CKF917566 CUB917565:CUB917566 DDX917565:DDX917566 DNT917565:DNT917566 DXP917565:DXP917566 EHL917565:EHL917566 ERH917565:ERH917566 FBD917565:FBD917566 FKZ917565:FKZ917566 FUV917565:FUV917566 GER917565:GER917566 GON917565:GON917566 GYJ917565:GYJ917566 HIF917565:HIF917566 HSB917565:HSB917566 IBX917565:IBX917566 ILT917565:ILT917566 IVP917565:IVP917566 JFL917565:JFL917566 JPH917565:JPH917566 JZD917565:JZD917566 KIZ917565:KIZ917566 KSV917565:KSV917566 LCR917565:LCR917566 LMN917565:LMN917566 LWJ917565:LWJ917566 MGF917565:MGF917566 MQB917565:MQB917566 MZX917565:MZX917566 NJT917565:NJT917566 NTP917565:NTP917566 ODL917565:ODL917566 ONH917565:ONH917566 OXD917565:OXD917566 PGZ917565:PGZ917566 PQV917565:PQV917566 QAR917565:QAR917566 QKN917565:QKN917566 QUJ917565:QUJ917566 REF917565:REF917566 ROB917565:ROB917566 RXX917565:RXX917566 SHT917565:SHT917566 SRP917565:SRP917566 TBL917565:TBL917566 TLH917565:TLH917566 TVD917565:TVD917566 UEZ917565:UEZ917566 UOV917565:UOV917566 UYR917565:UYR917566 VIN917565:VIN917566 VSJ917565:VSJ917566 WCF917565:WCF917566 WMB917565:WMB917566 WVX917565:WVX917566 P983101:P983102 JL983101:JL983102 TH983101:TH983102 ADD983101:ADD983102 AMZ983101:AMZ983102 AWV983101:AWV983102 BGR983101:BGR983102 BQN983101:BQN983102 CAJ983101:CAJ983102 CKF983101:CKF983102 CUB983101:CUB983102 DDX983101:DDX983102 DNT983101:DNT983102 DXP983101:DXP983102 EHL983101:EHL983102 ERH983101:ERH983102 FBD983101:FBD983102 FKZ983101:FKZ983102 FUV983101:FUV983102 GER983101:GER983102 GON983101:GON983102 GYJ983101:GYJ983102 HIF983101:HIF983102 HSB983101:HSB983102 IBX983101:IBX983102 ILT983101:ILT983102 IVP983101:IVP983102 JFL983101:JFL983102 JPH983101:JPH983102 JZD983101:JZD983102 KIZ983101:KIZ983102 KSV983101:KSV983102 LCR983101:LCR983102 LMN983101:LMN983102 LWJ983101:LWJ983102 MGF983101:MGF983102 MQB983101:MQB983102 MZX983101:MZX983102 NJT983101:NJT983102 NTP983101:NTP983102 ODL983101:ODL983102 ONH983101:ONH983102 OXD983101:OXD983102 PGZ983101:PGZ983102 PQV983101:PQV983102 QAR983101:QAR983102 QKN983101:QKN983102 QUJ983101:QUJ983102 REF983101:REF983102 ROB983101:ROB983102 RXX983101:RXX983102 SHT983101:SHT983102 SRP983101:SRP983102 TBL983101:TBL983102 TLH983101:TLH983102 TVD983101:TVD983102 UEZ983101:UEZ983102 UOV983101:UOV983102 UYR983101:UYR983102 VIN983101:VIN983102 VSJ983101:VSJ983102 WCF983101:WCF983102 WMB983101:WMB983102 WVX983101:WVX983102">
      <formula1>"тек.деят-ть, инвест деят-ть"</formula1>
    </dataValidation>
    <dataValidation type="list" allowBlank="1" showInputMessage="1" showErrorMessage="1" sqref="WVL983061:WVL983096 IZ21:IZ56 SV21:SV56 ACR21:ACR56 AMN21:AMN56 AWJ21:AWJ56 BGF21:BGF56 BQB21:BQB56 BZX21:BZX56 CJT21:CJT56 CTP21:CTP56 DDL21:DDL56 DNH21:DNH56 DXD21:DXD56 EGZ21:EGZ56 EQV21:EQV56 FAR21:FAR56 FKN21:FKN56 FUJ21:FUJ56 GEF21:GEF56 GOB21:GOB56 GXX21:GXX56 HHT21:HHT56 HRP21:HRP56 IBL21:IBL56 ILH21:ILH56 IVD21:IVD56 JEZ21:JEZ56 JOV21:JOV56 JYR21:JYR56 KIN21:KIN56 KSJ21:KSJ56 LCF21:LCF56 LMB21:LMB56 LVX21:LVX56 MFT21:MFT56 MPP21:MPP56 MZL21:MZL56 NJH21:NJH56 NTD21:NTD56 OCZ21:OCZ56 OMV21:OMV56 OWR21:OWR56 PGN21:PGN56 PQJ21:PQJ56 QAF21:QAF56 QKB21:QKB56 QTX21:QTX56 RDT21:RDT56 RNP21:RNP56 RXL21:RXL56 SHH21:SHH56 SRD21:SRD56 TAZ21:TAZ56 TKV21:TKV56 TUR21:TUR56 UEN21:UEN56 UOJ21:UOJ56 UYF21:UYF56 VIB21:VIB56 VRX21:VRX56 WBT21:WBT56 WLP21:WLP56 WVL21:WVL56 D65557:D65592 IZ65557:IZ65592 SV65557:SV65592 ACR65557:ACR65592 AMN65557:AMN65592 AWJ65557:AWJ65592 BGF65557:BGF65592 BQB65557:BQB65592 BZX65557:BZX65592 CJT65557:CJT65592 CTP65557:CTP65592 DDL65557:DDL65592 DNH65557:DNH65592 DXD65557:DXD65592 EGZ65557:EGZ65592 EQV65557:EQV65592 FAR65557:FAR65592 FKN65557:FKN65592 FUJ65557:FUJ65592 GEF65557:GEF65592 GOB65557:GOB65592 GXX65557:GXX65592 HHT65557:HHT65592 HRP65557:HRP65592 IBL65557:IBL65592 ILH65557:ILH65592 IVD65557:IVD65592 JEZ65557:JEZ65592 JOV65557:JOV65592 JYR65557:JYR65592 KIN65557:KIN65592 KSJ65557:KSJ65592 LCF65557:LCF65592 LMB65557:LMB65592 LVX65557:LVX65592 MFT65557:MFT65592 MPP65557:MPP65592 MZL65557:MZL65592 NJH65557:NJH65592 NTD65557:NTD65592 OCZ65557:OCZ65592 OMV65557:OMV65592 OWR65557:OWR65592 PGN65557:PGN65592 PQJ65557:PQJ65592 QAF65557:QAF65592 QKB65557:QKB65592 QTX65557:QTX65592 RDT65557:RDT65592 RNP65557:RNP65592 RXL65557:RXL65592 SHH65557:SHH65592 SRD65557:SRD65592 TAZ65557:TAZ65592 TKV65557:TKV65592 TUR65557:TUR65592 UEN65557:UEN65592 UOJ65557:UOJ65592 UYF65557:UYF65592 VIB65557:VIB65592 VRX65557:VRX65592 WBT65557:WBT65592 WLP65557:WLP65592 WVL65557:WVL65592 D131093:D131128 IZ131093:IZ131128 SV131093:SV131128 ACR131093:ACR131128 AMN131093:AMN131128 AWJ131093:AWJ131128 BGF131093:BGF131128 BQB131093:BQB131128 BZX131093:BZX131128 CJT131093:CJT131128 CTP131093:CTP131128 DDL131093:DDL131128 DNH131093:DNH131128 DXD131093:DXD131128 EGZ131093:EGZ131128 EQV131093:EQV131128 FAR131093:FAR131128 FKN131093:FKN131128 FUJ131093:FUJ131128 GEF131093:GEF131128 GOB131093:GOB131128 GXX131093:GXX131128 HHT131093:HHT131128 HRP131093:HRP131128 IBL131093:IBL131128 ILH131093:ILH131128 IVD131093:IVD131128 JEZ131093:JEZ131128 JOV131093:JOV131128 JYR131093:JYR131128 KIN131093:KIN131128 KSJ131093:KSJ131128 LCF131093:LCF131128 LMB131093:LMB131128 LVX131093:LVX131128 MFT131093:MFT131128 MPP131093:MPP131128 MZL131093:MZL131128 NJH131093:NJH131128 NTD131093:NTD131128 OCZ131093:OCZ131128 OMV131093:OMV131128 OWR131093:OWR131128 PGN131093:PGN131128 PQJ131093:PQJ131128 QAF131093:QAF131128 QKB131093:QKB131128 QTX131093:QTX131128 RDT131093:RDT131128 RNP131093:RNP131128 RXL131093:RXL131128 SHH131093:SHH131128 SRD131093:SRD131128 TAZ131093:TAZ131128 TKV131093:TKV131128 TUR131093:TUR131128 UEN131093:UEN131128 UOJ131093:UOJ131128 UYF131093:UYF131128 VIB131093:VIB131128 VRX131093:VRX131128 WBT131093:WBT131128 WLP131093:WLP131128 WVL131093:WVL131128 D196629:D196664 IZ196629:IZ196664 SV196629:SV196664 ACR196629:ACR196664 AMN196629:AMN196664 AWJ196629:AWJ196664 BGF196629:BGF196664 BQB196629:BQB196664 BZX196629:BZX196664 CJT196629:CJT196664 CTP196629:CTP196664 DDL196629:DDL196664 DNH196629:DNH196664 DXD196629:DXD196664 EGZ196629:EGZ196664 EQV196629:EQV196664 FAR196629:FAR196664 FKN196629:FKN196664 FUJ196629:FUJ196664 GEF196629:GEF196664 GOB196629:GOB196664 GXX196629:GXX196664 HHT196629:HHT196664 HRP196629:HRP196664 IBL196629:IBL196664 ILH196629:ILH196664 IVD196629:IVD196664 JEZ196629:JEZ196664 JOV196629:JOV196664 JYR196629:JYR196664 KIN196629:KIN196664 KSJ196629:KSJ196664 LCF196629:LCF196664 LMB196629:LMB196664 LVX196629:LVX196664 MFT196629:MFT196664 MPP196629:MPP196664 MZL196629:MZL196664 NJH196629:NJH196664 NTD196629:NTD196664 OCZ196629:OCZ196664 OMV196629:OMV196664 OWR196629:OWR196664 PGN196629:PGN196664 PQJ196629:PQJ196664 QAF196629:QAF196664 QKB196629:QKB196664 QTX196629:QTX196664 RDT196629:RDT196664 RNP196629:RNP196664 RXL196629:RXL196664 SHH196629:SHH196664 SRD196629:SRD196664 TAZ196629:TAZ196664 TKV196629:TKV196664 TUR196629:TUR196664 UEN196629:UEN196664 UOJ196629:UOJ196664 UYF196629:UYF196664 VIB196629:VIB196664 VRX196629:VRX196664 WBT196629:WBT196664 WLP196629:WLP196664 WVL196629:WVL196664 D262165:D262200 IZ262165:IZ262200 SV262165:SV262200 ACR262165:ACR262200 AMN262165:AMN262200 AWJ262165:AWJ262200 BGF262165:BGF262200 BQB262165:BQB262200 BZX262165:BZX262200 CJT262165:CJT262200 CTP262165:CTP262200 DDL262165:DDL262200 DNH262165:DNH262200 DXD262165:DXD262200 EGZ262165:EGZ262200 EQV262165:EQV262200 FAR262165:FAR262200 FKN262165:FKN262200 FUJ262165:FUJ262200 GEF262165:GEF262200 GOB262165:GOB262200 GXX262165:GXX262200 HHT262165:HHT262200 HRP262165:HRP262200 IBL262165:IBL262200 ILH262165:ILH262200 IVD262165:IVD262200 JEZ262165:JEZ262200 JOV262165:JOV262200 JYR262165:JYR262200 KIN262165:KIN262200 KSJ262165:KSJ262200 LCF262165:LCF262200 LMB262165:LMB262200 LVX262165:LVX262200 MFT262165:MFT262200 MPP262165:MPP262200 MZL262165:MZL262200 NJH262165:NJH262200 NTD262165:NTD262200 OCZ262165:OCZ262200 OMV262165:OMV262200 OWR262165:OWR262200 PGN262165:PGN262200 PQJ262165:PQJ262200 QAF262165:QAF262200 QKB262165:QKB262200 QTX262165:QTX262200 RDT262165:RDT262200 RNP262165:RNP262200 RXL262165:RXL262200 SHH262165:SHH262200 SRD262165:SRD262200 TAZ262165:TAZ262200 TKV262165:TKV262200 TUR262165:TUR262200 UEN262165:UEN262200 UOJ262165:UOJ262200 UYF262165:UYF262200 VIB262165:VIB262200 VRX262165:VRX262200 WBT262165:WBT262200 WLP262165:WLP262200 WVL262165:WVL262200 D327701:D327736 IZ327701:IZ327736 SV327701:SV327736 ACR327701:ACR327736 AMN327701:AMN327736 AWJ327701:AWJ327736 BGF327701:BGF327736 BQB327701:BQB327736 BZX327701:BZX327736 CJT327701:CJT327736 CTP327701:CTP327736 DDL327701:DDL327736 DNH327701:DNH327736 DXD327701:DXD327736 EGZ327701:EGZ327736 EQV327701:EQV327736 FAR327701:FAR327736 FKN327701:FKN327736 FUJ327701:FUJ327736 GEF327701:GEF327736 GOB327701:GOB327736 GXX327701:GXX327736 HHT327701:HHT327736 HRP327701:HRP327736 IBL327701:IBL327736 ILH327701:ILH327736 IVD327701:IVD327736 JEZ327701:JEZ327736 JOV327701:JOV327736 JYR327701:JYR327736 KIN327701:KIN327736 KSJ327701:KSJ327736 LCF327701:LCF327736 LMB327701:LMB327736 LVX327701:LVX327736 MFT327701:MFT327736 MPP327701:MPP327736 MZL327701:MZL327736 NJH327701:NJH327736 NTD327701:NTD327736 OCZ327701:OCZ327736 OMV327701:OMV327736 OWR327701:OWR327736 PGN327701:PGN327736 PQJ327701:PQJ327736 QAF327701:QAF327736 QKB327701:QKB327736 QTX327701:QTX327736 RDT327701:RDT327736 RNP327701:RNP327736 RXL327701:RXL327736 SHH327701:SHH327736 SRD327701:SRD327736 TAZ327701:TAZ327736 TKV327701:TKV327736 TUR327701:TUR327736 UEN327701:UEN327736 UOJ327701:UOJ327736 UYF327701:UYF327736 VIB327701:VIB327736 VRX327701:VRX327736 WBT327701:WBT327736 WLP327701:WLP327736 WVL327701:WVL327736 D393237:D393272 IZ393237:IZ393272 SV393237:SV393272 ACR393237:ACR393272 AMN393237:AMN393272 AWJ393237:AWJ393272 BGF393237:BGF393272 BQB393237:BQB393272 BZX393237:BZX393272 CJT393237:CJT393272 CTP393237:CTP393272 DDL393237:DDL393272 DNH393237:DNH393272 DXD393237:DXD393272 EGZ393237:EGZ393272 EQV393237:EQV393272 FAR393237:FAR393272 FKN393237:FKN393272 FUJ393237:FUJ393272 GEF393237:GEF393272 GOB393237:GOB393272 GXX393237:GXX393272 HHT393237:HHT393272 HRP393237:HRP393272 IBL393237:IBL393272 ILH393237:ILH393272 IVD393237:IVD393272 JEZ393237:JEZ393272 JOV393237:JOV393272 JYR393237:JYR393272 KIN393237:KIN393272 KSJ393237:KSJ393272 LCF393237:LCF393272 LMB393237:LMB393272 LVX393237:LVX393272 MFT393237:MFT393272 MPP393237:MPP393272 MZL393237:MZL393272 NJH393237:NJH393272 NTD393237:NTD393272 OCZ393237:OCZ393272 OMV393237:OMV393272 OWR393237:OWR393272 PGN393237:PGN393272 PQJ393237:PQJ393272 QAF393237:QAF393272 QKB393237:QKB393272 QTX393237:QTX393272 RDT393237:RDT393272 RNP393237:RNP393272 RXL393237:RXL393272 SHH393237:SHH393272 SRD393237:SRD393272 TAZ393237:TAZ393272 TKV393237:TKV393272 TUR393237:TUR393272 UEN393237:UEN393272 UOJ393237:UOJ393272 UYF393237:UYF393272 VIB393237:VIB393272 VRX393237:VRX393272 WBT393237:WBT393272 WLP393237:WLP393272 WVL393237:WVL393272 D458773:D458808 IZ458773:IZ458808 SV458773:SV458808 ACR458773:ACR458808 AMN458773:AMN458808 AWJ458773:AWJ458808 BGF458773:BGF458808 BQB458773:BQB458808 BZX458773:BZX458808 CJT458773:CJT458808 CTP458773:CTP458808 DDL458773:DDL458808 DNH458773:DNH458808 DXD458773:DXD458808 EGZ458773:EGZ458808 EQV458773:EQV458808 FAR458773:FAR458808 FKN458773:FKN458808 FUJ458773:FUJ458808 GEF458773:GEF458808 GOB458773:GOB458808 GXX458773:GXX458808 HHT458773:HHT458808 HRP458773:HRP458808 IBL458773:IBL458808 ILH458773:ILH458808 IVD458773:IVD458808 JEZ458773:JEZ458808 JOV458773:JOV458808 JYR458773:JYR458808 KIN458773:KIN458808 KSJ458773:KSJ458808 LCF458773:LCF458808 LMB458773:LMB458808 LVX458773:LVX458808 MFT458773:MFT458808 MPP458773:MPP458808 MZL458773:MZL458808 NJH458773:NJH458808 NTD458773:NTD458808 OCZ458773:OCZ458808 OMV458773:OMV458808 OWR458773:OWR458808 PGN458773:PGN458808 PQJ458773:PQJ458808 QAF458773:QAF458808 QKB458773:QKB458808 QTX458773:QTX458808 RDT458773:RDT458808 RNP458773:RNP458808 RXL458773:RXL458808 SHH458773:SHH458808 SRD458773:SRD458808 TAZ458773:TAZ458808 TKV458773:TKV458808 TUR458773:TUR458808 UEN458773:UEN458808 UOJ458773:UOJ458808 UYF458773:UYF458808 VIB458773:VIB458808 VRX458773:VRX458808 WBT458773:WBT458808 WLP458773:WLP458808 WVL458773:WVL458808 D524309:D524344 IZ524309:IZ524344 SV524309:SV524344 ACR524309:ACR524344 AMN524309:AMN524344 AWJ524309:AWJ524344 BGF524309:BGF524344 BQB524309:BQB524344 BZX524309:BZX524344 CJT524309:CJT524344 CTP524309:CTP524344 DDL524309:DDL524344 DNH524309:DNH524344 DXD524309:DXD524344 EGZ524309:EGZ524344 EQV524309:EQV524344 FAR524309:FAR524344 FKN524309:FKN524344 FUJ524309:FUJ524344 GEF524309:GEF524344 GOB524309:GOB524344 GXX524309:GXX524344 HHT524309:HHT524344 HRP524309:HRP524344 IBL524309:IBL524344 ILH524309:ILH524344 IVD524309:IVD524344 JEZ524309:JEZ524344 JOV524309:JOV524344 JYR524309:JYR524344 KIN524309:KIN524344 KSJ524309:KSJ524344 LCF524309:LCF524344 LMB524309:LMB524344 LVX524309:LVX524344 MFT524309:MFT524344 MPP524309:MPP524344 MZL524309:MZL524344 NJH524309:NJH524344 NTD524309:NTD524344 OCZ524309:OCZ524344 OMV524309:OMV524344 OWR524309:OWR524344 PGN524309:PGN524344 PQJ524309:PQJ524344 QAF524309:QAF524344 QKB524309:QKB524344 QTX524309:QTX524344 RDT524309:RDT524344 RNP524309:RNP524344 RXL524309:RXL524344 SHH524309:SHH524344 SRD524309:SRD524344 TAZ524309:TAZ524344 TKV524309:TKV524344 TUR524309:TUR524344 UEN524309:UEN524344 UOJ524309:UOJ524344 UYF524309:UYF524344 VIB524309:VIB524344 VRX524309:VRX524344 WBT524309:WBT524344 WLP524309:WLP524344 WVL524309:WVL524344 D589845:D589880 IZ589845:IZ589880 SV589845:SV589880 ACR589845:ACR589880 AMN589845:AMN589880 AWJ589845:AWJ589880 BGF589845:BGF589880 BQB589845:BQB589880 BZX589845:BZX589880 CJT589845:CJT589880 CTP589845:CTP589880 DDL589845:DDL589880 DNH589845:DNH589880 DXD589845:DXD589880 EGZ589845:EGZ589880 EQV589845:EQV589880 FAR589845:FAR589880 FKN589845:FKN589880 FUJ589845:FUJ589880 GEF589845:GEF589880 GOB589845:GOB589880 GXX589845:GXX589880 HHT589845:HHT589880 HRP589845:HRP589880 IBL589845:IBL589880 ILH589845:ILH589880 IVD589845:IVD589880 JEZ589845:JEZ589880 JOV589845:JOV589880 JYR589845:JYR589880 KIN589845:KIN589880 KSJ589845:KSJ589880 LCF589845:LCF589880 LMB589845:LMB589880 LVX589845:LVX589880 MFT589845:MFT589880 MPP589845:MPP589880 MZL589845:MZL589880 NJH589845:NJH589880 NTD589845:NTD589880 OCZ589845:OCZ589880 OMV589845:OMV589880 OWR589845:OWR589880 PGN589845:PGN589880 PQJ589845:PQJ589880 QAF589845:QAF589880 QKB589845:QKB589880 QTX589845:QTX589880 RDT589845:RDT589880 RNP589845:RNP589880 RXL589845:RXL589880 SHH589845:SHH589880 SRD589845:SRD589880 TAZ589845:TAZ589880 TKV589845:TKV589880 TUR589845:TUR589880 UEN589845:UEN589880 UOJ589845:UOJ589880 UYF589845:UYF589880 VIB589845:VIB589880 VRX589845:VRX589880 WBT589845:WBT589880 WLP589845:WLP589880 WVL589845:WVL589880 D655381:D655416 IZ655381:IZ655416 SV655381:SV655416 ACR655381:ACR655416 AMN655381:AMN655416 AWJ655381:AWJ655416 BGF655381:BGF655416 BQB655381:BQB655416 BZX655381:BZX655416 CJT655381:CJT655416 CTP655381:CTP655416 DDL655381:DDL655416 DNH655381:DNH655416 DXD655381:DXD655416 EGZ655381:EGZ655416 EQV655381:EQV655416 FAR655381:FAR655416 FKN655381:FKN655416 FUJ655381:FUJ655416 GEF655381:GEF655416 GOB655381:GOB655416 GXX655381:GXX655416 HHT655381:HHT655416 HRP655381:HRP655416 IBL655381:IBL655416 ILH655381:ILH655416 IVD655381:IVD655416 JEZ655381:JEZ655416 JOV655381:JOV655416 JYR655381:JYR655416 KIN655381:KIN655416 KSJ655381:KSJ655416 LCF655381:LCF655416 LMB655381:LMB655416 LVX655381:LVX655416 MFT655381:MFT655416 MPP655381:MPP655416 MZL655381:MZL655416 NJH655381:NJH655416 NTD655381:NTD655416 OCZ655381:OCZ655416 OMV655381:OMV655416 OWR655381:OWR655416 PGN655381:PGN655416 PQJ655381:PQJ655416 QAF655381:QAF655416 QKB655381:QKB655416 QTX655381:QTX655416 RDT655381:RDT655416 RNP655381:RNP655416 RXL655381:RXL655416 SHH655381:SHH655416 SRD655381:SRD655416 TAZ655381:TAZ655416 TKV655381:TKV655416 TUR655381:TUR655416 UEN655381:UEN655416 UOJ655381:UOJ655416 UYF655381:UYF655416 VIB655381:VIB655416 VRX655381:VRX655416 WBT655381:WBT655416 WLP655381:WLP655416 WVL655381:WVL655416 D720917:D720952 IZ720917:IZ720952 SV720917:SV720952 ACR720917:ACR720952 AMN720917:AMN720952 AWJ720917:AWJ720952 BGF720917:BGF720952 BQB720917:BQB720952 BZX720917:BZX720952 CJT720917:CJT720952 CTP720917:CTP720952 DDL720917:DDL720952 DNH720917:DNH720952 DXD720917:DXD720952 EGZ720917:EGZ720952 EQV720917:EQV720952 FAR720917:FAR720952 FKN720917:FKN720952 FUJ720917:FUJ720952 GEF720917:GEF720952 GOB720917:GOB720952 GXX720917:GXX720952 HHT720917:HHT720952 HRP720917:HRP720952 IBL720917:IBL720952 ILH720917:ILH720952 IVD720917:IVD720952 JEZ720917:JEZ720952 JOV720917:JOV720952 JYR720917:JYR720952 KIN720917:KIN720952 KSJ720917:KSJ720952 LCF720917:LCF720952 LMB720917:LMB720952 LVX720917:LVX720952 MFT720917:MFT720952 MPP720917:MPP720952 MZL720917:MZL720952 NJH720917:NJH720952 NTD720917:NTD720952 OCZ720917:OCZ720952 OMV720917:OMV720952 OWR720917:OWR720952 PGN720917:PGN720952 PQJ720917:PQJ720952 QAF720917:QAF720952 QKB720917:QKB720952 QTX720917:QTX720952 RDT720917:RDT720952 RNP720917:RNP720952 RXL720917:RXL720952 SHH720917:SHH720952 SRD720917:SRD720952 TAZ720917:TAZ720952 TKV720917:TKV720952 TUR720917:TUR720952 UEN720917:UEN720952 UOJ720917:UOJ720952 UYF720917:UYF720952 VIB720917:VIB720952 VRX720917:VRX720952 WBT720917:WBT720952 WLP720917:WLP720952 WVL720917:WVL720952 D786453:D786488 IZ786453:IZ786488 SV786453:SV786488 ACR786453:ACR786488 AMN786453:AMN786488 AWJ786453:AWJ786488 BGF786453:BGF786488 BQB786453:BQB786488 BZX786453:BZX786488 CJT786453:CJT786488 CTP786453:CTP786488 DDL786453:DDL786488 DNH786453:DNH786488 DXD786453:DXD786488 EGZ786453:EGZ786488 EQV786453:EQV786488 FAR786453:FAR786488 FKN786453:FKN786488 FUJ786453:FUJ786488 GEF786453:GEF786488 GOB786453:GOB786488 GXX786453:GXX786488 HHT786453:HHT786488 HRP786453:HRP786488 IBL786453:IBL786488 ILH786453:ILH786488 IVD786453:IVD786488 JEZ786453:JEZ786488 JOV786453:JOV786488 JYR786453:JYR786488 KIN786453:KIN786488 KSJ786453:KSJ786488 LCF786453:LCF786488 LMB786453:LMB786488 LVX786453:LVX786488 MFT786453:MFT786488 MPP786453:MPP786488 MZL786453:MZL786488 NJH786453:NJH786488 NTD786453:NTD786488 OCZ786453:OCZ786488 OMV786453:OMV786488 OWR786453:OWR786488 PGN786453:PGN786488 PQJ786453:PQJ786488 QAF786453:QAF786488 QKB786453:QKB786488 QTX786453:QTX786488 RDT786453:RDT786488 RNP786453:RNP786488 RXL786453:RXL786488 SHH786453:SHH786488 SRD786453:SRD786488 TAZ786453:TAZ786488 TKV786453:TKV786488 TUR786453:TUR786488 UEN786453:UEN786488 UOJ786453:UOJ786488 UYF786453:UYF786488 VIB786453:VIB786488 VRX786453:VRX786488 WBT786453:WBT786488 WLP786453:WLP786488 WVL786453:WVL786488 D851989:D852024 IZ851989:IZ852024 SV851989:SV852024 ACR851989:ACR852024 AMN851989:AMN852024 AWJ851989:AWJ852024 BGF851989:BGF852024 BQB851989:BQB852024 BZX851989:BZX852024 CJT851989:CJT852024 CTP851989:CTP852024 DDL851989:DDL852024 DNH851989:DNH852024 DXD851989:DXD852024 EGZ851989:EGZ852024 EQV851989:EQV852024 FAR851989:FAR852024 FKN851989:FKN852024 FUJ851989:FUJ852024 GEF851989:GEF852024 GOB851989:GOB852024 GXX851989:GXX852024 HHT851989:HHT852024 HRP851989:HRP852024 IBL851989:IBL852024 ILH851989:ILH852024 IVD851989:IVD852024 JEZ851989:JEZ852024 JOV851989:JOV852024 JYR851989:JYR852024 KIN851989:KIN852024 KSJ851989:KSJ852024 LCF851989:LCF852024 LMB851989:LMB852024 LVX851989:LVX852024 MFT851989:MFT852024 MPP851989:MPP852024 MZL851989:MZL852024 NJH851989:NJH852024 NTD851989:NTD852024 OCZ851989:OCZ852024 OMV851989:OMV852024 OWR851989:OWR852024 PGN851989:PGN852024 PQJ851989:PQJ852024 QAF851989:QAF852024 QKB851989:QKB852024 QTX851989:QTX852024 RDT851989:RDT852024 RNP851989:RNP852024 RXL851989:RXL852024 SHH851989:SHH852024 SRD851989:SRD852024 TAZ851989:TAZ852024 TKV851989:TKV852024 TUR851989:TUR852024 UEN851989:UEN852024 UOJ851989:UOJ852024 UYF851989:UYF852024 VIB851989:VIB852024 VRX851989:VRX852024 WBT851989:WBT852024 WLP851989:WLP852024 WVL851989:WVL852024 D917525:D917560 IZ917525:IZ917560 SV917525:SV917560 ACR917525:ACR917560 AMN917525:AMN917560 AWJ917525:AWJ917560 BGF917525:BGF917560 BQB917525:BQB917560 BZX917525:BZX917560 CJT917525:CJT917560 CTP917525:CTP917560 DDL917525:DDL917560 DNH917525:DNH917560 DXD917525:DXD917560 EGZ917525:EGZ917560 EQV917525:EQV917560 FAR917525:FAR917560 FKN917525:FKN917560 FUJ917525:FUJ917560 GEF917525:GEF917560 GOB917525:GOB917560 GXX917525:GXX917560 HHT917525:HHT917560 HRP917525:HRP917560 IBL917525:IBL917560 ILH917525:ILH917560 IVD917525:IVD917560 JEZ917525:JEZ917560 JOV917525:JOV917560 JYR917525:JYR917560 KIN917525:KIN917560 KSJ917525:KSJ917560 LCF917525:LCF917560 LMB917525:LMB917560 LVX917525:LVX917560 MFT917525:MFT917560 MPP917525:MPP917560 MZL917525:MZL917560 NJH917525:NJH917560 NTD917525:NTD917560 OCZ917525:OCZ917560 OMV917525:OMV917560 OWR917525:OWR917560 PGN917525:PGN917560 PQJ917525:PQJ917560 QAF917525:QAF917560 QKB917525:QKB917560 QTX917525:QTX917560 RDT917525:RDT917560 RNP917525:RNP917560 RXL917525:RXL917560 SHH917525:SHH917560 SRD917525:SRD917560 TAZ917525:TAZ917560 TKV917525:TKV917560 TUR917525:TUR917560 UEN917525:UEN917560 UOJ917525:UOJ917560 UYF917525:UYF917560 VIB917525:VIB917560 VRX917525:VRX917560 WBT917525:WBT917560 WLP917525:WLP917560 WVL917525:WVL917560 D983061:D983096 IZ983061:IZ983096 SV983061:SV983096 ACR983061:ACR983096 AMN983061:AMN983096 AWJ983061:AWJ983096 BGF983061:BGF983096 BQB983061:BQB983096 BZX983061:BZX983096 CJT983061:CJT983096 CTP983061:CTP983096 DDL983061:DDL983096 DNH983061:DNH983096 DXD983061:DXD983096 EGZ983061:EGZ983096 EQV983061:EQV983096 FAR983061:FAR983096 FKN983061:FKN983096 FUJ983061:FUJ983096 GEF983061:GEF983096 GOB983061:GOB983096 GXX983061:GXX983096 HHT983061:HHT983096 HRP983061:HRP983096 IBL983061:IBL983096 ILH983061:ILH983096 IVD983061:IVD983096 JEZ983061:JEZ983096 JOV983061:JOV983096 JYR983061:JYR983096 KIN983061:KIN983096 KSJ983061:KSJ983096 LCF983061:LCF983096 LMB983061:LMB983096 LVX983061:LVX983096 MFT983061:MFT983096 MPP983061:MPP983096 MZL983061:MZL983096 NJH983061:NJH983096 NTD983061:NTD983096 OCZ983061:OCZ983096 OMV983061:OMV983096 OWR983061:OWR983096 PGN983061:PGN983096 PQJ983061:PQJ983096 QAF983061:QAF983096 QKB983061:QKB983096 QTX983061:QTX983096 RDT983061:RDT983096 RNP983061:RNP983096 RXL983061:RXL983096 SHH983061:SHH983096 SRD983061:SRD983096 TAZ983061:TAZ983096 TKV983061:TKV983096 TUR983061:TUR983096 UEN983061:UEN983096 UOJ983061:UOJ983096 UYF983061:UYF983096 VIB983061:VIB983096 VRX983061:VRX983096 WBT983061:WBT983096 WLP983061:WLP983096">
      <formula1>"BYN, USD, EUR, RUB"</formula1>
    </dataValidation>
    <dataValidation type="list" allowBlank="1" showInputMessage="1" showErrorMessage="1" sqref="G85:H85 JC85:JD85 SY85:SZ85 ACU85:ACV85 AMQ85:AMR85 AWM85:AWN85 BGI85:BGJ85 BQE85:BQF85 CAA85:CAB85 CJW85:CJX85 CTS85:CTT85 DDO85:DDP85 DNK85:DNL85 DXG85:DXH85 EHC85:EHD85 EQY85:EQZ85 FAU85:FAV85 FKQ85:FKR85 FUM85:FUN85 GEI85:GEJ85 GOE85:GOF85 GYA85:GYB85 HHW85:HHX85 HRS85:HRT85 IBO85:IBP85 ILK85:ILL85 IVG85:IVH85 JFC85:JFD85 JOY85:JOZ85 JYU85:JYV85 KIQ85:KIR85 KSM85:KSN85 LCI85:LCJ85 LME85:LMF85 LWA85:LWB85 MFW85:MFX85 MPS85:MPT85 MZO85:MZP85 NJK85:NJL85 NTG85:NTH85 ODC85:ODD85 OMY85:OMZ85 OWU85:OWV85 PGQ85:PGR85 PQM85:PQN85 QAI85:QAJ85 QKE85:QKF85 QUA85:QUB85 RDW85:RDX85 RNS85:RNT85 RXO85:RXP85 SHK85:SHL85 SRG85:SRH85 TBC85:TBD85 TKY85:TKZ85 TUU85:TUV85 UEQ85:UER85 UOM85:UON85 UYI85:UYJ85 VIE85:VIF85 VSA85:VSB85 WBW85:WBX85 WLS85:WLT85 WVO85:WVP85 G65621:H65621 JC65621:JD65621 SY65621:SZ65621 ACU65621:ACV65621 AMQ65621:AMR65621 AWM65621:AWN65621 BGI65621:BGJ65621 BQE65621:BQF65621 CAA65621:CAB65621 CJW65621:CJX65621 CTS65621:CTT65621 DDO65621:DDP65621 DNK65621:DNL65621 DXG65621:DXH65621 EHC65621:EHD65621 EQY65621:EQZ65621 FAU65621:FAV65621 FKQ65621:FKR65621 FUM65621:FUN65621 GEI65621:GEJ65621 GOE65621:GOF65621 GYA65621:GYB65621 HHW65621:HHX65621 HRS65621:HRT65621 IBO65621:IBP65621 ILK65621:ILL65621 IVG65621:IVH65621 JFC65621:JFD65621 JOY65621:JOZ65621 JYU65621:JYV65621 KIQ65621:KIR65621 KSM65621:KSN65621 LCI65621:LCJ65621 LME65621:LMF65621 LWA65621:LWB65621 MFW65621:MFX65621 MPS65621:MPT65621 MZO65621:MZP65621 NJK65621:NJL65621 NTG65621:NTH65621 ODC65621:ODD65621 OMY65621:OMZ65621 OWU65621:OWV65621 PGQ65621:PGR65621 PQM65621:PQN65621 QAI65621:QAJ65621 QKE65621:QKF65621 QUA65621:QUB65621 RDW65621:RDX65621 RNS65621:RNT65621 RXO65621:RXP65621 SHK65621:SHL65621 SRG65621:SRH65621 TBC65621:TBD65621 TKY65621:TKZ65621 TUU65621:TUV65621 UEQ65621:UER65621 UOM65621:UON65621 UYI65621:UYJ65621 VIE65621:VIF65621 VSA65621:VSB65621 WBW65621:WBX65621 WLS65621:WLT65621 WVO65621:WVP65621 G131157:H131157 JC131157:JD131157 SY131157:SZ131157 ACU131157:ACV131157 AMQ131157:AMR131157 AWM131157:AWN131157 BGI131157:BGJ131157 BQE131157:BQF131157 CAA131157:CAB131157 CJW131157:CJX131157 CTS131157:CTT131157 DDO131157:DDP131157 DNK131157:DNL131157 DXG131157:DXH131157 EHC131157:EHD131157 EQY131157:EQZ131157 FAU131157:FAV131157 FKQ131157:FKR131157 FUM131157:FUN131157 GEI131157:GEJ131157 GOE131157:GOF131157 GYA131157:GYB131157 HHW131157:HHX131157 HRS131157:HRT131157 IBO131157:IBP131157 ILK131157:ILL131157 IVG131157:IVH131157 JFC131157:JFD131157 JOY131157:JOZ131157 JYU131157:JYV131157 KIQ131157:KIR131157 KSM131157:KSN131157 LCI131157:LCJ131157 LME131157:LMF131157 LWA131157:LWB131157 MFW131157:MFX131157 MPS131157:MPT131157 MZO131157:MZP131157 NJK131157:NJL131157 NTG131157:NTH131157 ODC131157:ODD131157 OMY131157:OMZ131157 OWU131157:OWV131157 PGQ131157:PGR131157 PQM131157:PQN131157 QAI131157:QAJ131157 QKE131157:QKF131157 QUA131157:QUB131157 RDW131157:RDX131157 RNS131157:RNT131157 RXO131157:RXP131157 SHK131157:SHL131157 SRG131157:SRH131157 TBC131157:TBD131157 TKY131157:TKZ131157 TUU131157:TUV131157 UEQ131157:UER131157 UOM131157:UON131157 UYI131157:UYJ131157 VIE131157:VIF131157 VSA131157:VSB131157 WBW131157:WBX131157 WLS131157:WLT131157 WVO131157:WVP131157 G196693:H196693 JC196693:JD196693 SY196693:SZ196693 ACU196693:ACV196693 AMQ196693:AMR196693 AWM196693:AWN196693 BGI196693:BGJ196693 BQE196693:BQF196693 CAA196693:CAB196693 CJW196693:CJX196693 CTS196693:CTT196693 DDO196693:DDP196693 DNK196693:DNL196693 DXG196693:DXH196693 EHC196693:EHD196693 EQY196693:EQZ196693 FAU196693:FAV196693 FKQ196693:FKR196693 FUM196693:FUN196693 GEI196693:GEJ196693 GOE196693:GOF196693 GYA196693:GYB196693 HHW196693:HHX196693 HRS196693:HRT196693 IBO196693:IBP196693 ILK196693:ILL196693 IVG196693:IVH196693 JFC196693:JFD196693 JOY196693:JOZ196693 JYU196693:JYV196693 KIQ196693:KIR196693 KSM196693:KSN196693 LCI196693:LCJ196693 LME196693:LMF196693 LWA196693:LWB196693 MFW196693:MFX196693 MPS196693:MPT196693 MZO196693:MZP196693 NJK196693:NJL196693 NTG196693:NTH196693 ODC196693:ODD196693 OMY196693:OMZ196693 OWU196693:OWV196693 PGQ196693:PGR196693 PQM196693:PQN196693 QAI196693:QAJ196693 QKE196693:QKF196693 QUA196693:QUB196693 RDW196693:RDX196693 RNS196693:RNT196693 RXO196693:RXP196693 SHK196693:SHL196693 SRG196693:SRH196693 TBC196693:TBD196693 TKY196693:TKZ196693 TUU196693:TUV196693 UEQ196693:UER196693 UOM196693:UON196693 UYI196693:UYJ196693 VIE196693:VIF196693 VSA196693:VSB196693 WBW196693:WBX196693 WLS196693:WLT196693 WVO196693:WVP196693 G262229:H262229 JC262229:JD262229 SY262229:SZ262229 ACU262229:ACV262229 AMQ262229:AMR262229 AWM262229:AWN262229 BGI262229:BGJ262229 BQE262229:BQF262229 CAA262229:CAB262229 CJW262229:CJX262229 CTS262229:CTT262229 DDO262229:DDP262229 DNK262229:DNL262229 DXG262229:DXH262229 EHC262229:EHD262229 EQY262229:EQZ262229 FAU262229:FAV262229 FKQ262229:FKR262229 FUM262229:FUN262229 GEI262229:GEJ262229 GOE262229:GOF262229 GYA262229:GYB262229 HHW262229:HHX262229 HRS262229:HRT262229 IBO262229:IBP262229 ILK262229:ILL262229 IVG262229:IVH262229 JFC262229:JFD262229 JOY262229:JOZ262229 JYU262229:JYV262229 KIQ262229:KIR262229 KSM262229:KSN262229 LCI262229:LCJ262229 LME262229:LMF262229 LWA262229:LWB262229 MFW262229:MFX262229 MPS262229:MPT262229 MZO262229:MZP262229 NJK262229:NJL262229 NTG262229:NTH262229 ODC262229:ODD262229 OMY262229:OMZ262229 OWU262229:OWV262229 PGQ262229:PGR262229 PQM262229:PQN262229 QAI262229:QAJ262229 QKE262229:QKF262229 QUA262229:QUB262229 RDW262229:RDX262229 RNS262229:RNT262229 RXO262229:RXP262229 SHK262229:SHL262229 SRG262229:SRH262229 TBC262229:TBD262229 TKY262229:TKZ262229 TUU262229:TUV262229 UEQ262229:UER262229 UOM262229:UON262229 UYI262229:UYJ262229 VIE262229:VIF262229 VSA262229:VSB262229 WBW262229:WBX262229 WLS262229:WLT262229 WVO262229:WVP262229 G327765:H327765 JC327765:JD327765 SY327765:SZ327765 ACU327765:ACV327765 AMQ327765:AMR327765 AWM327765:AWN327765 BGI327765:BGJ327765 BQE327765:BQF327765 CAA327765:CAB327765 CJW327765:CJX327765 CTS327765:CTT327765 DDO327765:DDP327765 DNK327765:DNL327765 DXG327765:DXH327765 EHC327765:EHD327765 EQY327765:EQZ327765 FAU327765:FAV327765 FKQ327765:FKR327765 FUM327765:FUN327765 GEI327765:GEJ327765 GOE327765:GOF327765 GYA327765:GYB327765 HHW327765:HHX327765 HRS327765:HRT327765 IBO327765:IBP327765 ILK327765:ILL327765 IVG327765:IVH327765 JFC327765:JFD327765 JOY327765:JOZ327765 JYU327765:JYV327765 KIQ327765:KIR327765 KSM327765:KSN327765 LCI327765:LCJ327765 LME327765:LMF327765 LWA327765:LWB327765 MFW327765:MFX327765 MPS327765:MPT327765 MZO327765:MZP327765 NJK327765:NJL327765 NTG327765:NTH327765 ODC327765:ODD327765 OMY327765:OMZ327765 OWU327765:OWV327765 PGQ327765:PGR327765 PQM327765:PQN327765 QAI327765:QAJ327765 QKE327765:QKF327765 QUA327765:QUB327765 RDW327765:RDX327765 RNS327765:RNT327765 RXO327765:RXP327765 SHK327765:SHL327765 SRG327765:SRH327765 TBC327765:TBD327765 TKY327765:TKZ327765 TUU327765:TUV327765 UEQ327765:UER327765 UOM327765:UON327765 UYI327765:UYJ327765 VIE327765:VIF327765 VSA327765:VSB327765 WBW327765:WBX327765 WLS327765:WLT327765 WVO327765:WVP327765 G393301:H393301 JC393301:JD393301 SY393301:SZ393301 ACU393301:ACV393301 AMQ393301:AMR393301 AWM393301:AWN393301 BGI393301:BGJ393301 BQE393301:BQF393301 CAA393301:CAB393301 CJW393301:CJX393301 CTS393301:CTT393301 DDO393301:DDP393301 DNK393301:DNL393301 DXG393301:DXH393301 EHC393301:EHD393301 EQY393301:EQZ393301 FAU393301:FAV393301 FKQ393301:FKR393301 FUM393301:FUN393301 GEI393301:GEJ393301 GOE393301:GOF393301 GYA393301:GYB393301 HHW393301:HHX393301 HRS393301:HRT393301 IBO393301:IBP393301 ILK393301:ILL393301 IVG393301:IVH393301 JFC393301:JFD393301 JOY393301:JOZ393301 JYU393301:JYV393301 KIQ393301:KIR393301 KSM393301:KSN393301 LCI393301:LCJ393301 LME393301:LMF393301 LWA393301:LWB393301 MFW393301:MFX393301 MPS393301:MPT393301 MZO393301:MZP393301 NJK393301:NJL393301 NTG393301:NTH393301 ODC393301:ODD393301 OMY393301:OMZ393301 OWU393301:OWV393301 PGQ393301:PGR393301 PQM393301:PQN393301 QAI393301:QAJ393301 QKE393301:QKF393301 QUA393301:QUB393301 RDW393301:RDX393301 RNS393301:RNT393301 RXO393301:RXP393301 SHK393301:SHL393301 SRG393301:SRH393301 TBC393301:TBD393301 TKY393301:TKZ393301 TUU393301:TUV393301 UEQ393301:UER393301 UOM393301:UON393301 UYI393301:UYJ393301 VIE393301:VIF393301 VSA393301:VSB393301 WBW393301:WBX393301 WLS393301:WLT393301 WVO393301:WVP393301 G458837:H458837 JC458837:JD458837 SY458837:SZ458837 ACU458837:ACV458837 AMQ458837:AMR458837 AWM458837:AWN458837 BGI458837:BGJ458837 BQE458837:BQF458837 CAA458837:CAB458837 CJW458837:CJX458837 CTS458837:CTT458837 DDO458837:DDP458837 DNK458837:DNL458837 DXG458837:DXH458837 EHC458837:EHD458837 EQY458837:EQZ458837 FAU458837:FAV458837 FKQ458837:FKR458837 FUM458837:FUN458837 GEI458837:GEJ458837 GOE458837:GOF458837 GYA458837:GYB458837 HHW458837:HHX458837 HRS458837:HRT458837 IBO458837:IBP458837 ILK458837:ILL458837 IVG458837:IVH458837 JFC458837:JFD458837 JOY458837:JOZ458837 JYU458837:JYV458837 KIQ458837:KIR458837 KSM458837:KSN458837 LCI458837:LCJ458837 LME458837:LMF458837 LWA458837:LWB458837 MFW458837:MFX458837 MPS458837:MPT458837 MZO458837:MZP458837 NJK458837:NJL458837 NTG458837:NTH458837 ODC458837:ODD458837 OMY458837:OMZ458837 OWU458837:OWV458837 PGQ458837:PGR458837 PQM458837:PQN458837 QAI458837:QAJ458837 QKE458837:QKF458837 QUA458837:QUB458837 RDW458837:RDX458837 RNS458837:RNT458837 RXO458837:RXP458837 SHK458837:SHL458837 SRG458837:SRH458837 TBC458837:TBD458837 TKY458837:TKZ458837 TUU458837:TUV458837 UEQ458837:UER458837 UOM458837:UON458837 UYI458837:UYJ458837 VIE458837:VIF458837 VSA458837:VSB458837 WBW458837:WBX458837 WLS458837:WLT458837 WVO458837:WVP458837 G524373:H524373 JC524373:JD524373 SY524373:SZ524373 ACU524373:ACV524373 AMQ524373:AMR524373 AWM524373:AWN524373 BGI524373:BGJ524373 BQE524373:BQF524373 CAA524373:CAB524373 CJW524373:CJX524373 CTS524373:CTT524373 DDO524373:DDP524373 DNK524373:DNL524373 DXG524373:DXH524373 EHC524373:EHD524373 EQY524373:EQZ524373 FAU524373:FAV524373 FKQ524373:FKR524373 FUM524373:FUN524373 GEI524373:GEJ524373 GOE524373:GOF524373 GYA524373:GYB524373 HHW524373:HHX524373 HRS524373:HRT524373 IBO524373:IBP524373 ILK524373:ILL524373 IVG524373:IVH524373 JFC524373:JFD524373 JOY524373:JOZ524373 JYU524373:JYV524373 KIQ524373:KIR524373 KSM524373:KSN524373 LCI524373:LCJ524373 LME524373:LMF524373 LWA524373:LWB524373 MFW524373:MFX524373 MPS524373:MPT524373 MZO524373:MZP524373 NJK524373:NJL524373 NTG524373:NTH524373 ODC524373:ODD524373 OMY524373:OMZ524373 OWU524373:OWV524373 PGQ524373:PGR524373 PQM524373:PQN524373 QAI524373:QAJ524373 QKE524373:QKF524373 QUA524373:QUB524373 RDW524373:RDX524373 RNS524373:RNT524373 RXO524373:RXP524373 SHK524373:SHL524373 SRG524373:SRH524373 TBC524373:TBD524373 TKY524373:TKZ524373 TUU524373:TUV524373 UEQ524373:UER524373 UOM524373:UON524373 UYI524373:UYJ524373 VIE524373:VIF524373 VSA524373:VSB524373 WBW524373:WBX524373 WLS524373:WLT524373 WVO524373:WVP524373 G589909:H589909 JC589909:JD589909 SY589909:SZ589909 ACU589909:ACV589909 AMQ589909:AMR589909 AWM589909:AWN589909 BGI589909:BGJ589909 BQE589909:BQF589909 CAA589909:CAB589909 CJW589909:CJX589909 CTS589909:CTT589909 DDO589909:DDP589909 DNK589909:DNL589909 DXG589909:DXH589909 EHC589909:EHD589909 EQY589909:EQZ589909 FAU589909:FAV589909 FKQ589909:FKR589909 FUM589909:FUN589909 GEI589909:GEJ589909 GOE589909:GOF589909 GYA589909:GYB589909 HHW589909:HHX589909 HRS589909:HRT589909 IBO589909:IBP589909 ILK589909:ILL589909 IVG589909:IVH589909 JFC589909:JFD589909 JOY589909:JOZ589909 JYU589909:JYV589909 KIQ589909:KIR589909 KSM589909:KSN589909 LCI589909:LCJ589909 LME589909:LMF589909 LWA589909:LWB589909 MFW589909:MFX589909 MPS589909:MPT589909 MZO589909:MZP589909 NJK589909:NJL589909 NTG589909:NTH589909 ODC589909:ODD589909 OMY589909:OMZ589909 OWU589909:OWV589909 PGQ589909:PGR589909 PQM589909:PQN589909 QAI589909:QAJ589909 QKE589909:QKF589909 QUA589909:QUB589909 RDW589909:RDX589909 RNS589909:RNT589909 RXO589909:RXP589909 SHK589909:SHL589909 SRG589909:SRH589909 TBC589909:TBD589909 TKY589909:TKZ589909 TUU589909:TUV589909 UEQ589909:UER589909 UOM589909:UON589909 UYI589909:UYJ589909 VIE589909:VIF589909 VSA589909:VSB589909 WBW589909:WBX589909 WLS589909:WLT589909 WVO589909:WVP589909 G655445:H655445 JC655445:JD655445 SY655445:SZ655445 ACU655445:ACV655445 AMQ655445:AMR655445 AWM655445:AWN655445 BGI655445:BGJ655445 BQE655445:BQF655445 CAA655445:CAB655445 CJW655445:CJX655445 CTS655445:CTT655445 DDO655445:DDP655445 DNK655445:DNL655445 DXG655445:DXH655445 EHC655445:EHD655445 EQY655445:EQZ655445 FAU655445:FAV655445 FKQ655445:FKR655445 FUM655445:FUN655445 GEI655445:GEJ655445 GOE655445:GOF655445 GYA655445:GYB655445 HHW655445:HHX655445 HRS655445:HRT655445 IBO655445:IBP655445 ILK655445:ILL655445 IVG655445:IVH655445 JFC655445:JFD655445 JOY655445:JOZ655445 JYU655445:JYV655445 KIQ655445:KIR655445 KSM655445:KSN655445 LCI655445:LCJ655445 LME655445:LMF655445 LWA655445:LWB655445 MFW655445:MFX655445 MPS655445:MPT655445 MZO655445:MZP655445 NJK655445:NJL655445 NTG655445:NTH655445 ODC655445:ODD655445 OMY655445:OMZ655445 OWU655445:OWV655445 PGQ655445:PGR655445 PQM655445:PQN655445 QAI655445:QAJ655445 QKE655445:QKF655445 QUA655445:QUB655445 RDW655445:RDX655445 RNS655445:RNT655445 RXO655445:RXP655445 SHK655445:SHL655445 SRG655445:SRH655445 TBC655445:TBD655445 TKY655445:TKZ655445 TUU655445:TUV655445 UEQ655445:UER655445 UOM655445:UON655445 UYI655445:UYJ655445 VIE655445:VIF655445 VSA655445:VSB655445 WBW655445:WBX655445 WLS655445:WLT655445 WVO655445:WVP655445 G720981:H720981 JC720981:JD720981 SY720981:SZ720981 ACU720981:ACV720981 AMQ720981:AMR720981 AWM720981:AWN720981 BGI720981:BGJ720981 BQE720981:BQF720981 CAA720981:CAB720981 CJW720981:CJX720981 CTS720981:CTT720981 DDO720981:DDP720981 DNK720981:DNL720981 DXG720981:DXH720981 EHC720981:EHD720981 EQY720981:EQZ720981 FAU720981:FAV720981 FKQ720981:FKR720981 FUM720981:FUN720981 GEI720981:GEJ720981 GOE720981:GOF720981 GYA720981:GYB720981 HHW720981:HHX720981 HRS720981:HRT720981 IBO720981:IBP720981 ILK720981:ILL720981 IVG720981:IVH720981 JFC720981:JFD720981 JOY720981:JOZ720981 JYU720981:JYV720981 KIQ720981:KIR720981 KSM720981:KSN720981 LCI720981:LCJ720981 LME720981:LMF720981 LWA720981:LWB720981 MFW720981:MFX720981 MPS720981:MPT720981 MZO720981:MZP720981 NJK720981:NJL720981 NTG720981:NTH720981 ODC720981:ODD720981 OMY720981:OMZ720981 OWU720981:OWV720981 PGQ720981:PGR720981 PQM720981:PQN720981 QAI720981:QAJ720981 QKE720981:QKF720981 QUA720981:QUB720981 RDW720981:RDX720981 RNS720981:RNT720981 RXO720981:RXP720981 SHK720981:SHL720981 SRG720981:SRH720981 TBC720981:TBD720981 TKY720981:TKZ720981 TUU720981:TUV720981 UEQ720981:UER720981 UOM720981:UON720981 UYI720981:UYJ720981 VIE720981:VIF720981 VSA720981:VSB720981 WBW720981:WBX720981 WLS720981:WLT720981 WVO720981:WVP720981 G786517:H786517 JC786517:JD786517 SY786517:SZ786517 ACU786517:ACV786517 AMQ786517:AMR786517 AWM786517:AWN786517 BGI786517:BGJ786517 BQE786517:BQF786517 CAA786517:CAB786517 CJW786517:CJX786517 CTS786517:CTT786517 DDO786517:DDP786517 DNK786517:DNL786517 DXG786517:DXH786517 EHC786517:EHD786517 EQY786517:EQZ786517 FAU786517:FAV786517 FKQ786517:FKR786517 FUM786517:FUN786517 GEI786517:GEJ786517 GOE786517:GOF786517 GYA786517:GYB786517 HHW786517:HHX786517 HRS786517:HRT786517 IBO786517:IBP786517 ILK786517:ILL786517 IVG786517:IVH786517 JFC786517:JFD786517 JOY786517:JOZ786517 JYU786517:JYV786517 KIQ786517:KIR786517 KSM786517:KSN786517 LCI786517:LCJ786517 LME786517:LMF786517 LWA786517:LWB786517 MFW786517:MFX786517 MPS786517:MPT786517 MZO786517:MZP786517 NJK786517:NJL786517 NTG786517:NTH786517 ODC786517:ODD786517 OMY786517:OMZ786517 OWU786517:OWV786517 PGQ786517:PGR786517 PQM786517:PQN786517 QAI786517:QAJ786517 QKE786517:QKF786517 QUA786517:QUB786517 RDW786517:RDX786517 RNS786517:RNT786517 RXO786517:RXP786517 SHK786517:SHL786517 SRG786517:SRH786517 TBC786517:TBD786517 TKY786517:TKZ786517 TUU786517:TUV786517 UEQ786517:UER786517 UOM786517:UON786517 UYI786517:UYJ786517 VIE786517:VIF786517 VSA786517:VSB786517 WBW786517:WBX786517 WLS786517:WLT786517 WVO786517:WVP786517 G852053:H852053 JC852053:JD852053 SY852053:SZ852053 ACU852053:ACV852053 AMQ852053:AMR852053 AWM852053:AWN852053 BGI852053:BGJ852053 BQE852053:BQF852053 CAA852053:CAB852053 CJW852053:CJX852053 CTS852053:CTT852053 DDO852053:DDP852053 DNK852053:DNL852053 DXG852053:DXH852053 EHC852053:EHD852053 EQY852053:EQZ852053 FAU852053:FAV852053 FKQ852053:FKR852053 FUM852053:FUN852053 GEI852053:GEJ852053 GOE852053:GOF852053 GYA852053:GYB852053 HHW852053:HHX852053 HRS852053:HRT852053 IBO852053:IBP852053 ILK852053:ILL852053 IVG852053:IVH852053 JFC852053:JFD852053 JOY852053:JOZ852053 JYU852053:JYV852053 KIQ852053:KIR852053 KSM852053:KSN852053 LCI852053:LCJ852053 LME852053:LMF852053 LWA852053:LWB852053 MFW852053:MFX852053 MPS852053:MPT852053 MZO852053:MZP852053 NJK852053:NJL852053 NTG852053:NTH852053 ODC852053:ODD852053 OMY852053:OMZ852053 OWU852053:OWV852053 PGQ852053:PGR852053 PQM852053:PQN852053 QAI852053:QAJ852053 QKE852053:QKF852053 QUA852053:QUB852053 RDW852053:RDX852053 RNS852053:RNT852053 RXO852053:RXP852053 SHK852053:SHL852053 SRG852053:SRH852053 TBC852053:TBD852053 TKY852053:TKZ852053 TUU852053:TUV852053 UEQ852053:UER852053 UOM852053:UON852053 UYI852053:UYJ852053 VIE852053:VIF852053 VSA852053:VSB852053 WBW852053:WBX852053 WLS852053:WLT852053 WVO852053:WVP852053 G917589:H917589 JC917589:JD917589 SY917589:SZ917589 ACU917589:ACV917589 AMQ917589:AMR917589 AWM917589:AWN917589 BGI917589:BGJ917589 BQE917589:BQF917589 CAA917589:CAB917589 CJW917589:CJX917589 CTS917589:CTT917589 DDO917589:DDP917589 DNK917589:DNL917589 DXG917589:DXH917589 EHC917589:EHD917589 EQY917589:EQZ917589 FAU917589:FAV917589 FKQ917589:FKR917589 FUM917589:FUN917589 GEI917589:GEJ917589 GOE917589:GOF917589 GYA917589:GYB917589 HHW917589:HHX917589 HRS917589:HRT917589 IBO917589:IBP917589 ILK917589:ILL917589 IVG917589:IVH917589 JFC917589:JFD917589 JOY917589:JOZ917589 JYU917589:JYV917589 KIQ917589:KIR917589 KSM917589:KSN917589 LCI917589:LCJ917589 LME917589:LMF917589 LWA917589:LWB917589 MFW917589:MFX917589 MPS917589:MPT917589 MZO917589:MZP917589 NJK917589:NJL917589 NTG917589:NTH917589 ODC917589:ODD917589 OMY917589:OMZ917589 OWU917589:OWV917589 PGQ917589:PGR917589 PQM917589:PQN917589 QAI917589:QAJ917589 QKE917589:QKF917589 QUA917589:QUB917589 RDW917589:RDX917589 RNS917589:RNT917589 RXO917589:RXP917589 SHK917589:SHL917589 SRG917589:SRH917589 TBC917589:TBD917589 TKY917589:TKZ917589 TUU917589:TUV917589 UEQ917589:UER917589 UOM917589:UON917589 UYI917589:UYJ917589 VIE917589:VIF917589 VSA917589:VSB917589 WBW917589:WBX917589 WLS917589:WLT917589 WVO917589:WVP917589 G983125:H983125 JC983125:JD983125 SY983125:SZ983125 ACU983125:ACV983125 AMQ983125:AMR983125 AWM983125:AWN983125 BGI983125:BGJ983125 BQE983125:BQF983125 CAA983125:CAB983125 CJW983125:CJX983125 CTS983125:CTT983125 DDO983125:DDP983125 DNK983125:DNL983125 DXG983125:DXH983125 EHC983125:EHD983125 EQY983125:EQZ983125 FAU983125:FAV983125 FKQ983125:FKR983125 FUM983125:FUN983125 GEI983125:GEJ983125 GOE983125:GOF983125 GYA983125:GYB983125 HHW983125:HHX983125 HRS983125:HRT983125 IBO983125:IBP983125 ILK983125:ILL983125 IVG983125:IVH983125 JFC983125:JFD983125 JOY983125:JOZ983125 JYU983125:JYV983125 KIQ983125:KIR983125 KSM983125:KSN983125 LCI983125:LCJ983125 LME983125:LMF983125 LWA983125:LWB983125 MFW983125:MFX983125 MPS983125:MPT983125 MZO983125:MZP983125 NJK983125:NJL983125 NTG983125:NTH983125 ODC983125:ODD983125 OMY983125:OMZ983125 OWU983125:OWV983125 PGQ983125:PGR983125 PQM983125:PQN983125 QAI983125:QAJ983125 QKE983125:QKF983125 QUA983125:QUB983125 RDW983125:RDX983125 RNS983125:RNT983125 RXO983125:RXP983125 SHK983125:SHL983125 SRG983125:SRH983125 TBC983125:TBD983125 TKY983125:TKZ983125 TUU983125:TUV983125 UEQ983125:UER983125 UOM983125:UON983125 UYI983125:UYJ983125 VIE983125:VIF983125 VSA983125:VSB983125 WBW983125:WBX983125 WLS983125:WLT983125 WVO983125:WVP983125 WLM983061:WLN983096 JC61:JD69 SY61:SZ69 ACU61:ACV69 AMQ61:AMR69 AWM61:AWN69 BGI61:BGJ69 BQE61:BQF69 CAA61:CAB69 CJW61:CJX69 CTS61:CTT69 DDO61:DDP69 DNK61:DNL69 DXG61:DXH69 EHC61:EHD69 EQY61:EQZ69 FAU61:FAV69 FKQ61:FKR69 FUM61:FUN69 GEI61:GEJ69 GOE61:GOF69 GYA61:GYB69 HHW61:HHX69 HRS61:HRT69 IBO61:IBP69 ILK61:ILL69 IVG61:IVH69 JFC61:JFD69 JOY61:JOZ69 JYU61:JYV69 KIQ61:KIR69 KSM61:KSN69 LCI61:LCJ69 LME61:LMF69 LWA61:LWB69 MFW61:MFX69 MPS61:MPT69 MZO61:MZP69 NJK61:NJL69 NTG61:NTH69 ODC61:ODD69 OMY61:OMZ69 OWU61:OWV69 PGQ61:PGR69 PQM61:PQN69 QAI61:QAJ69 QKE61:QKF69 QUA61:QUB69 RDW61:RDX69 RNS61:RNT69 RXO61:RXP69 SHK61:SHL69 SRG61:SRH69 TBC61:TBD69 TKY61:TKZ69 TUU61:TUV69 UEQ61:UER69 UOM61:UON69 UYI61:UYJ69 VIE61:VIF69 VSA61:VSB69 WBW61:WBX69 WLS61:WLT69 WVO61:WVP69 G65597:H65605 JC65597:JD65605 SY65597:SZ65605 ACU65597:ACV65605 AMQ65597:AMR65605 AWM65597:AWN65605 BGI65597:BGJ65605 BQE65597:BQF65605 CAA65597:CAB65605 CJW65597:CJX65605 CTS65597:CTT65605 DDO65597:DDP65605 DNK65597:DNL65605 DXG65597:DXH65605 EHC65597:EHD65605 EQY65597:EQZ65605 FAU65597:FAV65605 FKQ65597:FKR65605 FUM65597:FUN65605 GEI65597:GEJ65605 GOE65597:GOF65605 GYA65597:GYB65605 HHW65597:HHX65605 HRS65597:HRT65605 IBO65597:IBP65605 ILK65597:ILL65605 IVG65597:IVH65605 JFC65597:JFD65605 JOY65597:JOZ65605 JYU65597:JYV65605 KIQ65597:KIR65605 KSM65597:KSN65605 LCI65597:LCJ65605 LME65597:LMF65605 LWA65597:LWB65605 MFW65597:MFX65605 MPS65597:MPT65605 MZO65597:MZP65605 NJK65597:NJL65605 NTG65597:NTH65605 ODC65597:ODD65605 OMY65597:OMZ65605 OWU65597:OWV65605 PGQ65597:PGR65605 PQM65597:PQN65605 QAI65597:QAJ65605 QKE65597:QKF65605 QUA65597:QUB65605 RDW65597:RDX65605 RNS65597:RNT65605 RXO65597:RXP65605 SHK65597:SHL65605 SRG65597:SRH65605 TBC65597:TBD65605 TKY65597:TKZ65605 TUU65597:TUV65605 UEQ65597:UER65605 UOM65597:UON65605 UYI65597:UYJ65605 VIE65597:VIF65605 VSA65597:VSB65605 WBW65597:WBX65605 WLS65597:WLT65605 WVO65597:WVP65605 G131133:H131141 JC131133:JD131141 SY131133:SZ131141 ACU131133:ACV131141 AMQ131133:AMR131141 AWM131133:AWN131141 BGI131133:BGJ131141 BQE131133:BQF131141 CAA131133:CAB131141 CJW131133:CJX131141 CTS131133:CTT131141 DDO131133:DDP131141 DNK131133:DNL131141 DXG131133:DXH131141 EHC131133:EHD131141 EQY131133:EQZ131141 FAU131133:FAV131141 FKQ131133:FKR131141 FUM131133:FUN131141 GEI131133:GEJ131141 GOE131133:GOF131141 GYA131133:GYB131141 HHW131133:HHX131141 HRS131133:HRT131141 IBO131133:IBP131141 ILK131133:ILL131141 IVG131133:IVH131141 JFC131133:JFD131141 JOY131133:JOZ131141 JYU131133:JYV131141 KIQ131133:KIR131141 KSM131133:KSN131141 LCI131133:LCJ131141 LME131133:LMF131141 LWA131133:LWB131141 MFW131133:MFX131141 MPS131133:MPT131141 MZO131133:MZP131141 NJK131133:NJL131141 NTG131133:NTH131141 ODC131133:ODD131141 OMY131133:OMZ131141 OWU131133:OWV131141 PGQ131133:PGR131141 PQM131133:PQN131141 QAI131133:QAJ131141 QKE131133:QKF131141 QUA131133:QUB131141 RDW131133:RDX131141 RNS131133:RNT131141 RXO131133:RXP131141 SHK131133:SHL131141 SRG131133:SRH131141 TBC131133:TBD131141 TKY131133:TKZ131141 TUU131133:TUV131141 UEQ131133:UER131141 UOM131133:UON131141 UYI131133:UYJ131141 VIE131133:VIF131141 VSA131133:VSB131141 WBW131133:WBX131141 WLS131133:WLT131141 WVO131133:WVP131141 G196669:H196677 JC196669:JD196677 SY196669:SZ196677 ACU196669:ACV196677 AMQ196669:AMR196677 AWM196669:AWN196677 BGI196669:BGJ196677 BQE196669:BQF196677 CAA196669:CAB196677 CJW196669:CJX196677 CTS196669:CTT196677 DDO196669:DDP196677 DNK196669:DNL196677 DXG196669:DXH196677 EHC196669:EHD196677 EQY196669:EQZ196677 FAU196669:FAV196677 FKQ196669:FKR196677 FUM196669:FUN196677 GEI196669:GEJ196677 GOE196669:GOF196677 GYA196669:GYB196677 HHW196669:HHX196677 HRS196669:HRT196677 IBO196669:IBP196677 ILK196669:ILL196677 IVG196669:IVH196677 JFC196669:JFD196677 JOY196669:JOZ196677 JYU196669:JYV196677 KIQ196669:KIR196677 KSM196669:KSN196677 LCI196669:LCJ196677 LME196669:LMF196677 LWA196669:LWB196677 MFW196669:MFX196677 MPS196669:MPT196677 MZO196669:MZP196677 NJK196669:NJL196677 NTG196669:NTH196677 ODC196669:ODD196677 OMY196669:OMZ196677 OWU196669:OWV196677 PGQ196669:PGR196677 PQM196669:PQN196677 QAI196669:QAJ196677 QKE196669:QKF196677 QUA196669:QUB196677 RDW196669:RDX196677 RNS196669:RNT196677 RXO196669:RXP196677 SHK196669:SHL196677 SRG196669:SRH196677 TBC196669:TBD196677 TKY196669:TKZ196677 TUU196669:TUV196677 UEQ196669:UER196677 UOM196669:UON196677 UYI196669:UYJ196677 VIE196669:VIF196677 VSA196669:VSB196677 WBW196669:WBX196677 WLS196669:WLT196677 WVO196669:WVP196677 G262205:H262213 JC262205:JD262213 SY262205:SZ262213 ACU262205:ACV262213 AMQ262205:AMR262213 AWM262205:AWN262213 BGI262205:BGJ262213 BQE262205:BQF262213 CAA262205:CAB262213 CJW262205:CJX262213 CTS262205:CTT262213 DDO262205:DDP262213 DNK262205:DNL262213 DXG262205:DXH262213 EHC262205:EHD262213 EQY262205:EQZ262213 FAU262205:FAV262213 FKQ262205:FKR262213 FUM262205:FUN262213 GEI262205:GEJ262213 GOE262205:GOF262213 GYA262205:GYB262213 HHW262205:HHX262213 HRS262205:HRT262213 IBO262205:IBP262213 ILK262205:ILL262213 IVG262205:IVH262213 JFC262205:JFD262213 JOY262205:JOZ262213 JYU262205:JYV262213 KIQ262205:KIR262213 KSM262205:KSN262213 LCI262205:LCJ262213 LME262205:LMF262213 LWA262205:LWB262213 MFW262205:MFX262213 MPS262205:MPT262213 MZO262205:MZP262213 NJK262205:NJL262213 NTG262205:NTH262213 ODC262205:ODD262213 OMY262205:OMZ262213 OWU262205:OWV262213 PGQ262205:PGR262213 PQM262205:PQN262213 QAI262205:QAJ262213 QKE262205:QKF262213 QUA262205:QUB262213 RDW262205:RDX262213 RNS262205:RNT262213 RXO262205:RXP262213 SHK262205:SHL262213 SRG262205:SRH262213 TBC262205:TBD262213 TKY262205:TKZ262213 TUU262205:TUV262213 UEQ262205:UER262213 UOM262205:UON262213 UYI262205:UYJ262213 VIE262205:VIF262213 VSA262205:VSB262213 WBW262205:WBX262213 WLS262205:WLT262213 WVO262205:WVP262213 G327741:H327749 JC327741:JD327749 SY327741:SZ327749 ACU327741:ACV327749 AMQ327741:AMR327749 AWM327741:AWN327749 BGI327741:BGJ327749 BQE327741:BQF327749 CAA327741:CAB327749 CJW327741:CJX327749 CTS327741:CTT327749 DDO327741:DDP327749 DNK327741:DNL327749 DXG327741:DXH327749 EHC327741:EHD327749 EQY327741:EQZ327749 FAU327741:FAV327749 FKQ327741:FKR327749 FUM327741:FUN327749 GEI327741:GEJ327749 GOE327741:GOF327749 GYA327741:GYB327749 HHW327741:HHX327749 HRS327741:HRT327749 IBO327741:IBP327749 ILK327741:ILL327749 IVG327741:IVH327749 JFC327741:JFD327749 JOY327741:JOZ327749 JYU327741:JYV327749 KIQ327741:KIR327749 KSM327741:KSN327749 LCI327741:LCJ327749 LME327741:LMF327749 LWA327741:LWB327749 MFW327741:MFX327749 MPS327741:MPT327749 MZO327741:MZP327749 NJK327741:NJL327749 NTG327741:NTH327749 ODC327741:ODD327749 OMY327741:OMZ327749 OWU327741:OWV327749 PGQ327741:PGR327749 PQM327741:PQN327749 QAI327741:QAJ327749 QKE327741:QKF327749 QUA327741:QUB327749 RDW327741:RDX327749 RNS327741:RNT327749 RXO327741:RXP327749 SHK327741:SHL327749 SRG327741:SRH327749 TBC327741:TBD327749 TKY327741:TKZ327749 TUU327741:TUV327749 UEQ327741:UER327749 UOM327741:UON327749 UYI327741:UYJ327749 VIE327741:VIF327749 VSA327741:VSB327749 WBW327741:WBX327749 WLS327741:WLT327749 WVO327741:WVP327749 G393277:H393285 JC393277:JD393285 SY393277:SZ393285 ACU393277:ACV393285 AMQ393277:AMR393285 AWM393277:AWN393285 BGI393277:BGJ393285 BQE393277:BQF393285 CAA393277:CAB393285 CJW393277:CJX393285 CTS393277:CTT393285 DDO393277:DDP393285 DNK393277:DNL393285 DXG393277:DXH393285 EHC393277:EHD393285 EQY393277:EQZ393285 FAU393277:FAV393285 FKQ393277:FKR393285 FUM393277:FUN393285 GEI393277:GEJ393285 GOE393277:GOF393285 GYA393277:GYB393285 HHW393277:HHX393285 HRS393277:HRT393285 IBO393277:IBP393285 ILK393277:ILL393285 IVG393277:IVH393285 JFC393277:JFD393285 JOY393277:JOZ393285 JYU393277:JYV393285 KIQ393277:KIR393285 KSM393277:KSN393285 LCI393277:LCJ393285 LME393277:LMF393285 LWA393277:LWB393285 MFW393277:MFX393285 MPS393277:MPT393285 MZO393277:MZP393285 NJK393277:NJL393285 NTG393277:NTH393285 ODC393277:ODD393285 OMY393277:OMZ393285 OWU393277:OWV393285 PGQ393277:PGR393285 PQM393277:PQN393285 QAI393277:QAJ393285 QKE393277:QKF393285 QUA393277:QUB393285 RDW393277:RDX393285 RNS393277:RNT393285 RXO393277:RXP393285 SHK393277:SHL393285 SRG393277:SRH393285 TBC393277:TBD393285 TKY393277:TKZ393285 TUU393277:TUV393285 UEQ393277:UER393285 UOM393277:UON393285 UYI393277:UYJ393285 VIE393277:VIF393285 VSA393277:VSB393285 WBW393277:WBX393285 WLS393277:WLT393285 WVO393277:WVP393285 G458813:H458821 JC458813:JD458821 SY458813:SZ458821 ACU458813:ACV458821 AMQ458813:AMR458821 AWM458813:AWN458821 BGI458813:BGJ458821 BQE458813:BQF458821 CAA458813:CAB458821 CJW458813:CJX458821 CTS458813:CTT458821 DDO458813:DDP458821 DNK458813:DNL458821 DXG458813:DXH458821 EHC458813:EHD458821 EQY458813:EQZ458821 FAU458813:FAV458821 FKQ458813:FKR458821 FUM458813:FUN458821 GEI458813:GEJ458821 GOE458813:GOF458821 GYA458813:GYB458821 HHW458813:HHX458821 HRS458813:HRT458821 IBO458813:IBP458821 ILK458813:ILL458821 IVG458813:IVH458821 JFC458813:JFD458821 JOY458813:JOZ458821 JYU458813:JYV458821 KIQ458813:KIR458821 KSM458813:KSN458821 LCI458813:LCJ458821 LME458813:LMF458821 LWA458813:LWB458821 MFW458813:MFX458821 MPS458813:MPT458821 MZO458813:MZP458821 NJK458813:NJL458821 NTG458813:NTH458821 ODC458813:ODD458821 OMY458813:OMZ458821 OWU458813:OWV458821 PGQ458813:PGR458821 PQM458813:PQN458821 QAI458813:QAJ458821 QKE458813:QKF458821 QUA458813:QUB458821 RDW458813:RDX458821 RNS458813:RNT458821 RXO458813:RXP458821 SHK458813:SHL458821 SRG458813:SRH458821 TBC458813:TBD458821 TKY458813:TKZ458821 TUU458813:TUV458821 UEQ458813:UER458821 UOM458813:UON458821 UYI458813:UYJ458821 VIE458813:VIF458821 VSA458813:VSB458821 WBW458813:WBX458821 WLS458813:WLT458821 WVO458813:WVP458821 G524349:H524357 JC524349:JD524357 SY524349:SZ524357 ACU524349:ACV524357 AMQ524349:AMR524357 AWM524349:AWN524357 BGI524349:BGJ524357 BQE524349:BQF524357 CAA524349:CAB524357 CJW524349:CJX524357 CTS524349:CTT524357 DDO524349:DDP524357 DNK524349:DNL524357 DXG524349:DXH524357 EHC524349:EHD524357 EQY524349:EQZ524357 FAU524349:FAV524357 FKQ524349:FKR524357 FUM524349:FUN524357 GEI524349:GEJ524357 GOE524349:GOF524357 GYA524349:GYB524357 HHW524349:HHX524357 HRS524349:HRT524357 IBO524349:IBP524357 ILK524349:ILL524357 IVG524349:IVH524357 JFC524349:JFD524357 JOY524349:JOZ524357 JYU524349:JYV524357 KIQ524349:KIR524357 KSM524349:KSN524357 LCI524349:LCJ524357 LME524349:LMF524357 LWA524349:LWB524357 MFW524349:MFX524357 MPS524349:MPT524357 MZO524349:MZP524357 NJK524349:NJL524357 NTG524349:NTH524357 ODC524349:ODD524357 OMY524349:OMZ524357 OWU524349:OWV524357 PGQ524349:PGR524357 PQM524349:PQN524357 QAI524349:QAJ524357 QKE524349:QKF524357 QUA524349:QUB524357 RDW524349:RDX524357 RNS524349:RNT524357 RXO524349:RXP524357 SHK524349:SHL524357 SRG524349:SRH524357 TBC524349:TBD524357 TKY524349:TKZ524357 TUU524349:TUV524357 UEQ524349:UER524357 UOM524349:UON524357 UYI524349:UYJ524357 VIE524349:VIF524357 VSA524349:VSB524357 WBW524349:WBX524357 WLS524349:WLT524357 WVO524349:WVP524357 G589885:H589893 JC589885:JD589893 SY589885:SZ589893 ACU589885:ACV589893 AMQ589885:AMR589893 AWM589885:AWN589893 BGI589885:BGJ589893 BQE589885:BQF589893 CAA589885:CAB589893 CJW589885:CJX589893 CTS589885:CTT589893 DDO589885:DDP589893 DNK589885:DNL589893 DXG589885:DXH589893 EHC589885:EHD589893 EQY589885:EQZ589893 FAU589885:FAV589893 FKQ589885:FKR589893 FUM589885:FUN589893 GEI589885:GEJ589893 GOE589885:GOF589893 GYA589885:GYB589893 HHW589885:HHX589893 HRS589885:HRT589893 IBO589885:IBP589893 ILK589885:ILL589893 IVG589885:IVH589893 JFC589885:JFD589893 JOY589885:JOZ589893 JYU589885:JYV589893 KIQ589885:KIR589893 KSM589885:KSN589893 LCI589885:LCJ589893 LME589885:LMF589893 LWA589885:LWB589893 MFW589885:MFX589893 MPS589885:MPT589893 MZO589885:MZP589893 NJK589885:NJL589893 NTG589885:NTH589893 ODC589885:ODD589893 OMY589885:OMZ589893 OWU589885:OWV589893 PGQ589885:PGR589893 PQM589885:PQN589893 QAI589885:QAJ589893 QKE589885:QKF589893 QUA589885:QUB589893 RDW589885:RDX589893 RNS589885:RNT589893 RXO589885:RXP589893 SHK589885:SHL589893 SRG589885:SRH589893 TBC589885:TBD589893 TKY589885:TKZ589893 TUU589885:TUV589893 UEQ589885:UER589893 UOM589885:UON589893 UYI589885:UYJ589893 VIE589885:VIF589893 VSA589885:VSB589893 WBW589885:WBX589893 WLS589885:WLT589893 WVO589885:WVP589893 G655421:H655429 JC655421:JD655429 SY655421:SZ655429 ACU655421:ACV655429 AMQ655421:AMR655429 AWM655421:AWN655429 BGI655421:BGJ655429 BQE655421:BQF655429 CAA655421:CAB655429 CJW655421:CJX655429 CTS655421:CTT655429 DDO655421:DDP655429 DNK655421:DNL655429 DXG655421:DXH655429 EHC655421:EHD655429 EQY655421:EQZ655429 FAU655421:FAV655429 FKQ655421:FKR655429 FUM655421:FUN655429 GEI655421:GEJ655429 GOE655421:GOF655429 GYA655421:GYB655429 HHW655421:HHX655429 HRS655421:HRT655429 IBO655421:IBP655429 ILK655421:ILL655429 IVG655421:IVH655429 JFC655421:JFD655429 JOY655421:JOZ655429 JYU655421:JYV655429 KIQ655421:KIR655429 KSM655421:KSN655429 LCI655421:LCJ655429 LME655421:LMF655429 LWA655421:LWB655429 MFW655421:MFX655429 MPS655421:MPT655429 MZO655421:MZP655429 NJK655421:NJL655429 NTG655421:NTH655429 ODC655421:ODD655429 OMY655421:OMZ655429 OWU655421:OWV655429 PGQ655421:PGR655429 PQM655421:PQN655429 QAI655421:QAJ655429 QKE655421:QKF655429 QUA655421:QUB655429 RDW655421:RDX655429 RNS655421:RNT655429 RXO655421:RXP655429 SHK655421:SHL655429 SRG655421:SRH655429 TBC655421:TBD655429 TKY655421:TKZ655429 TUU655421:TUV655429 UEQ655421:UER655429 UOM655421:UON655429 UYI655421:UYJ655429 VIE655421:VIF655429 VSA655421:VSB655429 WBW655421:WBX655429 WLS655421:WLT655429 WVO655421:WVP655429 G720957:H720965 JC720957:JD720965 SY720957:SZ720965 ACU720957:ACV720965 AMQ720957:AMR720965 AWM720957:AWN720965 BGI720957:BGJ720965 BQE720957:BQF720965 CAA720957:CAB720965 CJW720957:CJX720965 CTS720957:CTT720965 DDO720957:DDP720965 DNK720957:DNL720965 DXG720957:DXH720965 EHC720957:EHD720965 EQY720957:EQZ720965 FAU720957:FAV720965 FKQ720957:FKR720965 FUM720957:FUN720965 GEI720957:GEJ720965 GOE720957:GOF720965 GYA720957:GYB720965 HHW720957:HHX720965 HRS720957:HRT720965 IBO720957:IBP720965 ILK720957:ILL720965 IVG720957:IVH720965 JFC720957:JFD720965 JOY720957:JOZ720965 JYU720957:JYV720965 KIQ720957:KIR720965 KSM720957:KSN720965 LCI720957:LCJ720965 LME720957:LMF720965 LWA720957:LWB720965 MFW720957:MFX720965 MPS720957:MPT720965 MZO720957:MZP720965 NJK720957:NJL720965 NTG720957:NTH720965 ODC720957:ODD720965 OMY720957:OMZ720965 OWU720957:OWV720965 PGQ720957:PGR720965 PQM720957:PQN720965 QAI720957:QAJ720965 QKE720957:QKF720965 QUA720957:QUB720965 RDW720957:RDX720965 RNS720957:RNT720965 RXO720957:RXP720965 SHK720957:SHL720965 SRG720957:SRH720965 TBC720957:TBD720965 TKY720957:TKZ720965 TUU720957:TUV720965 UEQ720957:UER720965 UOM720957:UON720965 UYI720957:UYJ720965 VIE720957:VIF720965 VSA720957:VSB720965 WBW720957:WBX720965 WLS720957:WLT720965 WVO720957:WVP720965 G786493:H786501 JC786493:JD786501 SY786493:SZ786501 ACU786493:ACV786501 AMQ786493:AMR786501 AWM786493:AWN786501 BGI786493:BGJ786501 BQE786493:BQF786501 CAA786493:CAB786501 CJW786493:CJX786501 CTS786493:CTT786501 DDO786493:DDP786501 DNK786493:DNL786501 DXG786493:DXH786501 EHC786493:EHD786501 EQY786493:EQZ786501 FAU786493:FAV786501 FKQ786493:FKR786501 FUM786493:FUN786501 GEI786493:GEJ786501 GOE786493:GOF786501 GYA786493:GYB786501 HHW786493:HHX786501 HRS786493:HRT786501 IBO786493:IBP786501 ILK786493:ILL786501 IVG786493:IVH786501 JFC786493:JFD786501 JOY786493:JOZ786501 JYU786493:JYV786501 KIQ786493:KIR786501 KSM786493:KSN786501 LCI786493:LCJ786501 LME786493:LMF786501 LWA786493:LWB786501 MFW786493:MFX786501 MPS786493:MPT786501 MZO786493:MZP786501 NJK786493:NJL786501 NTG786493:NTH786501 ODC786493:ODD786501 OMY786493:OMZ786501 OWU786493:OWV786501 PGQ786493:PGR786501 PQM786493:PQN786501 QAI786493:QAJ786501 QKE786493:QKF786501 QUA786493:QUB786501 RDW786493:RDX786501 RNS786493:RNT786501 RXO786493:RXP786501 SHK786493:SHL786501 SRG786493:SRH786501 TBC786493:TBD786501 TKY786493:TKZ786501 TUU786493:TUV786501 UEQ786493:UER786501 UOM786493:UON786501 UYI786493:UYJ786501 VIE786493:VIF786501 VSA786493:VSB786501 WBW786493:WBX786501 WLS786493:WLT786501 WVO786493:WVP786501 G852029:H852037 JC852029:JD852037 SY852029:SZ852037 ACU852029:ACV852037 AMQ852029:AMR852037 AWM852029:AWN852037 BGI852029:BGJ852037 BQE852029:BQF852037 CAA852029:CAB852037 CJW852029:CJX852037 CTS852029:CTT852037 DDO852029:DDP852037 DNK852029:DNL852037 DXG852029:DXH852037 EHC852029:EHD852037 EQY852029:EQZ852037 FAU852029:FAV852037 FKQ852029:FKR852037 FUM852029:FUN852037 GEI852029:GEJ852037 GOE852029:GOF852037 GYA852029:GYB852037 HHW852029:HHX852037 HRS852029:HRT852037 IBO852029:IBP852037 ILK852029:ILL852037 IVG852029:IVH852037 JFC852029:JFD852037 JOY852029:JOZ852037 JYU852029:JYV852037 KIQ852029:KIR852037 KSM852029:KSN852037 LCI852029:LCJ852037 LME852029:LMF852037 LWA852029:LWB852037 MFW852029:MFX852037 MPS852029:MPT852037 MZO852029:MZP852037 NJK852029:NJL852037 NTG852029:NTH852037 ODC852029:ODD852037 OMY852029:OMZ852037 OWU852029:OWV852037 PGQ852029:PGR852037 PQM852029:PQN852037 QAI852029:QAJ852037 QKE852029:QKF852037 QUA852029:QUB852037 RDW852029:RDX852037 RNS852029:RNT852037 RXO852029:RXP852037 SHK852029:SHL852037 SRG852029:SRH852037 TBC852029:TBD852037 TKY852029:TKZ852037 TUU852029:TUV852037 UEQ852029:UER852037 UOM852029:UON852037 UYI852029:UYJ852037 VIE852029:VIF852037 VSA852029:VSB852037 WBW852029:WBX852037 WLS852029:WLT852037 WVO852029:WVP852037 G917565:H917573 JC917565:JD917573 SY917565:SZ917573 ACU917565:ACV917573 AMQ917565:AMR917573 AWM917565:AWN917573 BGI917565:BGJ917573 BQE917565:BQF917573 CAA917565:CAB917573 CJW917565:CJX917573 CTS917565:CTT917573 DDO917565:DDP917573 DNK917565:DNL917573 DXG917565:DXH917573 EHC917565:EHD917573 EQY917565:EQZ917573 FAU917565:FAV917573 FKQ917565:FKR917573 FUM917565:FUN917573 GEI917565:GEJ917573 GOE917565:GOF917573 GYA917565:GYB917573 HHW917565:HHX917573 HRS917565:HRT917573 IBO917565:IBP917573 ILK917565:ILL917573 IVG917565:IVH917573 JFC917565:JFD917573 JOY917565:JOZ917573 JYU917565:JYV917573 KIQ917565:KIR917573 KSM917565:KSN917573 LCI917565:LCJ917573 LME917565:LMF917573 LWA917565:LWB917573 MFW917565:MFX917573 MPS917565:MPT917573 MZO917565:MZP917573 NJK917565:NJL917573 NTG917565:NTH917573 ODC917565:ODD917573 OMY917565:OMZ917573 OWU917565:OWV917573 PGQ917565:PGR917573 PQM917565:PQN917573 QAI917565:QAJ917573 QKE917565:QKF917573 QUA917565:QUB917573 RDW917565:RDX917573 RNS917565:RNT917573 RXO917565:RXP917573 SHK917565:SHL917573 SRG917565:SRH917573 TBC917565:TBD917573 TKY917565:TKZ917573 TUU917565:TUV917573 UEQ917565:UER917573 UOM917565:UON917573 UYI917565:UYJ917573 VIE917565:VIF917573 VSA917565:VSB917573 WBW917565:WBX917573 WLS917565:WLT917573 WVO917565:WVP917573 G983101:H983109 JC983101:JD983109 SY983101:SZ983109 ACU983101:ACV983109 AMQ983101:AMR983109 AWM983101:AWN983109 BGI983101:BGJ983109 BQE983101:BQF983109 CAA983101:CAB983109 CJW983101:CJX983109 CTS983101:CTT983109 DDO983101:DDP983109 DNK983101:DNL983109 DXG983101:DXH983109 EHC983101:EHD983109 EQY983101:EQZ983109 FAU983101:FAV983109 FKQ983101:FKR983109 FUM983101:FUN983109 GEI983101:GEJ983109 GOE983101:GOF983109 GYA983101:GYB983109 HHW983101:HHX983109 HRS983101:HRT983109 IBO983101:IBP983109 ILK983101:ILL983109 IVG983101:IVH983109 JFC983101:JFD983109 JOY983101:JOZ983109 JYU983101:JYV983109 KIQ983101:KIR983109 KSM983101:KSN983109 LCI983101:LCJ983109 LME983101:LMF983109 LWA983101:LWB983109 MFW983101:MFX983109 MPS983101:MPT983109 MZO983101:MZP983109 NJK983101:NJL983109 NTG983101:NTH983109 ODC983101:ODD983109 OMY983101:OMZ983109 OWU983101:OWV983109 PGQ983101:PGR983109 PQM983101:PQN983109 QAI983101:QAJ983109 QKE983101:QKF983109 QUA983101:QUB983109 RDW983101:RDX983109 RNS983101:RNT983109 RXO983101:RXP983109 SHK983101:SHL983109 SRG983101:SRH983109 TBC983101:TBD983109 TKY983101:TKZ983109 TUU983101:TUV983109 UEQ983101:UER983109 UOM983101:UON983109 UYI983101:UYJ983109 VIE983101:VIF983109 VSA983101:VSB983109 WBW983101:WBX983109 WLS983101:WLT983109 WVO983101:WVP983109 WVI983061:WVJ983096 IW21:IX56 SS21:ST56 ACO21:ACP56 AMK21:AML56 AWG21:AWH56 BGC21:BGD56 BPY21:BPZ56 BZU21:BZV56 CJQ21:CJR56 CTM21:CTN56 DDI21:DDJ56 DNE21:DNF56 DXA21:DXB56 EGW21:EGX56 EQS21:EQT56 FAO21:FAP56 FKK21:FKL56 FUG21:FUH56 GEC21:GED56 GNY21:GNZ56 GXU21:GXV56 HHQ21:HHR56 HRM21:HRN56 IBI21:IBJ56 ILE21:ILF56 IVA21:IVB56 JEW21:JEX56 JOS21:JOT56 JYO21:JYP56 KIK21:KIL56 KSG21:KSH56 LCC21:LCD56 LLY21:LLZ56 LVU21:LVV56 MFQ21:MFR56 MPM21:MPN56 MZI21:MZJ56 NJE21:NJF56 NTA21:NTB56 OCW21:OCX56 OMS21:OMT56 OWO21:OWP56 PGK21:PGL56 PQG21:PQH56 QAC21:QAD56 QJY21:QJZ56 QTU21:QTV56 RDQ21:RDR56 RNM21:RNN56 RXI21:RXJ56 SHE21:SHF56 SRA21:SRB56 TAW21:TAX56 TKS21:TKT56 TUO21:TUP56 UEK21:UEL56 UOG21:UOH56 UYC21:UYD56 VHY21:VHZ56 VRU21:VRV56 WBQ21:WBR56 WLM21:WLN56 WVI21:WVJ56 A65557:B65592 IW65557:IX65592 SS65557:ST65592 ACO65557:ACP65592 AMK65557:AML65592 AWG65557:AWH65592 BGC65557:BGD65592 BPY65557:BPZ65592 BZU65557:BZV65592 CJQ65557:CJR65592 CTM65557:CTN65592 DDI65557:DDJ65592 DNE65557:DNF65592 DXA65557:DXB65592 EGW65557:EGX65592 EQS65557:EQT65592 FAO65557:FAP65592 FKK65557:FKL65592 FUG65557:FUH65592 GEC65557:GED65592 GNY65557:GNZ65592 GXU65557:GXV65592 HHQ65557:HHR65592 HRM65557:HRN65592 IBI65557:IBJ65592 ILE65557:ILF65592 IVA65557:IVB65592 JEW65557:JEX65592 JOS65557:JOT65592 JYO65557:JYP65592 KIK65557:KIL65592 KSG65557:KSH65592 LCC65557:LCD65592 LLY65557:LLZ65592 LVU65557:LVV65592 MFQ65557:MFR65592 MPM65557:MPN65592 MZI65557:MZJ65592 NJE65557:NJF65592 NTA65557:NTB65592 OCW65557:OCX65592 OMS65557:OMT65592 OWO65557:OWP65592 PGK65557:PGL65592 PQG65557:PQH65592 QAC65557:QAD65592 QJY65557:QJZ65592 QTU65557:QTV65592 RDQ65557:RDR65592 RNM65557:RNN65592 RXI65557:RXJ65592 SHE65557:SHF65592 SRA65557:SRB65592 TAW65557:TAX65592 TKS65557:TKT65592 TUO65557:TUP65592 UEK65557:UEL65592 UOG65557:UOH65592 UYC65557:UYD65592 VHY65557:VHZ65592 VRU65557:VRV65592 WBQ65557:WBR65592 WLM65557:WLN65592 WVI65557:WVJ65592 A131093:B131128 IW131093:IX131128 SS131093:ST131128 ACO131093:ACP131128 AMK131093:AML131128 AWG131093:AWH131128 BGC131093:BGD131128 BPY131093:BPZ131128 BZU131093:BZV131128 CJQ131093:CJR131128 CTM131093:CTN131128 DDI131093:DDJ131128 DNE131093:DNF131128 DXA131093:DXB131128 EGW131093:EGX131128 EQS131093:EQT131128 FAO131093:FAP131128 FKK131093:FKL131128 FUG131093:FUH131128 GEC131093:GED131128 GNY131093:GNZ131128 GXU131093:GXV131128 HHQ131093:HHR131128 HRM131093:HRN131128 IBI131093:IBJ131128 ILE131093:ILF131128 IVA131093:IVB131128 JEW131093:JEX131128 JOS131093:JOT131128 JYO131093:JYP131128 KIK131093:KIL131128 KSG131093:KSH131128 LCC131093:LCD131128 LLY131093:LLZ131128 LVU131093:LVV131128 MFQ131093:MFR131128 MPM131093:MPN131128 MZI131093:MZJ131128 NJE131093:NJF131128 NTA131093:NTB131128 OCW131093:OCX131128 OMS131093:OMT131128 OWO131093:OWP131128 PGK131093:PGL131128 PQG131093:PQH131128 QAC131093:QAD131128 QJY131093:QJZ131128 QTU131093:QTV131128 RDQ131093:RDR131128 RNM131093:RNN131128 RXI131093:RXJ131128 SHE131093:SHF131128 SRA131093:SRB131128 TAW131093:TAX131128 TKS131093:TKT131128 TUO131093:TUP131128 UEK131093:UEL131128 UOG131093:UOH131128 UYC131093:UYD131128 VHY131093:VHZ131128 VRU131093:VRV131128 WBQ131093:WBR131128 WLM131093:WLN131128 WVI131093:WVJ131128 A196629:B196664 IW196629:IX196664 SS196629:ST196664 ACO196629:ACP196664 AMK196629:AML196664 AWG196629:AWH196664 BGC196629:BGD196664 BPY196629:BPZ196664 BZU196629:BZV196664 CJQ196629:CJR196664 CTM196629:CTN196664 DDI196629:DDJ196664 DNE196629:DNF196664 DXA196629:DXB196664 EGW196629:EGX196664 EQS196629:EQT196664 FAO196629:FAP196664 FKK196629:FKL196664 FUG196629:FUH196664 GEC196629:GED196664 GNY196629:GNZ196664 GXU196629:GXV196664 HHQ196629:HHR196664 HRM196629:HRN196664 IBI196629:IBJ196664 ILE196629:ILF196664 IVA196629:IVB196664 JEW196629:JEX196664 JOS196629:JOT196664 JYO196629:JYP196664 KIK196629:KIL196664 KSG196629:KSH196664 LCC196629:LCD196664 LLY196629:LLZ196664 LVU196629:LVV196664 MFQ196629:MFR196664 MPM196629:MPN196664 MZI196629:MZJ196664 NJE196629:NJF196664 NTA196629:NTB196664 OCW196629:OCX196664 OMS196629:OMT196664 OWO196629:OWP196664 PGK196629:PGL196664 PQG196629:PQH196664 QAC196629:QAD196664 QJY196629:QJZ196664 QTU196629:QTV196664 RDQ196629:RDR196664 RNM196629:RNN196664 RXI196629:RXJ196664 SHE196629:SHF196664 SRA196629:SRB196664 TAW196629:TAX196664 TKS196629:TKT196664 TUO196629:TUP196664 UEK196629:UEL196664 UOG196629:UOH196664 UYC196629:UYD196664 VHY196629:VHZ196664 VRU196629:VRV196664 WBQ196629:WBR196664 WLM196629:WLN196664 WVI196629:WVJ196664 A262165:B262200 IW262165:IX262200 SS262165:ST262200 ACO262165:ACP262200 AMK262165:AML262200 AWG262165:AWH262200 BGC262165:BGD262200 BPY262165:BPZ262200 BZU262165:BZV262200 CJQ262165:CJR262200 CTM262165:CTN262200 DDI262165:DDJ262200 DNE262165:DNF262200 DXA262165:DXB262200 EGW262165:EGX262200 EQS262165:EQT262200 FAO262165:FAP262200 FKK262165:FKL262200 FUG262165:FUH262200 GEC262165:GED262200 GNY262165:GNZ262200 GXU262165:GXV262200 HHQ262165:HHR262200 HRM262165:HRN262200 IBI262165:IBJ262200 ILE262165:ILF262200 IVA262165:IVB262200 JEW262165:JEX262200 JOS262165:JOT262200 JYO262165:JYP262200 KIK262165:KIL262200 KSG262165:KSH262200 LCC262165:LCD262200 LLY262165:LLZ262200 LVU262165:LVV262200 MFQ262165:MFR262200 MPM262165:MPN262200 MZI262165:MZJ262200 NJE262165:NJF262200 NTA262165:NTB262200 OCW262165:OCX262200 OMS262165:OMT262200 OWO262165:OWP262200 PGK262165:PGL262200 PQG262165:PQH262200 QAC262165:QAD262200 QJY262165:QJZ262200 QTU262165:QTV262200 RDQ262165:RDR262200 RNM262165:RNN262200 RXI262165:RXJ262200 SHE262165:SHF262200 SRA262165:SRB262200 TAW262165:TAX262200 TKS262165:TKT262200 TUO262165:TUP262200 UEK262165:UEL262200 UOG262165:UOH262200 UYC262165:UYD262200 VHY262165:VHZ262200 VRU262165:VRV262200 WBQ262165:WBR262200 WLM262165:WLN262200 WVI262165:WVJ262200 A327701:B327736 IW327701:IX327736 SS327701:ST327736 ACO327701:ACP327736 AMK327701:AML327736 AWG327701:AWH327736 BGC327701:BGD327736 BPY327701:BPZ327736 BZU327701:BZV327736 CJQ327701:CJR327736 CTM327701:CTN327736 DDI327701:DDJ327736 DNE327701:DNF327736 DXA327701:DXB327736 EGW327701:EGX327736 EQS327701:EQT327736 FAO327701:FAP327736 FKK327701:FKL327736 FUG327701:FUH327736 GEC327701:GED327736 GNY327701:GNZ327736 GXU327701:GXV327736 HHQ327701:HHR327736 HRM327701:HRN327736 IBI327701:IBJ327736 ILE327701:ILF327736 IVA327701:IVB327736 JEW327701:JEX327736 JOS327701:JOT327736 JYO327701:JYP327736 KIK327701:KIL327736 KSG327701:KSH327736 LCC327701:LCD327736 LLY327701:LLZ327736 LVU327701:LVV327736 MFQ327701:MFR327736 MPM327701:MPN327736 MZI327701:MZJ327736 NJE327701:NJF327736 NTA327701:NTB327736 OCW327701:OCX327736 OMS327701:OMT327736 OWO327701:OWP327736 PGK327701:PGL327736 PQG327701:PQH327736 QAC327701:QAD327736 QJY327701:QJZ327736 QTU327701:QTV327736 RDQ327701:RDR327736 RNM327701:RNN327736 RXI327701:RXJ327736 SHE327701:SHF327736 SRA327701:SRB327736 TAW327701:TAX327736 TKS327701:TKT327736 TUO327701:TUP327736 UEK327701:UEL327736 UOG327701:UOH327736 UYC327701:UYD327736 VHY327701:VHZ327736 VRU327701:VRV327736 WBQ327701:WBR327736 WLM327701:WLN327736 WVI327701:WVJ327736 A393237:B393272 IW393237:IX393272 SS393237:ST393272 ACO393237:ACP393272 AMK393237:AML393272 AWG393237:AWH393272 BGC393237:BGD393272 BPY393237:BPZ393272 BZU393237:BZV393272 CJQ393237:CJR393272 CTM393237:CTN393272 DDI393237:DDJ393272 DNE393237:DNF393272 DXA393237:DXB393272 EGW393237:EGX393272 EQS393237:EQT393272 FAO393237:FAP393272 FKK393237:FKL393272 FUG393237:FUH393272 GEC393237:GED393272 GNY393237:GNZ393272 GXU393237:GXV393272 HHQ393237:HHR393272 HRM393237:HRN393272 IBI393237:IBJ393272 ILE393237:ILF393272 IVA393237:IVB393272 JEW393237:JEX393272 JOS393237:JOT393272 JYO393237:JYP393272 KIK393237:KIL393272 KSG393237:KSH393272 LCC393237:LCD393272 LLY393237:LLZ393272 LVU393237:LVV393272 MFQ393237:MFR393272 MPM393237:MPN393272 MZI393237:MZJ393272 NJE393237:NJF393272 NTA393237:NTB393272 OCW393237:OCX393272 OMS393237:OMT393272 OWO393237:OWP393272 PGK393237:PGL393272 PQG393237:PQH393272 QAC393237:QAD393272 QJY393237:QJZ393272 QTU393237:QTV393272 RDQ393237:RDR393272 RNM393237:RNN393272 RXI393237:RXJ393272 SHE393237:SHF393272 SRA393237:SRB393272 TAW393237:TAX393272 TKS393237:TKT393272 TUO393237:TUP393272 UEK393237:UEL393272 UOG393237:UOH393272 UYC393237:UYD393272 VHY393237:VHZ393272 VRU393237:VRV393272 WBQ393237:WBR393272 WLM393237:WLN393272 WVI393237:WVJ393272 A458773:B458808 IW458773:IX458808 SS458773:ST458808 ACO458773:ACP458808 AMK458773:AML458808 AWG458773:AWH458808 BGC458773:BGD458808 BPY458773:BPZ458808 BZU458773:BZV458808 CJQ458773:CJR458808 CTM458773:CTN458808 DDI458773:DDJ458808 DNE458773:DNF458808 DXA458773:DXB458808 EGW458773:EGX458808 EQS458773:EQT458808 FAO458773:FAP458808 FKK458773:FKL458808 FUG458773:FUH458808 GEC458773:GED458808 GNY458773:GNZ458808 GXU458773:GXV458808 HHQ458773:HHR458808 HRM458773:HRN458808 IBI458773:IBJ458808 ILE458773:ILF458808 IVA458773:IVB458808 JEW458773:JEX458808 JOS458773:JOT458808 JYO458773:JYP458808 KIK458773:KIL458808 KSG458773:KSH458808 LCC458773:LCD458808 LLY458773:LLZ458808 LVU458773:LVV458808 MFQ458773:MFR458808 MPM458773:MPN458808 MZI458773:MZJ458808 NJE458773:NJF458808 NTA458773:NTB458808 OCW458773:OCX458808 OMS458773:OMT458808 OWO458773:OWP458808 PGK458773:PGL458808 PQG458773:PQH458808 QAC458773:QAD458808 QJY458773:QJZ458808 QTU458773:QTV458808 RDQ458773:RDR458808 RNM458773:RNN458808 RXI458773:RXJ458808 SHE458773:SHF458808 SRA458773:SRB458808 TAW458773:TAX458808 TKS458773:TKT458808 TUO458773:TUP458808 UEK458773:UEL458808 UOG458773:UOH458808 UYC458773:UYD458808 VHY458773:VHZ458808 VRU458773:VRV458808 WBQ458773:WBR458808 WLM458773:WLN458808 WVI458773:WVJ458808 A524309:B524344 IW524309:IX524344 SS524309:ST524344 ACO524309:ACP524344 AMK524309:AML524344 AWG524309:AWH524344 BGC524309:BGD524344 BPY524309:BPZ524344 BZU524309:BZV524344 CJQ524309:CJR524344 CTM524309:CTN524344 DDI524309:DDJ524344 DNE524309:DNF524344 DXA524309:DXB524344 EGW524309:EGX524344 EQS524309:EQT524344 FAO524309:FAP524344 FKK524309:FKL524344 FUG524309:FUH524344 GEC524309:GED524344 GNY524309:GNZ524344 GXU524309:GXV524344 HHQ524309:HHR524344 HRM524309:HRN524344 IBI524309:IBJ524344 ILE524309:ILF524344 IVA524309:IVB524344 JEW524309:JEX524344 JOS524309:JOT524344 JYO524309:JYP524344 KIK524309:KIL524344 KSG524309:KSH524344 LCC524309:LCD524344 LLY524309:LLZ524344 LVU524309:LVV524344 MFQ524309:MFR524344 MPM524309:MPN524344 MZI524309:MZJ524344 NJE524309:NJF524344 NTA524309:NTB524344 OCW524309:OCX524344 OMS524309:OMT524344 OWO524309:OWP524344 PGK524309:PGL524344 PQG524309:PQH524344 QAC524309:QAD524344 QJY524309:QJZ524344 QTU524309:QTV524344 RDQ524309:RDR524344 RNM524309:RNN524344 RXI524309:RXJ524344 SHE524309:SHF524344 SRA524309:SRB524344 TAW524309:TAX524344 TKS524309:TKT524344 TUO524309:TUP524344 UEK524309:UEL524344 UOG524309:UOH524344 UYC524309:UYD524344 VHY524309:VHZ524344 VRU524309:VRV524344 WBQ524309:WBR524344 WLM524309:WLN524344 WVI524309:WVJ524344 A589845:B589880 IW589845:IX589880 SS589845:ST589880 ACO589845:ACP589880 AMK589845:AML589880 AWG589845:AWH589880 BGC589845:BGD589880 BPY589845:BPZ589880 BZU589845:BZV589880 CJQ589845:CJR589880 CTM589845:CTN589880 DDI589845:DDJ589880 DNE589845:DNF589880 DXA589845:DXB589880 EGW589845:EGX589880 EQS589845:EQT589880 FAO589845:FAP589880 FKK589845:FKL589880 FUG589845:FUH589880 GEC589845:GED589880 GNY589845:GNZ589880 GXU589845:GXV589880 HHQ589845:HHR589880 HRM589845:HRN589880 IBI589845:IBJ589880 ILE589845:ILF589880 IVA589845:IVB589880 JEW589845:JEX589880 JOS589845:JOT589880 JYO589845:JYP589880 KIK589845:KIL589880 KSG589845:KSH589880 LCC589845:LCD589880 LLY589845:LLZ589880 LVU589845:LVV589880 MFQ589845:MFR589880 MPM589845:MPN589880 MZI589845:MZJ589880 NJE589845:NJF589880 NTA589845:NTB589880 OCW589845:OCX589880 OMS589845:OMT589880 OWO589845:OWP589880 PGK589845:PGL589880 PQG589845:PQH589880 QAC589845:QAD589880 QJY589845:QJZ589880 QTU589845:QTV589880 RDQ589845:RDR589880 RNM589845:RNN589880 RXI589845:RXJ589880 SHE589845:SHF589880 SRA589845:SRB589880 TAW589845:TAX589880 TKS589845:TKT589880 TUO589845:TUP589880 UEK589845:UEL589880 UOG589845:UOH589880 UYC589845:UYD589880 VHY589845:VHZ589880 VRU589845:VRV589880 WBQ589845:WBR589880 WLM589845:WLN589880 WVI589845:WVJ589880 A655381:B655416 IW655381:IX655416 SS655381:ST655416 ACO655381:ACP655416 AMK655381:AML655416 AWG655381:AWH655416 BGC655381:BGD655416 BPY655381:BPZ655416 BZU655381:BZV655416 CJQ655381:CJR655416 CTM655381:CTN655416 DDI655381:DDJ655416 DNE655381:DNF655416 DXA655381:DXB655416 EGW655381:EGX655416 EQS655381:EQT655416 FAO655381:FAP655416 FKK655381:FKL655416 FUG655381:FUH655416 GEC655381:GED655416 GNY655381:GNZ655416 GXU655381:GXV655416 HHQ655381:HHR655416 HRM655381:HRN655416 IBI655381:IBJ655416 ILE655381:ILF655416 IVA655381:IVB655416 JEW655381:JEX655416 JOS655381:JOT655416 JYO655381:JYP655416 KIK655381:KIL655416 KSG655381:KSH655416 LCC655381:LCD655416 LLY655381:LLZ655416 LVU655381:LVV655416 MFQ655381:MFR655416 MPM655381:MPN655416 MZI655381:MZJ655416 NJE655381:NJF655416 NTA655381:NTB655416 OCW655381:OCX655416 OMS655381:OMT655416 OWO655381:OWP655416 PGK655381:PGL655416 PQG655381:PQH655416 QAC655381:QAD655416 QJY655381:QJZ655416 QTU655381:QTV655416 RDQ655381:RDR655416 RNM655381:RNN655416 RXI655381:RXJ655416 SHE655381:SHF655416 SRA655381:SRB655416 TAW655381:TAX655416 TKS655381:TKT655416 TUO655381:TUP655416 UEK655381:UEL655416 UOG655381:UOH655416 UYC655381:UYD655416 VHY655381:VHZ655416 VRU655381:VRV655416 WBQ655381:WBR655416 WLM655381:WLN655416 WVI655381:WVJ655416 A720917:B720952 IW720917:IX720952 SS720917:ST720952 ACO720917:ACP720952 AMK720917:AML720952 AWG720917:AWH720952 BGC720917:BGD720952 BPY720917:BPZ720952 BZU720917:BZV720952 CJQ720917:CJR720952 CTM720917:CTN720952 DDI720917:DDJ720952 DNE720917:DNF720952 DXA720917:DXB720952 EGW720917:EGX720952 EQS720917:EQT720952 FAO720917:FAP720952 FKK720917:FKL720952 FUG720917:FUH720952 GEC720917:GED720952 GNY720917:GNZ720952 GXU720917:GXV720952 HHQ720917:HHR720952 HRM720917:HRN720952 IBI720917:IBJ720952 ILE720917:ILF720952 IVA720917:IVB720952 JEW720917:JEX720952 JOS720917:JOT720952 JYO720917:JYP720952 KIK720917:KIL720952 KSG720917:KSH720952 LCC720917:LCD720952 LLY720917:LLZ720952 LVU720917:LVV720952 MFQ720917:MFR720952 MPM720917:MPN720952 MZI720917:MZJ720952 NJE720917:NJF720952 NTA720917:NTB720952 OCW720917:OCX720952 OMS720917:OMT720952 OWO720917:OWP720952 PGK720917:PGL720952 PQG720917:PQH720952 QAC720917:QAD720952 QJY720917:QJZ720952 QTU720917:QTV720952 RDQ720917:RDR720952 RNM720917:RNN720952 RXI720917:RXJ720952 SHE720917:SHF720952 SRA720917:SRB720952 TAW720917:TAX720952 TKS720917:TKT720952 TUO720917:TUP720952 UEK720917:UEL720952 UOG720917:UOH720952 UYC720917:UYD720952 VHY720917:VHZ720952 VRU720917:VRV720952 WBQ720917:WBR720952 WLM720917:WLN720952 WVI720917:WVJ720952 A786453:B786488 IW786453:IX786488 SS786453:ST786488 ACO786453:ACP786488 AMK786453:AML786488 AWG786453:AWH786488 BGC786453:BGD786488 BPY786453:BPZ786488 BZU786453:BZV786488 CJQ786453:CJR786488 CTM786453:CTN786488 DDI786453:DDJ786488 DNE786453:DNF786488 DXA786453:DXB786488 EGW786453:EGX786488 EQS786453:EQT786488 FAO786453:FAP786488 FKK786453:FKL786488 FUG786453:FUH786488 GEC786453:GED786488 GNY786453:GNZ786488 GXU786453:GXV786488 HHQ786453:HHR786488 HRM786453:HRN786488 IBI786453:IBJ786488 ILE786453:ILF786488 IVA786453:IVB786488 JEW786453:JEX786488 JOS786453:JOT786488 JYO786453:JYP786488 KIK786453:KIL786488 KSG786453:KSH786488 LCC786453:LCD786488 LLY786453:LLZ786488 LVU786453:LVV786488 MFQ786453:MFR786488 MPM786453:MPN786488 MZI786453:MZJ786488 NJE786453:NJF786488 NTA786453:NTB786488 OCW786453:OCX786488 OMS786453:OMT786488 OWO786453:OWP786488 PGK786453:PGL786488 PQG786453:PQH786488 QAC786453:QAD786488 QJY786453:QJZ786488 QTU786453:QTV786488 RDQ786453:RDR786488 RNM786453:RNN786488 RXI786453:RXJ786488 SHE786453:SHF786488 SRA786453:SRB786488 TAW786453:TAX786488 TKS786453:TKT786488 TUO786453:TUP786488 UEK786453:UEL786488 UOG786453:UOH786488 UYC786453:UYD786488 VHY786453:VHZ786488 VRU786453:VRV786488 WBQ786453:WBR786488 WLM786453:WLN786488 WVI786453:WVJ786488 A851989:B852024 IW851989:IX852024 SS851989:ST852024 ACO851989:ACP852024 AMK851989:AML852024 AWG851989:AWH852024 BGC851989:BGD852024 BPY851989:BPZ852024 BZU851989:BZV852024 CJQ851989:CJR852024 CTM851989:CTN852024 DDI851989:DDJ852024 DNE851989:DNF852024 DXA851989:DXB852024 EGW851989:EGX852024 EQS851989:EQT852024 FAO851989:FAP852024 FKK851989:FKL852024 FUG851989:FUH852024 GEC851989:GED852024 GNY851989:GNZ852024 GXU851989:GXV852024 HHQ851989:HHR852024 HRM851989:HRN852024 IBI851989:IBJ852024 ILE851989:ILF852024 IVA851989:IVB852024 JEW851989:JEX852024 JOS851989:JOT852024 JYO851989:JYP852024 KIK851989:KIL852024 KSG851989:KSH852024 LCC851989:LCD852024 LLY851989:LLZ852024 LVU851989:LVV852024 MFQ851989:MFR852024 MPM851989:MPN852024 MZI851989:MZJ852024 NJE851989:NJF852024 NTA851989:NTB852024 OCW851989:OCX852024 OMS851989:OMT852024 OWO851989:OWP852024 PGK851989:PGL852024 PQG851989:PQH852024 QAC851989:QAD852024 QJY851989:QJZ852024 QTU851989:QTV852024 RDQ851989:RDR852024 RNM851989:RNN852024 RXI851989:RXJ852024 SHE851989:SHF852024 SRA851989:SRB852024 TAW851989:TAX852024 TKS851989:TKT852024 TUO851989:TUP852024 UEK851989:UEL852024 UOG851989:UOH852024 UYC851989:UYD852024 VHY851989:VHZ852024 VRU851989:VRV852024 WBQ851989:WBR852024 WLM851989:WLN852024 WVI851989:WVJ852024 A917525:B917560 IW917525:IX917560 SS917525:ST917560 ACO917525:ACP917560 AMK917525:AML917560 AWG917525:AWH917560 BGC917525:BGD917560 BPY917525:BPZ917560 BZU917525:BZV917560 CJQ917525:CJR917560 CTM917525:CTN917560 DDI917525:DDJ917560 DNE917525:DNF917560 DXA917525:DXB917560 EGW917525:EGX917560 EQS917525:EQT917560 FAO917525:FAP917560 FKK917525:FKL917560 FUG917525:FUH917560 GEC917525:GED917560 GNY917525:GNZ917560 GXU917525:GXV917560 HHQ917525:HHR917560 HRM917525:HRN917560 IBI917525:IBJ917560 ILE917525:ILF917560 IVA917525:IVB917560 JEW917525:JEX917560 JOS917525:JOT917560 JYO917525:JYP917560 KIK917525:KIL917560 KSG917525:KSH917560 LCC917525:LCD917560 LLY917525:LLZ917560 LVU917525:LVV917560 MFQ917525:MFR917560 MPM917525:MPN917560 MZI917525:MZJ917560 NJE917525:NJF917560 NTA917525:NTB917560 OCW917525:OCX917560 OMS917525:OMT917560 OWO917525:OWP917560 PGK917525:PGL917560 PQG917525:PQH917560 QAC917525:QAD917560 QJY917525:QJZ917560 QTU917525:QTV917560 RDQ917525:RDR917560 RNM917525:RNN917560 RXI917525:RXJ917560 SHE917525:SHF917560 SRA917525:SRB917560 TAW917525:TAX917560 TKS917525:TKT917560 TUO917525:TUP917560 UEK917525:UEL917560 UOG917525:UOH917560 UYC917525:UYD917560 VHY917525:VHZ917560 VRU917525:VRV917560 WBQ917525:WBR917560 WLM917525:WLN917560 WVI917525:WVJ917560 A983061:B983096 IW983061:IX983096 SS983061:ST983096 ACO983061:ACP983096 AMK983061:AML983096 AWG983061:AWH983096 BGC983061:BGD983096 BPY983061:BPZ983096 BZU983061:BZV983096 CJQ983061:CJR983096 CTM983061:CTN983096 DDI983061:DDJ983096 DNE983061:DNF983096 DXA983061:DXB983096 EGW983061:EGX983096 EQS983061:EQT983096 FAO983061:FAP983096 FKK983061:FKL983096 FUG983061:FUH983096 GEC983061:GED983096 GNY983061:GNZ983096 GXU983061:GXV983096 HHQ983061:HHR983096 HRM983061:HRN983096 IBI983061:IBJ983096 ILE983061:ILF983096 IVA983061:IVB983096 JEW983061:JEX983096 JOS983061:JOT983096 JYO983061:JYP983096 KIK983061:KIL983096 KSG983061:KSH983096 LCC983061:LCD983096 LLY983061:LLZ983096 LVU983061:LVV983096 MFQ983061:MFR983096 MPM983061:MPN983096 MZI983061:MZJ983096 NJE983061:NJF983096 NTA983061:NTB983096 OCW983061:OCX983096 OMS983061:OMT983096 OWO983061:OWP983096 PGK983061:PGL983096 PQG983061:PQH983096 QAC983061:QAD983096 QJY983061:QJZ983096 QTU983061:QTV983096 RDQ983061:RDR983096 RNM983061:RNN983096 RXI983061:RXJ983096 SHE983061:SHF983096 SRA983061:SRB983096 TAW983061:TAX983096 TKS983061:TKT983096 TUO983061:TUP983096 UEK983061:UEL983096 UOG983061:UOH983096 UYC983061:UYD983096 VHY983061:VHZ983096 VRU983061:VRV983096 WBQ983061:WBR983096">
      <formula1>$BD$2:$BD$10</formula1>
    </dataValidation>
    <dataValidation type="list" allowBlank="1" showInputMessage="1" showErrorMessage="1" sqref="G86:H86 JC86:JD86 SY86:SZ86 ACU86:ACV86 AMQ86:AMR86 AWM86:AWN86 BGI86:BGJ86 BQE86:BQF86 CAA86:CAB86 CJW86:CJX86 CTS86:CTT86 DDO86:DDP86 DNK86:DNL86 DXG86:DXH86 EHC86:EHD86 EQY86:EQZ86 FAU86:FAV86 FKQ86:FKR86 FUM86:FUN86 GEI86:GEJ86 GOE86:GOF86 GYA86:GYB86 HHW86:HHX86 HRS86:HRT86 IBO86:IBP86 ILK86:ILL86 IVG86:IVH86 JFC86:JFD86 JOY86:JOZ86 JYU86:JYV86 KIQ86:KIR86 KSM86:KSN86 LCI86:LCJ86 LME86:LMF86 LWA86:LWB86 MFW86:MFX86 MPS86:MPT86 MZO86:MZP86 NJK86:NJL86 NTG86:NTH86 ODC86:ODD86 OMY86:OMZ86 OWU86:OWV86 PGQ86:PGR86 PQM86:PQN86 QAI86:QAJ86 QKE86:QKF86 QUA86:QUB86 RDW86:RDX86 RNS86:RNT86 RXO86:RXP86 SHK86:SHL86 SRG86:SRH86 TBC86:TBD86 TKY86:TKZ86 TUU86:TUV86 UEQ86:UER86 UOM86:UON86 UYI86:UYJ86 VIE86:VIF86 VSA86:VSB86 WBW86:WBX86 WLS86:WLT86 WVO86:WVP86 G65622:H65622 JC65622:JD65622 SY65622:SZ65622 ACU65622:ACV65622 AMQ65622:AMR65622 AWM65622:AWN65622 BGI65622:BGJ65622 BQE65622:BQF65622 CAA65622:CAB65622 CJW65622:CJX65622 CTS65622:CTT65622 DDO65622:DDP65622 DNK65622:DNL65622 DXG65622:DXH65622 EHC65622:EHD65622 EQY65622:EQZ65622 FAU65622:FAV65622 FKQ65622:FKR65622 FUM65622:FUN65622 GEI65622:GEJ65622 GOE65622:GOF65622 GYA65622:GYB65622 HHW65622:HHX65622 HRS65622:HRT65622 IBO65622:IBP65622 ILK65622:ILL65622 IVG65622:IVH65622 JFC65622:JFD65622 JOY65622:JOZ65622 JYU65622:JYV65622 KIQ65622:KIR65622 KSM65622:KSN65622 LCI65622:LCJ65622 LME65622:LMF65622 LWA65622:LWB65622 MFW65622:MFX65622 MPS65622:MPT65622 MZO65622:MZP65622 NJK65622:NJL65622 NTG65622:NTH65622 ODC65622:ODD65622 OMY65622:OMZ65622 OWU65622:OWV65622 PGQ65622:PGR65622 PQM65622:PQN65622 QAI65622:QAJ65622 QKE65622:QKF65622 QUA65622:QUB65622 RDW65622:RDX65622 RNS65622:RNT65622 RXO65622:RXP65622 SHK65622:SHL65622 SRG65622:SRH65622 TBC65622:TBD65622 TKY65622:TKZ65622 TUU65622:TUV65622 UEQ65622:UER65622 UOM65622:UON65622 UYI65622:UYJ65622 VIE65622:VIF65622 VSA65622:VSB65622 WBW65622:WBX65622 WLS65622:WLT65622 WVO65622:WVP65622 G131158:H131158 JC131158:JD131158 SY131158:SZ131158 ACU131158:ACV131158 AMQ131158:AMR131158 AWM131158:AWN131158 BGI131158:BGJ131158 BQE131158:BQF131158 CAA131158:CAB131158 CJW131158:CJX131158 CTS131158:CTT131158 DDO131158:DDP131158 DNK131158:DNL131158 DXG131158:DXH131158 EHC131158:EHD131158 EQY131158:EQZ131158 FAU131158:FAV131158 FKQ131158:FKR131158 FUM131158:FUN131158 GEI131158:GEJ131158 GOE131158:GOF131158 GYA131158:GYB131158 HHW131158:HHX131158 HRS131158:HRT131158 IBO131158:IBP131158 ILK131158:ILL131158 IVG131158:IVH131158 JFC131158:JFD131158 JOY131158:JOZ131158 JYU131158:JYV131158 KIQ131158:KIR131158 KSM131158:KSN131158 LCI131158:LCJ131158 LME131158:LMF131158 LWA131158:LWB131158 MFW131158:MFX131158 MPS131158:MPT131158 MZO131158:MZP131158 NJK131158:NJL131158 NTG131158:NTH131158 ODC131158:ODD131158 OMY131158:OMZ131158 OWU131158:OWV131158 PGQ131158:PGR131158 PQM131158:PQN131158 QAI131158:QAJ131158 QKE131158:QKF131158 QUA131158:QUB131158 RDW131158:RDX131158 RNS131158:RNT131158 RXO131158:RXP131158 SHK131158:SHL131158 SRG131158:SRH131158 TBC131158:TBD131158 TKY131158:TKZ131158 TUU131158:TUV131158 UEQ131158:UER131158 UOM131158:UON131158 UYI131158:UYJ131158 VIE131158:VIF131158 VSA131158:VSB131158 WBW131158:WBX131158 WLS131158:WLT131158 WVO131158:WVP131158 G196694:H196694 JC196694:JD196694 SY196694:SZ196694 ACU196694:ACV196694 AMQ196694:AMR196694 AWM196694:AWN196694 BGI196694:BGJ196694 BQE196694:BQF196694 CAA196694:CAB196694 CJW196694:CJX196694 CTS196694:CTT196694 DDO196694:DDP196694 DNK196694:DNL196694 DXG196694:DXH196694 EHC196694:EHD196694 EQY196694:EQZ196694 FAU196694:FAV196694 FKQ196694:FKR196694 FUM196694:FUN196694 GEI196694:GEJ196694 GOE196694:GOF196694 GYA196694:GYB196694 HHW196694:HHX196694 HRS196694:HRT196694 IBO196694:IBP196694 ILK196694:ILL196694 IVG196694:IVH196694 JFC196694:JFD196694 JOY196694:JOZ196694 JYU196694:JYV196694 KIQ196694:KIR196694 KSM196694:KSN196694 LCI196694:LCJ196694 LME196694:LMF196694 LWA196694:LWB196694 MFW196694:MFX196694 MPS196694:MPT196694 MZO196694:MZP196694 NJK196694:NJL196694 NTG196694:NTH196694 ODC196694:ODD196694 OMY196694:OMZ196694 OWU196694:OWV196694 PGQ196694:PGR196694 PQM196694:PQN196694 QAI196694:QAJ196694 QKE196694:QKF196694 QUA196694:QUB196694 RDW196694:RDX196694 RNS196694:RNT196694 RXO196694:RXP196694 SHK196694:SHL196694 SRG196694:SRH196694 TBC196694:TBD196694 TKY196694:TKZ196694 TUU196694:TUV196694 UEQ196694:UER196694 UOM196694:UON196694 UYI196694:UYJ196694 VIE196694:VIF196694 VSA196694:VSB196694 WBW196694:WBX196694 WLS196694:WLT196694 WVO196694:WVP196694 G262230:H262230 JC262230:JD262230 SY262230:SZ262230 ACU262230:ACV262230 AMQ262230:AMR262230 AWM262230:AWN262230 BGI262230:BGJ262230 BQE262230:BQF262230 CAA262230:CAB262230 CJW262230:CJX262230 CTS262230:CTT262230 DDO262230:DDP262230 DNK262230:DNL262230 DXG262230:DXH262230 EHC262230:EHD262230 EQY262230:EQZ262230 FAU262230:FAV262230 FKQ262230:FKR262230 FUM262230:FUN262230 GEI262230:GEJ262230 GOE262230:GOF262230 GYA262230:GYB262230 HHW262230:HHX262230 HRS262230:HRT262230 IBO262230:IBP262230 ILK262230:ILL262230 IVG262230:IVH262230 JFC262230:JFD262230 JOY262230:JOZ262230 JYU262230:JYV262230 KIQ262230:KIR262230 KSM262230:KSN262230 LCI262230:LCJ262230 LME262230:LMF262230 LWA262230:LWB262230 MFW262230:MFX262230 MPS262230:MPT262230 MZO262230:MZP262230 NJK262230:NJL262230 NTG262230:NTH262230 ODC262230:ODD262230 OMY262230:OMZ262230 OWU262230:OWV262230 PGQ262230:PGR262230 PQM262230:PQN262230 QAI262230:QAJ262230 QKE262230:QKF262230 QUA262230:QUB262230 RDW262230:RDX262230 RNS262230:RNT262230 RXO262230:RXP262230 SHK262230:SHL262230 SRG262230:SRH262230 TBC262230:TBD262230 TKY262230:TKZ262230 TUU262230:TUV262230 UEQ262230:UER262230 UOM262230:UON262230 UYI262230:UYJ262230 VIE262230:VIF262230 VSA262230:VSB262230 WBW262230:WBX262230 WLS262230:WLT262230 WVO262230:WVP262230 G327766:H327766 JC327766:JD327766 SY327766:SZ327766 ACU327766:ACV327766 AMQ327766:AMR327766 AWM327766:AWN327766 BGI327766:BGJ327766 BQE327766:BQF327766 CAA327766:CAB327766 CJW327766:CJX327766 CTS327766:CTT327766 DDO327766:DDP327766 DNK327766:DNL327766 DXG327766:DXH327766 EHC327766:EHD327766 EQY327766:EQZ327766 FAU327766:FAV327766 FKQ327766:FKR327766 FUM327766:FUN327766 GEI327766:GEJ327766 GOE327766:GOF327766 GYA327766:GYB327766 HHW327766:HHX327766 HRS327766:HRT327766 IBO327766:IBP327766 ILK327766:ILL327766 IVG327766:IVH327766 JFC327766:JFD327766 JOY327766:JOZ327766 JYU327766:JYV327766 KIQ327766:KIR327766 KSM327766:KSN327766 LCI327766:LCJ327766 LME327766:LMF327766 LWA327766:LWB327766 MFW327766:MFX327766 MPS327766:MPT327766 MZO327766:MZP327766 NJK327766:NJL327766 NTG327766:NTH327766 ODC327766:ODD327766 OMY327766:OMZ327766 OWU327766:OWV327766 PGQ327766:PGR327766 PQM327766:PQN327766 QAI327766:QAJ327766 QKE327766:QKF327766 QUA327766:QUB327766 RDW327766:RDX327766 RNS327766:RNT327766 RXO327766:RXP327766 SHK327766:SHL327766 SRG327766:SRH327766 TBC327766:TBD327766 TKY327766:TKZ327766 TUU327766:TUV327766 UEQ327766:UER327766 UOM327766:UON327766 UYI327766:UYJ327766 VIE327766:VIF327766 VSA327766:VSB327766 WBW327766:WBX327766 WLS327766:WLT327766 WVO327766:WVP327766 G393302:H393302 JC393302:JD393302 SY393302:SZ393302 ACU393302:ACV393302 AMQ393302:AMR393302 AWM393302:AWN393302 BGI393302:BGJ393302 BQE393302:BQF393302 CAA393302:CAB393302 CJW393302:CJX393302 CTS393302:CTT393302 DDO393302:DDP393302 DNK393302:DNL393302 DXG393302:DXH393302 EHC393302:EHD393302 EQY393302:EQZ393302 FAU393302:FAV393302 FKQ393302:FKR393302 FUM393302:FUN393302 GEI393302:GEJ393302 GOE393302:GOF393302 GYA393302:GYB393302 HHW393302:HHX393302 HRS393302:HRT393302 IBO393302:IBP393302 ILK393302:ILL393302 IVG393302:IVH393302 JFC393302:JFD393302 JOY393302:JOZ393302 JYU393302:JYV393302 KIQ393302:KIR393302 KSM393302:KSN393302 LCI393302:LCJ393302 LME393302:LMF393302 LWA393302:LWB393302 MFW393302:MFX393302 MPS393302:MPT393302 MZO393302:MZP393302 NJK393302:NJL393302 NTG393302:NTH393302 ODC393302:ODD393302 OMY393302:OMZ393302 OWU393302:OWV393302 PGQ393302:PGR393302 PQM393302:PQN393302 QAI393302:QAJ393302 QKE393302:QKF393302 QUA393302:QUB393302 RDW393302:RDX393302 RNS393302:RNT393302 RXO393302:RXP393302 SHK393302:SHL393302 SRG393302:SRH393302 TBC393302:TBD393302 TKY393302:TKZ393302 TUU393302:TUV393302 UEQ393302:UER393302 UOM393302:UON393302 UYI393302:UYJ393302 VIE393302:VIF393302 VSA393302:VSB393302 WBW393302:WBX393302 WLS393302:WLT393302 WVO393302:WVP393302 G458838:H458838 JC458838:JD458838 SY458838:SZ458838 ACU458838:ACV458838 AMQ458838:AMR458838 AWM458838:AWN458838 BGI458838:BGJ458838 BQE458838:BQF458838 CAA458838:CAB458838 CJW458838:CJX458838 CTS458838:CTT458838 DDO458838:DDP458838 DNK458838:DNL458838 DXG458838:DXH458838 EHC458838:EHD458838 EQY458838:EQZ458838 FAU458838:FAV458838 FKQ458838:FKR458838 FUM458838:FUN458838 GEI458838:GEJ458838 GOE458838:GOF458838 GYA458838:GYB458838 HHW458838:HHX458838 HRS458838:HRT458838 IBO458838:IBP458838 ILK458838:ILL458838 IVG458838:IVH458838 JFC458838:JFD458838 JOY458838:JOZ458838 JYU458838:JYV458838 KIQ458838:KIR458838 KSM458838:KSN458838 LCI458838:LCJ458838 LME458838:LMF458838 LWA458838:LWB458838 MFW458838:MFX458838 MPS458838:MPT458838 MZO458838:MZP458838 NJK458838:NJL458838 NTG458838:NTH458838 ODC458838:ODD458838 OMY458838:OMZ458838 OWU458838:OWV458838 PGQ458838:PGR458838 PQM458838:PQN458838 QAI458838:QAJ458838 QKE458838:QKF458838 QUA458838:QUB458838 RDW458838:RDX458838 RNS458838:RNT458838 RXO458838:RXP458838 SHK458838:SHL458838 SRG458838:SRH458838 TBC458838:TBD458838 TKY458838:TKZ458838 TUU458838:TUV458838 UEQ458838:UER458838 UOM458838:UON458838 UYI458838:UYJ458838 VIE458838:VIF458838 VSA458838:VSB458838 WBW458838:WBX458838 WLS458838:WLT458838 WVO458838:WVP458838 G524374:H524374 JC524374:JD524374 SY524374:SZ524374 ACU524374:ACV524374 AMQ524374:AMR524374 AWM524374:AWN524374 BGI524374:BGJ524374 BQE524374:BQF524374 CAA524374:CAB524374 CJW524374:CJX524374 CTS524374:CTT524374 DDO524374:DDP524374 DNK524374:DNL524374 DXG524374:DXH524374 EHC524374:EHD524374 EQY524374:EQZ524374 FAU524374:FAV524374 FKQ524374:FKR524374 FUM524374:FUN524374 GEI524374:GEJ524374 GOE524374:GOF524374 GYA524374:GYB524374 HHW524374:HHX524374 HRS524374:HRT524374 IBO524374:IBP524374 ILK524374:ILL524374 IVG524374:IVH524374 JFC524374:JFD524374 JOY524374:JOZ524374 JYU524374:JYV524374 KIQ524374:KIR524374 KSM524374:KSN524374 LCI524374:LCJ524374 LME524374:LMF524374 LWA524374:LWB524374 MFW524374:MFX524374 MPS524374:MPT524374 MZO524374:MZP524374 NJK524374:NJL524374 NTG524374:NTH524374 ODC524374:ODD524374 OMY524374:OMZ524374 OWU524374:OWV524374 PGQ524374:PGR524374 PQM524374:PQN524374 QAI524374:QAJ524374 QKE524374:QKF524374 QUA524374:QUB524374 RDW524374:RDX524374 RNS524374:RNT524374 RXO524374:RXP524374 SHK524374:SHL524374 SRG524374:SRH524374 TBC524374:TBD524374 TKY524374:TKZ524374 TUU524374:TUV524374 UEQ524374:UER524374 UOM524374:UON524374 UYI524374:UYJ524374 VIE524374:VIF524374 VSA524374:VSB524374 WBW524374:WBX524374 WLS524374:WLT524374 WVO524374:WVP524374 G589910:H589910 JC589910:JD589910 SY589910:SZ589910 ACU589910:ACV589910 AMQ589910:AMR589910 AWM589910:AWN589910 BGI589910:BGJ589910 BQE589910:BQF589910 CAA589910:CAB589910 CJW589910:CJX589910 CTS589910:CTT589910 DDO589910:DDP589910 DNK589910:DNL589910 DXG589910:DXH589910 EHC589910:EHD589910 EQY589910:EQZ589910 FAU589910:FAV589910 FKQ589910:FKR589910 FUM589910:FUN589910 GEI589910:GEJ589910 GOE589910:GOF589910 GYA589910:GYB589910 HHW589910:HHX589910 HRS589910:HRT589910 IBO589910:IBP589910 ILK589910:ILL589910 IVG589910:IVH589910 JFC589910:JFD589910 JOY589910:JOZ589910 JYU589910:JYV589910 KIQ589910:KIR589910 KSM589910:KSN589910 LCI589910:LCJ589910 LME589910:LMF589910 LWA589910:LWB589910 MFW589910:MFX589910 MPS589910:MPT589910 MZO589910:MZP589910 NJK589910:NJL589910 NTG589910:NTH589910 ODC589910:ODD589910 OMY589910:OMZ589910 OWU589910:OWV589910 PGQ589910:PGR589910 PQM589910:PQN589910 QAI589910:QAJ589910 QKE589910:QKF589910 QUA589910:QUB589910 RDW589910:RDX589910 RNS589910:RNT589910 RXO589910:RXP589910 SHK589910:SHL589910 SRG589910:SRH589910 TBC589910:TBD589910 TKY589910:TKZ589910 TUU589910:TUV589910 UEQ589910:UER589910 UOM589910:UON589910 UYI589910:UYJ589910 VIE589910:VIF589910 VSA589910:VSB589910 WBW589910:WBX589910 WLS589910:WLT589910 WVO589910:WVP589910 G655446:H655446 JC655446:JD655446 SY655446:SZ655446 ACU655446:ACV655446 AMQ655446:AMR655446 AWM655446:AWN655446 BGI655446:BGJ655446 BQE655446:BQF655446 CAA655446:CAB655446 CJW655446:CJX655446 CTS655446:CTT655446 DDO655446:DDP655446 DNK655446:DNL655446 DXG655446:DXH655446 EHC655446:EHD655446 EQY655446:EQZ655446 FAU655446:FAV655446 FKQ655446:FKR655446 FUM655446:FUN655446 GEI655446:GEJ655446 GOE655446:GOF655446 GYA655446:GYB655446 HHW655446:HHX655446 HRS655446:HRT655446 IBO655446:IBP655446 ILK655446:ILL655446 IVG655446:IVH655446 JFC655446:JFD655446 JOY655446:JOZ655446 JYU655446:JYV655446 KIQ655446:KIR655446 KSM655446:KSN655446 LCI655446:LCJ655446 LME655446:LMF655446 LWA655446:LWB655446 MFW655446:MFX655446 MPS655446:MPT655446 MZO655446:MZP655446 NJK655446:NJL655446 NTG655446:NTH655446 ODC655446:ODD655446 OMY655446:OMZ655446 OWU655446:OWV655446 PGQ655446:PGR655446 PQM655446:PQN655446 QAI655446:QAJ655446 QKE655446:QKF655446 QUA655446:QUB655446 RDW655446:RDX655446 RNS655446:RNT655446 RXO655446:RXP655446 SHK655446:SHL655446 SRG655446:SRH655446 TBC655446:TBD655446 TKY655446:TKZ655446 TUU655446:TUV655446 UEQ655446:UER655446 UOM655446:UON655446 UYI655446:UYJ655446 VIE655446:VIF655446 VSA655446:VSB655446 WBW655446:WBX655446 WLS655446:WLT655446 WVO655446:WVP655446 G720982:H720982 JC720982:JD720982 SY720982:SZ720982 ACU720982:ACV720982 AMQ720982:AMR720982 AWM720982:AWN720982 BGI720982:BGJ720982 BQE720982:BQF720982 CAA720982:CAB720982 CJW720982:CJX720982 CTS720982:CTT720982 DDO720982:DDP720982 DNK720982:DNL720982 DXG720982:DXH720982 EHC720982:EHD720982 EQY720982:EQZ720982 FAU720982:FAV720982 FKQ720982:FKR720982 FUM720982:FUN720982 GEI720982:GEJ720982 GOE720982:GOF720982 GYA720982:GYB720982 HHW720982:HHX720982 HRS720982:HRT720982 IBO720982:IBP720982 ILK720982:ILL720982 IVG720982:IVH720982 JFC720982:JFD720982 JOY720982:JOZ720982 JYU720982:JYV720982 KIQ720982:KIR720982 KSM720982:KSN720982 LCI720982:LCJ720982 LME720982:LMF720982 LWA720982:LWB720982 MFW720982:MFX720982 MPS720982:MPT720982 MZO720982:MZP720982 NJK720982:NJL720982 NTG720982:NTH720982 ODC720982:ODD720982 OMY720982:OMZ720982 OWU720982:OWV720982 PGQ720982:PGR720982 PQM720982:PQN720982 QAI720982:QAJ720982 QKE720982:QKF720982 QUA720982:QUB720982 RDW720982:RDX720982 RNS720982:RNT720982 RXO720982:RXP720982 SHK720982:SHL720982 SRG720982:SRH720982 TBC720982:TBD720982 TKY720982:TKZ720982 TUU720982:TUV720982 UEQ720982:UER720982 UOM720982:UON720982 UYI720982:UYJ720982 VIE720982:VIF720982 VSA720982:VSB720982 WBW720982:WBX720982 WLS720982:WLT720982 WVO720982:WVP720982 G786518:H786518 JC786518:JD786518 SY786518:SZ786518 ACU786518:ACV786518 AMQ786518:AMR786518 AWM786518:AWN786518 BGI786518:BGJ786518 BQE786518:BQF786518 CAA786518:CAB786518 CJW786518:CJX786518 CTS786518:CTT786518 DDO786518:DDP786518 DNK786518:DNL786518 DXG786518:DXH786518 EHC786518:EHD786518 EQY786518:EQZ786518 FAU786518:FAV786518 FKQ786518:FKR786518 FUM786518:FUN786518 GEI786518:GEJ786518 GOE786518:GOF786518 GYA786518:GYB786518 HHW786518:HHX786518 HRS786518:HRT786518 IBO786518:IBP786518 ILK786518:ILL786518 IVG786518:IVH786518 JFC786518:JFD786518 JOY786518:JOZ786518 JYU786518:JYV786518 KIQ786518:KIR786518 KSM786518:KSN786518 LCI786518:LCJ786518 LME786518:LMF786518 LWA786518:LWB786518 MFW786518:MFX786518 MPS786518:MPT786518 MZO786518:MZP786518 NJK786518:NJL786518 NTG786518:NTH786518 ODC786518:ODD786518 OMY786518:OMZ786518 OWU786518:OWV786518 PGQ786518:PGR786518 PQM786518:PQN786518 QAI786518:QAJ786518 QKE786518:QKF786518 QUA786518:QUB786518 RDW786518:RDX786518 RNS786518:RNT786518 RXO786518:RXP786518 SHK786518:SHL786518 SRG786518:SRH786518 TBC786518:TBD786518 TKY786518:TKZ786518 TUU786518:TUV786518 UEQ786518:UER786518 UOM786518:UON786518 UYI786518:UYJ786518 VIE786518:VIF786518 VSA786518:VSB786518 WBW786518:WBX786518 WLS786518:WLT786518 WVO786518:WVP786518 G852054:H852054 JC852054:JD852054 SY852054:SZ852054 ACU852054:ACV852054 AMQ852054:AMR852054 AWM852054:AWN852054 BGI852054:BGJ852054 BQE852054:BQF852054 CAA852054:CAB852054 CJW852054:CJX852054 CTS852054:CTT852054 DDO852054:DDP852054 DNK852054:DNL852054 DXG852054:DXH852054 EHC852054:EHD852054 EQY852054:EQZ852054 FAU852054:FAV852054 FKQ852054:FKR852054 FUM852054:FUN852054 GEI852054:GEJ852054 GOE852054:GOF852054 GYA852054:GYB852054 HHW852054:HHX852054 HRS852054:HRT852054 IBO852054:IBP852054 ILK852054:ILL852054 IVG852054:IVH852054 JFC852054:JFD852054 JOY852054:JOZ852054 JYU852054:JYV852054 KIQ852054:KIR852054 KSM852054:KSN852054 LCI852054:LCJ852054 LME852054:LMF852054 LWA852054:LWB852054 MFW852054:MFX852054 MPS852054:MPT852054 MZO852054:MZP852054 NJK852054:NJL852054 NTG852054:NTH852054 ODC852054:ODD852054 OMY852054:OMZ852054 OWU852054:OWV852054 PGQ852054:PGR852054 PQM852054:PQN852054 QAI852054:QAJ852054 QKE852054:QKF852054 QUA852054:QUB852054 RDW852054:RDX852054 RNS852054:RNT852054 RXO852054:RXP852054 SHK852054:SHL852054 SRG852054:SRH852054 TBC852054:TBD852054 TKY852054:TKZ852054 TUU852054:TUV852054 UEQ852054:UER852054 UOM852054:UON852054 UYI852054:UYJ852054 VIE852054:VIF852054 VSA852054:VSB852054 WBW852054:WBX852054 WLS852054:WLT852054 WVO852054:WVP852054 G917590:H917590 JC917590:JD917590 SY917590:SZ917590 ACU917590:ACV917590 AMQ917590:AMR917590 AWM917590:AWN917590 BGI917590:BGJ917590 BQE917590:BQF917590 CAA917590:CAB917590 CJW917590:CJX917590 CTS917590:CTT917590 DDO917590:DDP917590 DNK917590:DNL917590 DXG917590:DXH917590 EHC917590:EHD917590 EQY917590:EQZ917590 FAU917590:FAV917590 FKQ917590:FKR917590 FUM917590:FUN917590 GEI917590:GEJ917590 GOE917590:GOF917590 GYA917590:GYB917590 HHW917590:HHX917590 HRS917590:HRT917590 IBO917590:IBP917590 ILK917590:ILL917590 IVG917590:IVH917590 JFC917590:JFD917590 JOY917590:JOZ917590 JYU917590:JYV917590 KIQ917590:KIR917590 KSM917590:KSN917590 LCI917590:LCJ917590 LME917590:LMF917590 LWA917590:LWB917590 MFW917590:MFX917590 MPS917590:MPT917590 MZO917590:MZP917590 NJK917590:NJL917590 NTG917590:NTH917590 ODC917590:ODD917590 OMY917590:OMZ917590 OWU917590:OWV917590 PGQ917590:PGR917590 PQM917590:PQN917590 QAI917590:QAJ917590 QKE917590:QKF917590 QUA917590:QUB917590 RDW917590:RDX917590 RNS917590:RNT917590 RXO917590:RXP917590 SHK917590:SHL917590 SRG917590:SRH917590 TBC917590:TBD917590 TKY917590:TKZ917590 TUU917590:TUV917590 UEQ917590:UER917590 UOM917590:UON917590 UYI917590:UYJ917590 VIE917590:VIF917590 VSA917590:VSB917590 WBW917590:WBX917590 WLS917590:WLT917590 WVO917590:WVP917590 G983126:H983126 JC983126:JD983126 SY983126:SZ983126 ACU983126:ACV983126 AMQ983126:AMR983126 AWM983126:AWN983126 BGI983126:BGJ983126 BQE983126:BQF983126 CAA983126:CAB983126 CJW983126:CJX983126 CTS983126:CTT983126 DDO983126:DDP983126 DNK983126:DNL983126 DXG983126:DXH983126 EHC983126:EHD983126 EQY983126:EQZ983126 FAU983126:FAV983126 FKQ983126:FKR983126 FUM983126:FUN983126 GEI983126:GEJ983126 GOE983126:GOF983126 GYA983126:GYB983126 HHW983126:HHX983126 HRS983126:HRT983126 IBO983126:IBP983126 ILK983126:ILL983126 IVG983126:IVH983126 JFC983126:JFD983126 JOY983126:JOZ983126 JYU983126:JYV983126 KIQ983126:KIR983126 KSM983126:KSN983126 LCI983126:LCJ983126 LME983126:LMF983126 LWA983126:LWB983126 MFW983126:MFX983126 MPS983126:MPT983126 MZO983126:MZP983126 NJK983126:NJL983126 NTG983126:NTH983126 ODC983126:ODD983126 OMY983126:OMZ983126 OWU983126:OWV983126 PGQ983126:PGR983126 PQM983126:PQN983126 QAI983126:QAJ983126 QKE983126:QKF983126 QUA983126:QUB983126 RDW983126:RDX983126 RNS983126:RNT983126 RXO983126:RXP983126 SHK983126:SHL983126 SRG983126:SRH983126 TBC983126:TBD983126 TKY983126:TKZ983126 TUU983126:TUV983126 UEQ983126:UER983126 UOM983126:UON983126 UYI983126:UYJ983126 VIE983126:VIF983126 VSA983126:VSB983126 WBW983126:WBX983126 WLS983126:WLT983126 WVO983126:WVP983126">
      <formula1>$BD$2:$BD$9</formula1>
    </dataValidation>
    <dataValidation type="list" allowBlank="1" showInputMessage="1" showErrorMessage="1" sqref="WVO983151:WVO983165 JC93:JC107 SY93:SY107 ACU93:ACU107 AMQ93:AMQ107 AWM93:AWM107 BGI93:BGI107 BQE93:BQE107 CAA93:CAA107 CJW93:CJW107 CTS93:CTS107 DDO93:DDO107 DNK93:DNK107 DXG93:DXG107 EHC93:EHC107 EQY93:EQY107 FAU93:FAU107 FKQ93:FKQ107 FUM93:FUM107 GEI93:GEI107 GOE93:GOE107 GYA93:GYA107 HHW93:HHW107 HRS93:HRS107 IBO93:IBO107 ILK93:ILK107 IVG93:IVG107 JFC93:JFC107 JOY93:JOY107 JYU93:JYU107 KIQ93:KIQ107 KSM93:KSM107 LCI93:LCI107 LME93:LME107 LWA93:LWA107 MFW93:MFW107 MPS93:MPS107 MZO93:MZO107 NJK93:NJK107 NTG93:NTG107 ODC93:ODC107 OMY93:OMY107 OWU93:OWU107 PGQ93:PGQ107 PQM93:PQM107 QAI93:QAI107 QKE93:QKE107 QUA93:QUA107 RDW93:RDW107 RNS93:RNS107 RXO93:RXO107 SHK93:SHK107 SRG93:SRG107 TBC93:TBC107 TKY93:TKY107 TUU93:TUU107 UEQ93:UEQ107 UOM93:UOM107 UYI93:UYI107 VIE93:VIE107 VSA93:VSA107 WBW93:WBW107 WLS93:WLS107 WVO93:WVO107 G65629:G65643 JC65629:JC65643 SY65629:SY65643 ACU65629:ACU65643 AMQ65629:AMQ65643 AWM65629:AWM65643 BGI65629:BGI65643 BQE65629:BQE65643 CAA65629:CAA65643 CJW65629:CJW65643 CTS65629:CTS65643 DDO65629:DDO65643 DNK65629:DNK65643 DXG65629:DXG65643 EHC65629:EHC65643 EQY65629:EQY65643 FAU65629:FAU65643 FKQ65629:FKQ65643 FUM65629:FUM65643 GEI65629:GEI65643 GOE65629:GOE65643 GYA65629:GYA65643 HHW65629:HHW65643 HRS65629:HRS65643 IBO65629:IBO65643 ILK65629:ILK65643 IVG65629:IVG65643 JFC65629:JFC65643 JOY65629:JOY65643 JYU65629:JYU65643 KIQ65629:KIQ65643 KSM65629:KSM65643 LCI65629:LCI65643 LME65629:LME65643 LWA65629:LWA65643 MFW65629:MFW65643 MPS65629:MPS65643 MZO65629:MZO65643 NJK65629:NJK65643 NTG65629:NTG65643 ODC65629:ODC65643 OMY65629:OMY65643 OWU65629:OWU65643 PGQ65629:PGQ65643 PQM65629:PQM65643 QAI65629:QAI65643 QKE65629:QKE65643 QUA65629:QUA65643 RDW65629:RDW65643 RNS65629:RNS65643 RXO65629:RXO65643 SHK65629:SHK65643 SRG65629:SRG65643 TBC65629:TBC65643 TKY65629:TKY65643 TUU65629:TUU65643 UEQ65629:UEQ65643 UOM65629:UOM65643 UYI65629:UYI65643 VIE65629:VIE65643 VSA65629:VSA65643 WBW65629:WBW65643 WLS65629:WLS65643 WVO65629:WVO65643 G131165:G131179 JC131165:JC131179 SY131165:SY131179 ACU131165:ACU131179 AMQ131165:AMQ131179 AWM131165:AWM131179 BGI131165:BGI131179 BQE131165:BQE131179 CAA131165:CAA131179 CJW131165:CJW131179 CTS131165:CTS131179 DDO131165:DDO131179 DNK131165:DNK131179 DXG131165:DXG131179 EHC131165:EHC131179 EQY131165:EQY131179 FAU131165:FAU131179 FKQ131165:FKQ131179 FUM131165:FUM131179 GEI131165:GEI131179 GOE131165:GOE131179 GYA131165:GYA131179 HHW131165:HHW131179 HRS131165:HRS131179 IBO131165:IBO131179 ILK131165:ILK131179 IVG131165:IVG131179 JFC131165:JFC131179 JOY131165:JOY131179 JYU131165:JYU131179 KIQ131165:KIQ131179 KSM131165:KSM131179 LCI131165:LCI131179 LME131165:LME131179 LWA131165:LWA131179 MFW131165:MFW131179 MPS131165:MPS131179 MZO131165:MZO131179 NJK131165:NJK131179 NTG131165:NTG131179 ODC131165:ODC131179 OMY131165:OMY131179 OWU131165:OWU131179 PGQ131165:PGQ131179 PQM131165:PQM131179 QAI131165:QAI131179 QKE131165:QKE131179 QUA131165:QUA131179 RDW131165:RDW131179 RNS131165:RNS131179 RXO131165:RXO131179 SHK131165:SHK131179 SRG131165:SRG131179 TBC131165:TBC131179 TKY131165:TKY131179 TUU131165:TUU131179 UEQ131165:UEQ131179 UOM131165:UOM131179 UYI131165:UYI131179 VIE131165:VIE131179 VSA131165:VSA131179 WBW131165:WBW131179 WLS131165:WLS131179 WVO131165:WVO131179 G196701:G196715 JC196701:JC196715 SY196701:SY196715 ACU196701:ACU196715 AMQ196701:AMQ196715 AWM196701:AWM196715 BGI196701:BGI196715 BQE196701:BQE196715 CAA196701:CAA196715 CJW196701:CJW196715 CTS196701:CTS196715 DDO196701:DDO196715 DNK196701:DNK196715 DXG196701:DXG196715 EHC196701:EHC196715 EQY196701:EQY196715 FAU196701:FAU196715 FKQ196701:FKQ196715 FUM196701:FUM196715 GEI196701:GEI196715 GOE196701:GOE196715 GYA196701:GYA196715 HHW196701:HHW196715 HRS196701:HRS196715 IBO196701:IBO196715 ILK196701:ILK196715 IVG196701:IVG196715 JFC196701:JFC196715 JOY196701:JOY196715 JYU196701:JYU196715 KIQ196701:KIQ196715 KSM196701:KSM196715 LCI196701:LCI196715 LME196701:LME196715 LWA196701:LWA196715 MFW196701:MFW196715 MPS196701:MPS196715 MZO196701:MZO196715 NJK196701:NJK196715 NTG196701:NTG196715 ODC196701:ODC196715 OMY196701:OMY196715 OWU196701:OWU196715 PGQ196701:PGQ196715 PQM196701:PQM196715 QAI196701:QAI196715 QKE196701:QKE196715 QUA196701:QUA196715 RDW196701:RDW196715 RNS196701:RNS196715 RXO196701:RXO196715 SHK196701:SHK196715 SRG196701:SRG196715 TBC196701:TBC196715 TKY196701:TKY196715 TUU196701:TUU196715 UEQ196701:UEQ196715 UOM196701:UOM196715 UYI196701:UYI196715 VIE196701:VIE196715 VSA196701:VSA196715 WBW196701:WBW196715 WLS196701:WLS196715 WVO196701:WVO196715 G262237:G262251 JC262237:JC262251 SY262237:SY262251 ACU262237:ACU262251 AMQ262237:AMQ262251 AWM262237:AWM262251 BGI262237:BGI262251 BQE262237:BQE262251 CAA262237:CAA262251 CJW262237:CJW262251 CTS262237:CTS262251 DDO262237:DDO262251 DNK262237:DNK262251 DXG262237:DXG262251 EHC262237:EHC262251 EQY262237:EQY262251 FAU262237:FAU262251 FKQ262237:FKQ262251 FUM262237:FUM262251 GEI262237:GEI262251 GOE262237:GOE262251 GYA262237:GYA262251 HHW262237:HHW262251 HRS262237:HRS262251 IBO262237:IBO262251 ILK262237:ILK262251 IVG262237:IVG262251 JFC262237:JFC262251 JOY262237:JOY262251 JYU262237:JYU262251 KIQ262237:KIQ262251 KSM262237:KSM262251 LCI262237:LCI262251 LME262237:LME262251 LWA262237:LWA262251 MFW262237:MFW262251 MPS262237:MPS262251 MZO262237:MZO262251 NJK262237:NJK262251 NTG262237:NTG262251 ODC262237:ODC262251 OMY262237:OMY262251 OWU262237:OWU262251 PGQ262237:PGQ262251 PQM262237:PQM262251 QAI262237:QAI262251 QKE262237:QKE262251 QUA262237:QUA262251 RDW262237:RDW262251 RNS262237:RNS262251 RXO262237:RXO262251 SHK262237:SHK262251 SRG262237:SRG262251 TBC262237:TBC262251 TKY262237:TKY262251 TUU262237:TUU262251 UEQ262237:UEQ262251 UOM262237:UOM262251 UYI262237:UYI262251 VIE262237:VIE262251 VSA262237:VSA262251 WBW262237:WBW262251 WLS262237:WLS262251 WVO262237:WVO262251 G327773:G327787 JC327773:JC327787 SY327773:SY327787 ACU327773:ACU327787 AMQ327773:AMQ327787 AWM327773:AWM327787 BGI327773:BGI327787 BQE327773:BQE327787 CAA327773:CAA327787 CJW327773:CJW327787 CTS327773:CTS327787 DDO327773:DDO327787 DNK327773:DNK327787 DXG327773:DXG327787 EHC327773:EHC327787 EQY327773:EQY327787 FAU327773:FAU327787 FKQ327773:FKQ327787 FUM327773:FUM327787 GEI327773:GEI327787 GOE327773:GOE327787 GYA327773:GYA327787 HHW327773:HHW327787 HRS327773:HRS327787 IBO327773:IBO327787 ILK327773:ILK327787 IVG327773:IVG327787 JFC327773:JFC327787 JOY327773:JOY327787 JYU327773:JYU327787 KIQ327773:KIQ327787 KSM327773:KSM327787 LCI327773:LCI327787 LME327773:LME327787 LWA327773:LWA327787 MFW327773:MFW327787 MPS327773:MPS327787 MZO327773:MZO327787 NJK327773:NJK327787 NTG327773:NTG327787 ODC327773:ODC327787 OMY327773:OMY327787 OWU327773:OWU327787 PGQ327773:PGQ327787 PQM327773:PQM327787 QAI327773:QAI327787 QKE327773:QKE327787 QUA327773:QUA327787 RDW327773:RDW327787 RNS327773:RNS327787 RXO327773:RXO327787 SHK327773:SHK327787 SRG327773:SRG327787 TBC327773:TBC327787 TKY327773:TKY327787 TUU327773:TUU327787 UEQ327773:UEQ327787 UOM327773:UOM327787 UYI327773:UYI327787 VIE327773:VIE327787 VSA327773:VSA327787 WBW327773:WBW327787 WLS327773:WLS327787 WVO327773:WVO327787 G393309:G393323 JC393309:JC393323 SY393309:SY393323 ACU393309:ACU393323 AMQ393309:AMQ393323 AWM393309:AWM393323 BGI393309:BGI393323 BQE393309:BQE393323 CAA393309:CAA393323 CJW393309:CJW393323 CTS393309:CTS393323 DDO393309:DDO393323 DNK393309:DNK393323 DXG393309:DXG393323 EHC393309:EHC393323 EQY393309:EQY393323 FAU393309:FAU393323 FKQ393309:FKQ393323 FUM393309:FUM393323 GEI393309:GEI393323 GOE393309:GOE393323 GYA393309:GYA393323 HHW393309:HHW393323 HRS393309:HRS393323 IBO393309:IBO393323 ILK393309:ILK393323 IVG393309:IVG393323 JFC393309:JFC393323 JOY393309:JOY393323 JYU393309:JYU393323 KIQ393309:KIQ393323 KSM393309:KSM393323 LCI393309:LCI393323 LME393309:LME393323 LWA393309:LWA393323 MFW393309:MFW393323 MPS393309:MPS393323 MZO393309:MZO393323 NJK393309:NJK393323 NTG393309:NTG393323 ODC393309:ODC393323 OMY393309:OMY393323 OWU393309:OWU393323 PGQ393309:PGQ393323 PQM393309:PQM393323 QAI393309:QAI393323 QKE393309:QKE393323 QUA393309:QUA393323 RDW393309:RDW393323 RNS393309:RNS393323 RXO393309:RXO393323 SHK393309:SHK393323 SRG393309:SRG393323 TBC393309:TBC393323 TKY393309:TKY393323 TUU393309:TUU393323 UEQ393309:UEQ393323 UOM393309:UOM393323 UYI393309:UYI393323 VIE393309:VIE393323 VSA393309:VSA393323 WBW393309:WBW393323 WLS393309:WLS393323 WVO393309:WVO393323 G458845:G458859 JC458845:JC458859 SY458845:SY458859 ACU458845:ACU458859 AMQ458845:AMQ458859 AWM458845:AWM458859 BGI458845:BGI458859 BQE458845:BQE458859 CAA458845:CAA458859 CJW458845:CJW458859 CTS458845:CTS458859 DDO458845:DDO458859 DNK458845:DNK458859 DXG458845:DXG458859 EHC458845:EHC458859 EQY458845:EQY458859 FAU458845:FAU458859 FKQ458845:FKQ458859 FUM458845:FUM458859 GEI458845:GEI458859 GOE458845:GOE458859 GYA458845:GYA458859 HHW458845:HHW458859 HRS458845:HRS458859 IBO458845:IBO458859 ILK458845:ILK458859 IVG458845:IVG458859 JFC458845:JFC458859 JOY458845:JOY458859 JYU458845:JYU458859 KIQ458845:KIQ458859 KSM458845:KSM458859 LCI458845:LCI458859 LME458845:LME458859 LWA458845:LWA458859 MFW458845:MFW458859 MPS458845:MPS458859 MZO458845:MZO458859 NJK458845:NJK458859 NTG458845:NTG458859 ODC458845:ODC458859 OMY458845:OMY458859 OWU458845:OWU458859 PGQ458845:PGQ458859 PQM458845:PQM458859 QAI458845:QAI458859 QKE458845:QKE458859 QUA458845:QUA458859 RDW458845:RDW458859 RNS458845:RNS458859 RXO458845:RXO458859 SHK458845:SHK458859 SRG458845:SRG458859 TBC458845:TBC458859 TKY458845:TKY458859 TUU458845:TUU458859 UEQ458845:UEQ458859 UOM458845:UOM458859 UYI458845:UYI458859 VIE458845:VIE458859 VSA458845:VSA458859 WBW458845:WBW458859 WLS458845:WLS458859 WVO458845:WVO458859 G524381:G524395 JC524381:JC524395 SY524381:SY524395 ACU524381:ACU524395 AMQ524381:AMQ524395 AWM524381:AWM524395 BGI524381:BGI524395 BQE524381:BQE524395 CAA524381:CAA524395 CJW524381:CJW524395 CTS524381:CTS524395 DDO524381:DDO524395 DNK524381:DNK524395 DXG524381:DXG524395 EHC524381:EHC524395 EQY524381:EQY524395 FAU524381:FAU524395 FKQ524381:FKQ524395 FUM524381:FUM524395 GEI524381:GEI524395 GOE524381:GOE524395 GYA524381:GYA524395 HHW524381:HHW524395 HRS524381:HRS524395 IBO524381:IBO524395 ILK524381:ILK524395 IVG524381:IVG524395 JFC524381:JFC524395 JOY524381:JOY524395 JYU524381:JYU524395 KIQ524381:KIQ524395 KSM524381:KSM524395 LCI524381:LCI524395 LME524381:LME524395 LWA524381:LWA524395 MFW524381:MFW524395 MPS524381:MPS524395 MZO524381:MZO524395 NJK524381:NJK524395 NTG524381:NTG524395 ODC524381:ODC524395 OMY524381:OMY524395 OWU524381:OWU524395 PGQ524381:PGQ524395 PQM524381:PQM524395 QAI524381:QAI524395 QKE524381:QKE524395 QUA524381:QUA524395 RDW524381:RDW524395 RNS524381:RNS524395 RXO524381:RXO524395 SHK524381:SHK524395 SRG524381:SRG524395 TBC524381:TBC524395 TKY524381:TKY524395 TUU524381:TUU524395 UEQ524381:UEQ524395 UOM524381:UOM524395 UYI524381:UYI524395 VIE524381:VIE524395 VSA524381:VSA524395 WBW524381:WBW524395 WLS524381:WLS524395 WVO524381:WVO524395 G589917:G589931 JC589917:JC589931 SY589917:SY589931 ACU589917:ACU589931 AMQ589917:AMQ589931 AWM589917:AWM589931 BGI589917:BGI589931 BQE589917:BQE589931 CAA589917:CAA589931 CJW589917:CJW589931 CTS589917:CTS589931 DDO589917:DDO589931 DNK589917:DNK589931 DXG589917:DXG589931 EHC589917:EHC589931 EQY589917:EQY589931 FAU589917:FAU589931 FKQ589917:FKQ589931 FUM589917:FUM589931 GEI589917:GEI589931 GOE589917:GOE589931 GYA589917:GYA589931 HHW589917:HHW589931 HRS589917:HRS589931 IBO589917:IBO589931 ILK589917:ILK589931 IVG589917:IVG589931 JFC589917:JFC589931 JOY589917:JOY589931 JYU589917:JYU589931 KIQ589917:KIQ589931 KSM589917:KSM589931 LCI589917:LCI589931 LME589917:LME589931 LWA589917:LWA589931 MFW589917:MFW589931 MPS589917:MPS589931 MZO589917:MZO589931 NJK589917:NJK589931 NTG589917:NTG589931 ODC589917:ODC589931 OMY589917:OMY589931 OWU589917:OWU589931 PGQ589917:PGQ589931 PQM589917:PQM589931 QAI589917:QAI589931 QKE589917:QKE589931 QUA589917:QUA589931 RDW589917:RDW589931 RNS589917:RNS589931 RXO589917:RXO589931 SHK589917:SHK589931 SRG589917:SRG589931 TBC589917:TBC589931 TKY589917:TKY589931 TUU589917:TUU589931 UEQ589917:UEQ589931 UOM589917:UOM589931 UYI589917:UYI589931 VIE589917:VIE589931 VSA589917:VSA589931 WBW589917:WBW589931 WLS589917:WLS589931 WVO589917:WVO589931 G655453:G655467 JC655453:JC655467 SY655453:SY655467 ACU655453:ACU655467 AMQ655453:AMQ655467 AWM655453:AWM655467 BGI655453:BGI655467 BQE655453:BQE655467 CAA655453:CAA655467 CJW655453:CJW655467 CTS655453:CTS655467 DDO655453:DDO655467 DNK655453:DNK655467 DXG655453:DXG655467 EHC655453:EHC655467 EQY655453:EQY655467 FAU655453:FAU655467 FKQ655453:FKQ655467 FUM655453:FUM655467 GEI655453:GEI655467 GOE655453:GOE655467 GYA655453:GYA655467 HHW655453:HHW655467 HRS655453:HRS655467 IBO655453:IBO655467 ILK655453:ILK655467 IVG655453:IVG655467 JFC655453:JFC655467 JOY655453:JOY655467 JYU655453:JYU655467 KIQ655453:KIQ655467 KSM655453:KSM655467 LCI655453:LCI655467 LME655453:LME655467 LWA655453:LWA655467 MFW655453:MFW655467 MPS655453:MPS655467 MZO655453:MZO655467 NJK655453:NJK655467 NTG655453:NTG655467 ODC655453:ODC655467 OMY655453:OMY655467 OWU655453:OWU655467 PGQ655453:PGQ655467 PQM655453:PQM655467 QAI655453:QAI655467 QKE655453:QKE655467 QUA655453:QUA655467 RDW655453:RDW655467 RNS655453:RNS655467 RXO655453:RXO655467 SHK655453:SHK655467 SRG655453:SRG655467 TBC655453:TBC655467 TKY655453:TKY655467 TUU655453:TUU655467 UEQ655453:UEQ655467 UOM655453:UOM655467 UYI655453:UYI655467 VIE655453:VIE655467 VSA655453:VSA655467 WBW655453:WBW655467 WLS655453:WLS655467 WVO655453:WVO655467 G720989:G721003 JC720989:JC721003 SY720989:SY721003 ACU720989:ACU721003 AMQ720989:AMQ721003 AWM720989:AWM721003 BGI720989:BGI721003 BQE720989:BQE721003 CAA720989:CAA721003 CJW720989:CJW721003 CTS720989:CTS721003 DDO720989:DDO721003 DNK720989:DNK721003 DXG720989:DXG721003 EHC720989:EHC721003 EQY720989:EQY721003 FAU720989:FAU721003 FKQ720989:FKQ721003 FUM720989:FUM721003 GEI720989:GEI721003 GOE720989:GOE721003 GYA720989:GYA721003 HHW720989:HHW721003 HRS720989:HRS721003 IBO720989:IBO721003 ILK720989:ILK721003 IVG720989:IVG721003 JFC720989:JFC721003 JOY720989:JOY721003 JYU720989:JYU721003 KIQ720989:KIQ721003 KSM720989:KSM721003 LCI720989:LCI721003 LME720989:LME721003 LWA720989:LWA721003 MFW720989:MFW721003 MPS720989:MPS721003 MZO720989:MZO721003 NJK720989:NJK721003 NTG720989:NTG721003 ODC720989:ODC721003 OMY720989:OMY721003 OWU720989:OWU721003 PGQ720989:PGQ721003 PQM720989:PQM721003 QAI720989:QAI721003 QKE720989:QKE721003 QUA720989:QUA721003 RDW720989:RDW721003 RNS720989:RNS721003 RXO720989:RXO721003 SHK720989:SHK721003 SRG720989:SRG721003 TBC720989:TBC721003 TKY720989:TKY721003 TUU720989:TUU721003 UEQ720989:UEQ721003 UOM720989:UOM721003 UYI720989:UYI721003 VIE720989:VIE721003 VSA720989:VSA721003 WBW720989:WBW721003 WLS720989:WLS721003 WVO720989:WVO721003 G786525:G786539 JC786525:JC786539 SY786525:SY786539 ACU786525:ACU786539 AMQ786525:AMQ786539 AWM786525:AWM786539 BGI786525:BGI786539 BQE786525:BQE786539 CAA786525:CAA786539 CJW786525:CJW786539 CTS786525:CTS786539 DDO786525:DDO786539 DNK786525:DNK786539 DXG786525:DXG786539 EHC786525:EHC786539 EQY786525:EQY786539 FAU786525:FAU786539 FKQ786525:FKQ786539 FUM786525:FUM786539 GEI786525:GEI786539 GOE786525:GOE786539 GYA786525:GYA786539 HHW786525:HHW786539 HRS786525:HRS786539 IBO786525:IBO786539 ILK786525:ILK786539 IVG786525:IVG786539 JFC786525:JFC786539 JOY786525:JOY786539 JYU786525:JYU786539 KIQ786525:KIQ786539 KSM786525:KSM786539 LCI786525:LCI786539 LME786525:LME786539 LWA786525:LWA786539 MFW786525:MFW786539 MPS786525:MPS786539 MZO786525:MZO786539 NJK786525:NJK786539 NTG786525:NTG786539 ODC786525:ODC786539 OMY786525:OMY786539 OWU786525:OWU786539 PGQ786525:PGQ786539 PQM786525:PQM786539 QAI786525:QAI786539 QKE786525:QKE786539 QUA786525:QUA786539 RDW786525:RDW786539 RNS786525:RNS786539 RXO786525:RXO786539 SHK786525:SHK786539 SRG786525:SRG786539 TBC786525:TBC786539 TKY786525:TKY786539 TUU786525:TUU786539 UEQ786525:UEQ786539 UOM786525:UOM786539 UYI786525:UYI786539 VIE786525:VIE786539 VSA786525:VSA786539 WBW786525:WBW786539 WLS786525:WLS786539 WVO786525:WVO786539 G852061:G852075 JC852061:JC852075 SY852061:SY852075 ACU852061:ACU852075 AMQ852061:AMQ852075 AWM852061:AWM852075 BGI852061:BGI852075 BQE852061:BQE852075 CAA852061:CAA852075 CJW852061:CJW852075 CTS852061:CTS852075 DDO852061:DDO852075 DNK852061:DNK852075 DXG852061:DXG852075 EHC852061:EHC852075 EQY852061:EQY852075 FAU852061:FAU852075 FKQ852061:FKQ852075 FUM852061:FUM852075 GEI852061:GEI852075 GOE852061:GOE852075 GYA852061:GYA852075 HHW852061:HHW852075 HRS852061:HRS852075 IBO852061:IBO852075 ILK852061:ILK852075 IVG852061:IVG852075 JFC852061:JFC852075 JOY852061:JOY852075 JYU852061:JYU852075 KIQ852061:KIQ852075 KSM852061:KSM852075 LCI852061:LCI852075 LME852061:LME852075 LWA852061:LWA852075 MFW852061:MFW852075 MPS852061:MPS852075 MZO852061:MZO852075 NJK852061:NJK852075 NTG852061:NTG852075 ODC852061:ODC852075 OMY852061:OMY852075 OWU852061:OWU852075 PGQ852061:PGQ852075 PQM852061:PQM852075 QAI852061:QAI852075 QKE852061:QKE852075 QUA852061:QUA852075 RDW852061:RDW852075 RNS852061:RNS852075 RXO852061:RXO852075 SHK852061:SHK852075 SRG852061:SRG852075 TBC852061:TBC852075 TKY852061:TKY852075 TUU852061:TUU852075 UEQ852061:UEQ852075 UOM852061:UOM852075 UYI852061:UYI852075 VIE852061:VIE852075 VSA852061:VSA852075 WBW852061:WBW852075 WLS852061:WLS852075 WVO852061:WVO852075 G917597:G917611 JC917597:JC917611 SY917597:SY917611 ACU917597:ACU917611 AMQ917597:AMQ917611 AWM917597:AWM917611 BGI917597:BGI917611 BQE917597:BQE917611 CAA917597:CAA917611 CJW917597:CJW917611 CTS917597:CTS917611 DDO917597:DDO917611 DNK917597:DNK917611 DXG917597:DXG917611 EHC917597:EHC917611 EQY917597:EQY917611 FAU917597:FAU917611 FKQ917597:FKQ917611 FUM917597:FUM917611 GEI917597:GEI917611 GOE917597:GOE917611 GYA917597:GYA917611 HHW917597:HHW917611 HRS917597:HRS917611 IBO917597:IBO917611 ILK917597:ILK917611 IVG917597:IVG917611 JFC917597:JFC917611 JOY917597:JOY917611 JYU917597:JYU917611 KIQ917597:KIQ917611 KSM917597:KSM917611 LCI917597:LCI917611 LME917597:LME917611 LWA917597:LWA917611 MFW917597:MFW917611 MPS917597:MPS917611 MZO917597:MZO917611 NJK917597:NJK917611 NTG917597:NTG917611 ODC917597:ODC917611 OMY917597:OMY917611 OWU917597:OWU917611 PGQ917597:PGQ917611 PQM917597:PQM917611 QAI917597:QAI917611 QKE917597:QKE917611 QUA917597:QUA917611 RDW917597:RDW917611 RNS917597:RNS917611 RXO917597:RXO917611 SHK917597:SHK917611 SRG917597:SRG917611 TBC917597:TBC917611 TKY917597:TKY917611 TUU917597:TUU917611 UEQ917597:UEQ917611 UOM917597:UOM917611 UYI917597:UYI917611 VIE917597:VIE917611 VSA917597:VSA917611 WBW917597:WBW917611 WLS917597:WLS917611 WVO917597:WVO917611 G983133:G983147 JC983133:JC983147 SY983133:SY983147 ACU983133:ACU983147 AMQ983133:AMQ983147 AWM983133:AWM983147 BGI983133:BGI983147 BQE983133:BQE983147 CAA983133:CAA983147 CJW983133:CJW983147 CTS983133:CTS983147 DDO983133:DDO983147 DNK983133:DNK983147 DXG983133:DXG983147 EHC983133:EHC983147 EQY983133:EQY983147 FAU983133:FAU983147 FKQ983133:FKQ983147 FUM983133:FUM983147 GEI983133:GEI983147 GOE983133:GOE983147 GYA983133:GYA983147 HHW983133:HHW983147 HRS983133:HRS983147 IBO983133:IBO983147 ILK983133:ILK983147 IVG983133:IVG983147 JFC983133:JFC983147 JOY983133:JOY983147 JYU983133:JYU983147 KIQ983133:KIQ983147 KSM983133:KSM983147 LCI983133:LCI983147 LME983133:LME983147 LWA983133:LWA983147 MFW983133:MFW983147 MPS983133:MPS983147 MZO983133:MZO983147 NJK983133:NJK983147 NTG983133:NTG983147 ODC983133:ODC983147 OMY983133:OMY983147 OWU983133:OWU983147 PGQ983133:PGQ983147 PQM983133:PQM983147 QAI983133:QAI983147 QKE983133:QKE983147 QUA983133:QUA983147 RDW983133:RDW983147 RNS983133:RNS983147 RXO983133:RXO983147 SHK983133:SHK983147 SRG983133:SRG983147 TBC983133:TBC983147 TKY983133:TKY983147 TUU983133:TUU983147 UEQ983133:UEQ983147 UOM983133:UOM983147 UYI983133:UYI983147 VIE983133:VIE983147 VSA983133:VSA983147 WBW983133:WBW983147 WLS983133:WLS983147 WVO983133:WVO983147 WLS983151:WLS983165 JC111:JC125 SY111:SY125 ACU111:ACU125 AMQ111:AMQ125 AWM111:AWM125 BGI111:BGI125 BQE111:BQE125 CAA111:CAA125 CJW111:CJW125 CTS111:CTS125 DDO111:DDO125 DNK111:DNK125 DXG111:DXG125 EHC111:EHC125 EQY111:EQY125 FAU111:FAU125 FKQ111:FKQ125 FUM111:FUM125 GEI111:GEI125 GOE111:GOE125 GYA111:GYA125 HHW111:HHW125 HRS111:HRS125 IBO111:IBO125 ILK111:ILK125 IVG111:IVG125 JFC111:JFC125 JOY111:JOY125 JYU111:JYU125 KIQ111:KIQ125 KSM111:KSM125 LCI111:LCI125 LME111:LME125 LWA111:LWA125 MFW111:MFW125 MPS111:MPS125 MZO111:MZO125 NJK111:NJK125 NTG111:NTG125 ODC111:ODC125 OMY111:OMY125 OWU111:OWU125 PGQ111:PGQ125 PQM111:PQM125 QAI111:QAI125 QKE111:QKE125 QUA111:QUA125 RDW111:RDW125 RNS111:RNS125 RXO111:RXO125 SHK111:SHK125 SRG111:SRG125 TBC111:TBC125 TKY111:TKY125 TUU111:TUU125 UEQ111:UEQ125 UOM111:UOM125 UYI111:UYI125 VIE111:VIE125 VSA111:VSA125 WBW111:WBW125 WLS111:WLS125 WVO111:WVO125 G65647:G65661 JC65647:JC65661 SY65647:SY65661 ACU65647:ACU65661 AMQ65647:AMQ65661 AWM65647:AWM65661 BGI65647:BGI65661 BQE65647:BQE65661 CAA65647:CAA65661 CJW65647:CJW65661 CTS65647:CTS65661 DDO65647:DDO65661 DNK65647:DNK65661 DXG65647:DXG65661 EHC65647:EHC65661 EQY65647:EQY65661 FAU65647:FAU65661 FKQ65647:FKQ65661 FUM65647:FUM65661 GEI65647:GEI65661 GOE65647:GOE65661 GYA65647:GYA65661 HHW65647:HHW65661 HRS65647:HRS65661 IBO65647:IBO65661 ILK65647:ILK65661 IVG65647:IVG65661 JFC65647:JFC65661 JOY65647:JOY65661 JYU65647:JYU65661 KIQ65647:KIQ65661 KSM65647:KSM65661 LCI65647:LCI65661 LME65647:LME65661 LWA65647:LWA65661 MFW65647:MFW65661 MPS65647:MPS65661 MZO65647:MZO65661 NJK65647:NJK65661 NTG65647:NTG65661 ODC65647:ODC65661 OMY65647:OMY65661 OWU65647:OWU65661 PGQ65647:PGQ65661 PQM65647:PQM65661 QAI65647:QAI65661 QKE65647:QKE65661 QUA65647:QUA65661 RDW65647:RDW65661 RNS65647:RNS65661 RXO65647:RXO65661 SHK65647:SHK65661 SRG65647:SRG65661 TBC65647:TBC65661 TKY65647:TKY65661 TUU65647:TUU65661 UEQ65647:UEQ65661 UOM65647:UOM65661 UYI65647:UYI65661 VIE65647:VIE65661 VSA65647:VSA65661 WBW65647:WBW65661 WLS65647:WLS65661 WVO65647:WVO65661 G131183:G131197 JC131183:JC131197 SY131183:SY131197 ACU131183:ACU131197 AMQ131183:AMQ131197 AWM131183:AWM131197 BGI131183:BGI131197 BQE131183:BQE131197 CAA131183:CAA131197 CJW131183:CJW131197 CTS131183:CTS131197 DDO131183:DDO131197 DNK131183:DNK131197 DXG131183:DXG131197 EHC131183:EHC131197 EQY131183:EQY131197 FAU131183:FAU131197 FKQ131183:FKQ131197 FUM131183:FUM131197 GEI131183:GEI131197 GOE131183:GOE131197 GYA131183:GYA131197 HHW131183:HHW131197 HRS131183:HRS131197 IBO131183:IBO131197 ILK131183:ILK131197 IVG131183:IVG131197 JFC131183:JFC131197 JOY131183:JOY131197 JYU131183:JYU131197 KIQ131183:KIQ131197 KSM131183:KSM131197 LCI131183:LCI131197 LME131183:LME131197 LWA131183:LWA131197 MFW131183:MFW131197 MPS131183:MPS131197 MZO131183:MZO131197 NJK131183:NJK131197 NTG131183:NTG131197 ODC131183:ODC131197 OMY131183:OMY131197 OWU131183:OWU131197 PGQ131183:PGQ131197 PQM131183:PQM131197 QAI131183:QAI131197 QKE131183:QKE131197 QUA131183:QUA131197 RDW131183:RDW131197 RNS131183:RNS131197 RXO131183:RXO131197 SHK131183:SHK131197 SRG131183:SRG131197 TBC131183:TBC131197 TKY131183:TKY131197 TUU131183:TUU131197 UEQ131183:UEQ131197 UOM131183:UOM131197 UYI131183:UYI131197 VIE131183:VIE131197 VSA131183:VSA131197 WBW131183:WBW131197 WLS131183:WLS131197 WVO131183:WVO131197 G196719:G196733 JC196719:JC196733 SY196719:SY196733 ACU196719:ACU196733 AMQ196719:AMQ196733 AWM196719:AWM196733 BGI196719:BGI196733 BQE196719:BQE196733 CAA196719:CAA196733 CJW196719:CJW196733 CTS196719:CTS196733 DDO196719:DDO196733 DNK196719:DNK196733 DXG196719:DXG196733 EHC196719:EHC196733 EQY196719:EQY196733 FAU196719:FAU196733 FKQ196719:FKQ196733 FUM196719:FUM196733 GEI196719:GEI196733 GOE196719:GOE196733 GYA196719:GYA196733 HHW196719:HHW196733 HRS196719:HRS196733 IBO196719:IBO196733 ILK196719:ILK196733 IVG196719:IVG196733 JFC196719:JFC196733 JOY196719:JOY196733 JYU196719:JYU196733 KIQ196719:KIQ196733 KSM196719:KSM196733 LCI196719:LCI196733 LME196719:LME196733 LWA196719:LWA196733 MFW196719:MFW196733 MPS196719:MPS196733 MZO196719:MZO196733 NJK196719:NJK196733 NTG196719:NTG196733 ODC196719:ODC196733 OMY196719:OMY196733 OWU196719:OWU196733 PGQ196719:PGQ196733 PQM196719:PQM196733 QAI196719:QAI196733 QKE196719:QKE196733 QUA196719:QUA196733 RDW196719:RDW196733 RNS196719:RNS196733 RXO196719:RXO196733 SHK196719:SHK196733 SRG196719:SRG196733 TBC196719:TBC196733 TKY196719:TKY196733 TUU196719:TUU196733 UEQ196719:UEQ196733 UOM196719:UOM196733 UYI196719:UYI196733 VIE196719:VIE196733 VSA196719:VSA196733 WBW196719:WBW196733 WLS196719:WLS196733 WVO196719:WVO196733 G262255:G262269 JC262255:JC262269 SY262255:SY262269 ACU262255:ACU262269 AMQ262255:AMQ262269 AWM262255:AWM262269 BGI262255:BGI262269 BQE262255:BQE262269 CAA262255:CAA262269 CJW262255:CJW262269 CTS262255:CTS262269 DDO262255:DDO262269 DNK262255:DNK262269 DXG262255:DXG262269 EHC262255:EHC262269 EQY262255:EQY262269 FAU262255:FAU262269 FKQ262255:FKQ262269 FUM262255:FUM262269 GEI262255:GEI262269 GOE262255:GOE262269 GYA262255:GYA262269 HHW262255:HHW262269 HRS262255:HRS262269 IBO262255:IBO262269 ILK262255:ILK262269 IVG262255:IVG262269 JFC262255:JFC262269 JOY262255:JOY262269 JYU262255:JYU262269 KIQ262255:KIQ262269 KSM262255:KSM262269 LCI262255:LCI262269 LME262255:LME262269 LWA262255:LWA262269 MFW262255:MFW262269 MPS262255:MPS262269 MZO262255:MZO262269 NJK262255:NJK262269 NTG262255:NTG262269 ODC262255:ODC262269 OMY262255:OMY262269 OWU262255:OWU262269 PGQ262255:PGQ262269 PQM262255:PQM262269 QAI262255:QAI262269 QKE262255:QKE262269 QUA262255:QUA262269 RDW262255:RDW262269 RNS262255:RNS262269 RXO262255:RXO262269 SHK262255:SHK262269 SRG262255:SRG262269 TBC262255:TBC262269 TKY262255:TKY262269 TUU262255:TUU262269 UEQ262255:UEQ262269 UOM262255:UOM262269 UYI262255:UYI262269 VIE262255:VIE262269 VSA262255:VSA262269 WBW262255:WBW262269 WLS262255:WLS262269 WVO262255:WVO262269 G327791:G327805 JC327791:JC327805 SY327791:SY327805 ACU327791:ACU327805 AMQ327791:AMQ327805 AWM327791:AWM327805 BGI327791:BGI327805 BQE327791:BQE327805 CAA327791:CAA327805 CJW327791:CJW327805 CTS327791:CTS327805 DDO327791:DDO327805 DNK327791:DNK327805 DXG327791:DXG327805 EHC327791:EHC327805 EQY327791:EQY327805 FAU327791:FAU327805 FKQ327791:FKQ327805 FUM327791:FUM327805 GEI327791:GEI327805 GOE327791:GOE327805 GYA327791:GYA327805 HHW327791:HHW327805 HRS327791:HRS327805 IBO327791:IBO327805 ILK327791:ILK327805 IVG327791:IVG327805 JFC327791:JFC327805 JOY327791:JOY327805 JYU327791:JYU327805 KIQ327791:KIQ327805 KSM327791:KSM327805 LCI327791:LCI327805 LME327791:LME327805 LWA327791:LWA327805 MFW327791:MFW327805 MPS327791:MPS327805 MZO327791:MZO327805 NJK327791:NJK327805 NTG327791:NTG327805 ODC327791:ODC327805 OMY327791:OMY327805 OWU327791:OWU327805 PGQ327791:PGQ327805 PQM327791:PQM327805 QAI327791:QAI327805 QKE327791:QKE327805 QUA327791:QUA327805 RDW327791:RDW327805 RNS327791:RNS327805 RXO327791:RXO327805 SHK327791:SHK327805 SRG327791:SRG327805 TBC327791:TBC327805 TKY327791:TKY327805 TUU327791:TUU327805 UEQ327791:UEQ327805 UOM327791:UOM327805 UYI327791:UYI327805 VIE327791:VIE327805 VSA327791:VSA327805 WBW327791:WBW327805 WLS327791:WLS327805 WVO327791:WVO327805 G393327:G393341 JC393327:JC393341 SY393327:SY393341 ACU393327:ACU393341 AMQ393327:AMQ393341 AWM393327:AWM393341 BGI393327:BGI393341 BQE393327:BQE393341 CAA393327:CAA393341 CJW393327:CJW393341 CTS393327:CTS393341 DDO393327:DDO393341 DNK393327:DNK393341 DXG393327:DXG393341 EHC393327:EHC393341 EQY393327:EQY393341 FAU393327:FAU393341 FKQ393327:FKQ393341 FUM393327:FUM393341 GEI393327:GEI393341 GOE393327:GOE393341 GYA393327:GYA393341 HHW393327:HHW393341 HRS393327:HRS393341 IBO393327:IBO393341 ILK393327:ILK393341 IVG393327:IVG393341 JFC393327:JFC393341 JOY393327:JOY393341 JYU393327:JYU393341 KIQ393327:KIQ393341 KSM393327:KSM393341 LCI393327:LCI393341 LME393327:LME393341 LWA393327:LWA393341 MFW393327:MFW393341 MPS393327:MPS393341 MZO393327:MZO393341 NJK393327:NJK393341 NTG393327:NTG393341 ODC393327:ODC393341 OMY393327:OMY393341 OWU393327:OWU393341 PGQ393327:PGQ393341 PQM393327:PQM393341 QAI393327:QAI393341 QKE393327:QKE393341 QUA393327:QUA393341 RDW393327:RDW393341 RNS393327:RNS393341 RXO393327:RXO393341 SHK393327:SHK393341 SRG393327:SRG393341 TBC393327:TBC393341 TKY393327:TKY393341 TUU393327:TUU393341 UEQ393327:UEQ393341 UOM393327:UOM393341 UYI393327:UYI393341 VIE393327:VIE393341 VSA393327:VSA393341 WBW393327:WBW393341 WLS393327:WLS393341 WVO393327:WVO393341 G458863:G458877 JC458863:JC458877 SY458863:SY458877 ACU458863:ACU458877 AMQ458863:AMQ458877 AWM458863:AWM458877 BGI458863:BGI458877 BQE458863:BQE458877 CAA458863:CAA458877 CJW458863:CJW458877 CTS458863:CTS458877 DDO458863:DDO458877 DNK458863:DNK458877 DXG458863:DXG458877 EHC458863:EHC458877 EQY458863:EQY458877 FAU458863:FAU458877 FKQ458863:FKQ458877 FUM458863:FUM458877 GEI458863:GEI458877 GOE458863:GOE458877 GYA458863:GYA458877 HHW458863:HHW458877 HRS458863:HRS458877 IBO458863:IBO458877 ILK458863:ILK458877 IVG458863:IVG458877 JFC458863:JFC458877 JOY458863:JOY458877 JYU458863:JYU458877 KIQ458863:KIQ458877 KSM458863:KSM458877 LCI458863:LCI458877 LME458863:LME458877 LWA458863:LWA458877 MFW458863:MFW458877 MPS458863:MPS458877 MZO458863:MZO458877 NJK458863:NJK458877 NTG458863:NTG458877 ODC458863:ODC458877 OMY458863:OMY458877 OWU458863:OWU458877 PGQ458863:PGQ458877 PQM458863:PQM458877 QAI458863:QAI458877 QKE458863:QKE458877 QUA458863:QUA458877 RDW458863:RDW458877 RNS458863:RNS458877 RXO458863:RXO458877 SHK458863:SHK458877 SRG458863:SRG458877 TBC458863:TBC458877 TKY458863:TKY458877 TUU458863:TUU458877 UEQ458863:UEQ458877 UOM458863:UOM458877 UYI458863:UYI458877 VIE458863:VIE458877 VSA458863:VSA458877 WBW458863:WBW458877 WLS458863:WLS458877 WVO458863:WVO458877 G524399:G524413 JC524399:JC524413 SY524399:SY524413 ACU524399:ACU524413 AMQ524399:AMQ524413 AWM524399:AWM524413 BGI524399:BGI524413 BQE524399:BQE524413 CAA524399:CAA524413 CJW524399:CJW524413 CTS524399:CTS524413 DDO524399:DDO524413 DNK524399:DNK524413 DXG524399:DXG524413 EHC524399:EHC524413 EQY524399:EQY524413 FAU524399:FAU524413 FKQ524399:FKQ524413 FUM524399:FUM524413 GEI524399:GEI524413 GOE524399:GOE524413 GYA524399:GYA524413 HHW524399:HHW524413 HRS524399:HRS524413 IBO524399:IBO524413 ILK524399:ILK524413 IVG524399:IVG524413 JFC524399:JFC524413 JOY524399:JOY524413 JYU524399:JYU524413 KIQ524399:KIQ524413 KSM524399:KSM524413 LCI524399:LCI524413 LME524399:LME524413 LWA524399:LWA524413 MFW524399:MFW524413 MPS524399:MPS524413 MZO524399:MZO524413 NJK524399:NJK524413 NTG524399:NTG524413 ODC524399:ODC524413 OMY524399:OMY524413 OWU524399:OWU524413 PGQ524399:PGQ524413 PQM524399:PQM524413 QAI524399:QAI524413 QKE524399:QKE524413 QUA524399:QUA524413 RDW524399:RDW524413 RNS524399:RNS524413 RXO524399:RXO524413 SHK524399:SHK524413 SRG524399:SRG524413 TBC524399:TBC524413 TKY524399:TKY524413 TUU524399:TUU524413 UEQ524399:UEQ524413 UOM524399:UOM524413 UYI524399:UYI524413 VIE524399:VIE524413 VSA524399:VSA524413 WBW524399:WBW524413 WLS524399:WLS524413 WVO524399:WVO524413 G589935:G589949 JC589935:JC589949 SY589935:SY589949 ACU589935:ACU589949 AMQ589935:AMQ589949 AWM589935:AWM589949 BGI589935:BGI589949 BQE589935:BQE589949 CAA589935:CAA589949 CJW589935:CJW589949 CTS589935:CTS589949 DDO589935:DDO589949 DNK589935:DNK589949 DXG589935:DXG589949 EHC589935:EHC589949 EQY589935:EQY589949 FAU589935:FAU589949 FKQ589935:FKQ589949 FUM589935:FUM589949 GEI589935:GEI589949 GOE589935:GOE589949 GYA589935:GYA589949 HHW589935:HHW589949 HRS589935:HRS589949 IBO589935:IBO589949 ILK589935:ILK589949 IVG589935:IVG589949 JFC589935:JFC589949 JOY589935:JOY589949 JYU589935:JYU589949 KIQ589935:KIQ589949 KSM589935:KSM589949 LCI589935:LCI589949 LME589935:LME589949 LWA589935:LWA589949 MFW589935:MFW589949 MPS589935:MPS589949 MZO589935:MZO589949 NJK589935:NJK589949 NTG589935:NTG589949 ODC589935:ODC589949 OMY589935:OMY589949 OWU589935:OWU589949 PGQ589935:PGQ589949 PQM589935:PQM589949 QAI589935:QAI589949 QKE589935:QKE589949 QUA589935:QUA589949 RDW589935:RDW589949 RNS589935:RNS589949 RXO589935:RXO589949 SHK589935:SHK589949 SRG589935:SRG589949 TBC589935:TBC589949 TKY589935:TKY589949 TUU589935:TUU589949 UEQ589935:UEQ589949 UOM589935:UOM589949 UYI589935:UYI589949 VIE589935:VIE589949 VSA589935:VSA589949 WBW589935:WBW589949 WLS589935:WLS589949 WVO589935:WVO589949 G655471:G655485 JC655471:JC655485 SY655471:SY655485 ACU655471:ACU655485 AMQ655471:AMQ655485 AWM655471:AWM655485 BGI655471:BGI655485 BQE655471:BQE655485 CAA655471:CAA655485 CJW655471:CJW655485 CTS655471:CTS655485 DDO655471:DDO655485 DNK655471:DNK655485 DXG655471:DXG655485 EHC655471:EHC655485 EQY655471:EQY655485 FAU655471:FAU655485 FKQ655471:FKQ655485 FUM655471:FUM655485 GEI655471:GEI655485 GOE655471:GOE655485 GYA655471:GYA655485 HHW655471:HHW655485 HRS655471:HRS655485 IBO655471:IBO655485 ILK655471:ILK655485 IVG655471:IVG655485 JFC655471:JFC655485 JOY655471:JOY655485 JYU655471:JYU655485 KIQ655471:KIQ655485 KSM655471:KSM655485 LCI655471:LCI655485 LME655471:LME655485 LWA655471:LWA655485 MFW655471:MFW655485 MPS655471:MPS655485 MZO655471:MZO655485 NJK655471:NJK655485 NTG655471:NTG655485 ODC655471:ODC655485 OMY655471:OMY655485 OWU655471:OWU655485 PGQ655471:PGQ655485 PQM655471:PQM655485 QAI655471:QAI655485 QKE655471:QKE655485 QUA655471:QUA655485 RDW655471:RDW655485 RNS655471:RNS655485 RXO655471:RXO655485 SHK655471:SHK655485 SRG655471:SRG655485 TBC655471:TBC655485 TKY655471:TKY655485 TUU655471:TUU655485 UEQ655471:UEQ655485 UOM655471:UOM655485 UYI655471:UYI655485 VIE655471:VIE655485 VSA655471:VSA655485 WBW655471:WBW655485 WLS655471:WLS655485 WVO655471:WVO655485 G721007:G721021 JC721007:JC721021 SY721007:SY721021 ACU721007:ACU721021 AMQ721007:AMQ721021 AWM721007:AWM721021 BGI721007:BGI721021 BQE721007:BQE721021 CAA721007:CAA721021 CJW721007:CJW721021 CTS721007:CTS721021 DDO721007:DDO721021 DNK721007:DNK721021 DXG721007:DXG721021 EHC721007:EHC721021 EQY721007:EQY721021 FAU721007:FAU721021 FKQ721007:FKQ721021 FUM721007:FUM721021 GEI721007:GEI721021 GOE721007:GOE721021 GYA721007:GYA721021 HHW721007:HHW721021 HRS721007:HRS721021 IBO721007:IBO721021 ILK721007:ILK721021 IVG721007:IVG721021 JFC721007:JFC721021 JOY721007:JOY721021 JYU721007:JYU721021 KIQ721007:KIQ721021 KSM721007:KSM721021 LCI721007:LCI721021 LME721007:LME721021 LWA721007:LWA721021 MFW721007:MFW721021 MPS721007:MPS721021 MZO721007:MZO721021 NJK721007:NJK721021 NTG721007:NTG721021 ODC721007:ODC721021 OMY721007:OMY721021 OWU721007:OWU721021 PGQ721007:PGQ721021 PQM721007:PQM721021 QAI721007:QAI721021 QKE721007:QKE721021 QUA721007:QUA721021 RDW721007:RDW721021 RNS721007:RNS721021 RXO721007:RXO721021 SHK721007:SHK721021 SRG721007:SRG721021 TBC721007:TBC721021 TKY721007:TKY721021 TUU721007:TUU721021 UEQ721007:UEQ721021 UOM721007:UOM721021 UYI721007:UYI721021 VIE721007:VIE721021 VSA721007:VSA721021 WBW721007:WBW721021 WLS721007:WLS721021 WVO721007:WVO721021 G786543:G786557 JC786543:JC786557 SY786543:SY786557 ACU786543:ACU786557 AMQ786543:AMQ786557 AWM786543:AWM786557 BGI786543:BGI786557 BQE786543:BQE786557 CAA786543:CAA786557 CJW786543:CJW786557 CTS786543:CTS786557 DDO786543:DDO786557 DNK786543:DNK786557 DXG786543:DXG786557 EHC786543:EHC786557 EQY786543:EQY786557 FAU786543:FAU786557 FKQ786543:FKQ786557 FUM786543:FUM786557 GEI786543:GEI786557 GOE786543:GOE786557 GYA786543:GYA786557 HHW786543:HHW786557 HRS786543:HRS786557 IBO786543:IBO786557 ILK786543:ILK786557 IVG786543:IVG786557 JFC786543:JFC786557 JOY786543:JOY786557 JYU786543:JYU786557 KIQ786543:KIQ786557 KSM786543:KSM786557 LCI786543:LCI786557 LME786543:LME786557 LWA786543:LWA786557 MFW786543:MFW786557 MPS786543:MPS786557 MZO786543:MZO786557 NJK786543:NJK786557 NTG786543:NTG786557 ODC786543:ODC786557 OMY786543:OMY786557 OWU786543:OWU786557 PGQ786543:PGQ786557 PQM786543:PQM786557 QAI786543:QAI786557 QKE786543:QKE786557 QUA786543:QUA786557 RDW786543:RDW786557 RNS786543:RNS786557 RXO786543:RXO786557 SHK786543:SHK786557 SRG786543:SRG786557 TBC786543:TBC786557 TKY786543:TKY786557 TUU786543:TUU786557 UEQ786543:UEQ786557 UOM786543:UOM786557 UYI786543:UYI786557 VIE786543:VIE786557 VSA786543:VSA786557 WBW786543:WBW786557 WLS786543:WLS786557 WVO786543:WVO786557 G852079:G852093 JC852079:JC852093 SY852079:SY852093 ACU852079:ACU852093 AMQ852079:AMQ852093 AWM852079:AWM852093 BGI852079:BGI852093 BQE852079:BQE852093 CAA852079:CAA852093 CJW852079:CJW852093 CTS852079:CTS852093 DDO852079:DDO852093 DNK852079:DNK852093 DXG852079:DXG852093 EHC852079:EHC852093 EQY852079:EQY852093 FAU852079:FAU852093 FKQ852079:FKQ852093 FUM852079:FUM852093 GEI852079:GEI852093 GOE852079:GOE852093 GYA852079:GYA852093 HHW852079:HHW852093 HRS852079:HRS852093 IBO852079:IBO852093 ILK852079:ILK852093 IVG852079:IVG852093 JFC852079:JFC852093 JOY852079:JOY852093 JYU852079:JYU852093 KIQ852079:KIQ852093 KSM852079:KSM852093 LCI852079:LCI852093 LME852079:LME852093 LWA852079:LWA852093 MFW852079:MFW852093 MPS852079:MPS852093 MZO852079:MZO852093 NJK852079:NJK852093 NTG852079:NTG852093 ODC852079:ODC852093 OMY852079:OMY852093 OWU852079:OWU852093 PGQ852079:PGQ852093 PQM852079:PQM852093 QAI852079:QAI852093 QKE852079:QKE852093 QUA852079:QUA852093 RDW852079:RDW852093 RNS852079:RNS852093 RXO852079:RXO852093 SHK852079:SHK852093 SRG852079:SRG852093 TBC852079:TBC852093 TKY852079:TKY852093 TUU852079:TUU852093 UEQ852079:UEQ852093 UOM852079:UOM852093 UYI852079:UYI852093 VIE852079:VIE852093 VSA852079:VSA852093 WBW852079:WBW852093 WLS852079:WLS852093 WVO852079:WVO852093 G917615:G917629 JC917615:JC917629 SY917615:SY917629 ACU917615:ACU917629 AMQ917615:AMQ917629 AWM917615:AWM917629 BGI917615:BGI917629 BQE917615:BQE917629 CAA917615:CAA917629 CJW917615:CJW917629 CTS917615:CTS917629 DDO917615:DDO917629 DNK917615:DNK917629 DXG917615:DXG917629 EHC917615:EHC917629 EQY917615:EQY917629 FAU917615:FAU917629 FKQ917615:FKQ917629 FUM917615:FUM917629 GEI917615:GEI917629 GOE917615:GOE917629 GYA917615:GYA917629 HHW917615:HHW917629 HRS917615:HRS917629 IBO917615:IBO917629 ILK917615:ILK917629 IVG917615:IVG917629 JFC917615:JFC917629 JOY917615:JOY917629 JYU917615:JYU917629 KIQ917615:KIQ917629 KSM917615:KSM917629 LCI917615:LCI917629 LME917615:LME917629 LWA917615:LWA917629 MFW917615:MFW917629 MPS917615:MPS917629 MZO917615:MZO917629 NJK917615:NJK917629 NTG917615:NTG917629 ODC917615:ODC917629 OMY917615:OMY917629 OWU917615:OWU917629 PGQ917615:PGQ917629 PQM917615:PQM917629 QAI917615:QAI917629 QKE917615:QKE917629 QUA917615:QUA917629 RDW917615:RDW917629 RNS917615:RNS917629 RXO917615:RXO917629 SHK917615:SHK917629 SRG917615:SRG917629 TBC917615:TBC917629 TKY917615:TKY917629 TUU917615:TUU917629 UEQ917615:UEQ917629 UOM917615:UOM917629 UYI917615:UYI917629 VIE917615:VIE917629 VSA917615:VSA917629 WBW917615:WBW917629 WLS917615:WLS917629 WVO917615:WVO917629 G983151:G983165 JC983151:JC983165 SY983151:SY983165 ACU983151:ACU983165 AMQ983151:AMQ983165 AWM983151:AWM983165 BGI983151:BGI983165 BQE983151:BQE983165 CAA983151:CAA983165 CJW983151:CJW983165 CTS983151:CTS983165 DDO983151:DDO983165 DNK983151:DNK983165 DXG983151:DXG983165 EHC983151:EHC983165 EQY983151:EQY983165 FAU983151:FAU983165 FKQ983151:FKQ983165 FUM983151:FUM983165 GEI983151:GEI983165 GOE983151:GOE983165 GYA983151:GYA983165 HHW983151:HHW983165 HRS983151:HRS983165 IBO983151:IBO983165 ILK983151:ILK983165 IVG983151:IVG983165 JFC983151:JFC983165 JOY983151:JOY983165 JYU983151:JYU983165 KIQ983151:KIQ983165 KSM983151:KSM983165 LCI983151:LCI983165 LME983151:LME983165 LWA983151:LWA983165 MFW983151:MFW983165 MPS983151:MPS983165 MZO983151:MZO983165 NJK983151:NJK983165 NTG983151:NTG983165 ODC983151:ODC983165 OMY983151:OMY983165 OWU983151:OWU983165 PGQ983151:PGQ983165 PQM983151:PQM983165 QAI983151:QAI983165 QKE983151:QKE983165 QUA983151:QUA983165 RDW983151:RDW983165 RNS983151:RNS983165 RXO983151:RXO983165 SHK983151:SHK983165 SRG983151:SRG983165 TBC983151:TBC983165 TKY983151:TKY983165 TUU983151:TUU983165 UEQ983151:UEQ983165 UOM983151:UOM983165 UYI983151:UYI983165 VIE983151:VIE983165 VSA983151:VSA983165 WBW983151:WBW983165">
      <formula1>"BYN, EUR, USD, RUB"</formula1>
    </dataValidation>
  </dataValidations>
  <pageMargins left="0.70866141732283461" right="0.70866141732283461" top="0.74803149606299213" bottom="0.74803149606299213" header="0.31496062992125984" footer="0.31496062992125984"/>
  <pageSetup paperSize="9" scale="48" fitToHeight="0" orientation="landscape"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7" tint="0.79998168889431442"/>
    <pageSetUpPr fitToPage="1"/>
  </sheetPr>
  <dimension ref="A1:EL99"/>
  <sheetViews>
    <sheetView zoomScale="70" zoomScaleNormal="70" workbookViewId="0">
      <selection activeCell="B78" sqref="B78"/>
    </sheetView>
  </sheetViews>
  <sheetFormatPr defaultRowHeight="15" outlineLevelRow="1" outlineLevelCol="1" x14ac:dyDescent="0.25"/>
  <cols>
    <col min="1" max="1" width="9.5703125" style="157" bestFit="1" customWidth="1"/>
    <col min="2" max="2" width="47.5703125" style="2096" customWidth="1"/>
    <col min="3" max="17" width="10.7109375" style="47" customWidth="1"/>
    <col min="18" max="68" width="9.140625" style="47" hidden="1" customWidth="1" outlineLevel="1"/>
    <col min="69" max="141" width="9.140625" style="105" hidden="1" customWidth="1" outlineLevel="1"/>
    <col min="142" max="142" width="9.140625" style="47" collapsed="1"/>
    <col min="143" max="16384" width="9.140625" style="47"/>
  </cols>
  <sheetData>
    <row r="1" spans="1:141" ht="19.5" x14ac:dyDescent="0.25">
      <c r="A1" s="48"/>
      <c r="B1" s="2095"/>
      <c r="C1" s="46"/>
      <c r="D1" s="46"/>
      <c r="E1" s="46"/>
      <c r="F1" s="46"/>
      <c r="G1" s="46"/>
      <c r="H1" s="46"/>
      <c r="I1" s="46"/>
      <c r="J1" s="46"/>
      <c r="K1" s="46"/>
      <c r="L1" s="46"/>
      <c r="M1" s="32"/>
      <c r="N1" s="43" t="s">
        <v>974</v>
      </c>
      <c r="O1" s="32"/>
      <c r="P1" s="46"/>
      <c r="Q1" s="46"/>
    </row>
    <row r="2" spans="1:141" ht="19.5" x14ac:dyDescent="0.25">
      <c r="A2" s="48"/>
      <c r="B2" s="2095"/>
      <c r="C2" s="46"/>
      <c r="D2" s="46"/>
      <c r="E2" s="46"/>
      <c r="F2" s="46"/>
      <c r="G2" s="46"/>
      <c r="H2" s="46"/>
      <c r="I2" s="46"/>
      <c r="J2" s="46"/>
      <c r="K2" s="46"/>
      <c r="L2" s="46"/>
      <c r="M2" s="32"/>
      <c r="N2" s="43" t="s">
        <v>267</v>
      </c>
      <c r="O2" s="32"/>
      <c r="P2" s="46"/>
      <c r="Q2" s="46"/>
      <c r="T2" s="50"/>
    </row>
    <row r="3" spans="1:141" ht="19.5" x14ac:dyDescent="0.25">
      <c r="A3" s="48"/>
      <c r="B3" s="2095"/>
      <c r="C3" s="46"/>
      <c r="D3" s="46"/>
      <c r="E3" s="46"/>
      <c r="F3" s="46"/>
      <c r="G3" s="46"/>
      <c r="H3" s="46"/>
      <c r="I3" s="46"/>
      <c r="J3" s="46"/>
      <c r="K3" s="46"/>
      <c r="L3" s="46"/>
      <c r="M3" s="32"/>
      <c r="N3" s="43" t="s">
        <v>268</v>
      </c>
      <c r="O3" s="32"/>
      <c r="P3" s="46"/>
      <c r="Q3" s="46"/>
      <c r="T3" s="50"/>
    </row>
    <row r="4" spans="1:141" ht="19.5" x14ac:dyDescent="0.25">
      <c r="A4" s="48"/>
      <c r="B4" s="2095"/>
      <c r="C4" s="46"/>
      <c r="D4" s="46"/>
      <c r="E4" s="46"/>
      <c r="F4" s="46"/>
      <c r="G4" s="46"/>
      <c r="H4" s="46"/>
      <c r="I4" s="46"/>
      <c r="J4" s="46"/>
      <c r="K4" s="46"/>
      <c r="L4" s="46"/>
      <c r="M4" s="32"/>
      <c r="N4" s="43" t="s">
        <v>269</v>
      </c>
      <c r="O4" s="32"/>
      <c r="P4" s="46"/>
      <c r="Q4" s="46"/>
      <c r="T4" s="50"/>
    </row>
    <row r="5" spans="1:141" ht="19.5" x14ac:dyDescent="0.25">
      <c r="A5" s="48"/>
      <c r="B5" s="2095"/>
      <c r="C5" s="46"/>
      <c r="D5" s="46"/>
      <c r="E5" s="46"/>
      <c r="F5" s="46"/>
      <c r="G5" s="46"/>
      <c r="H5" s="46"/>
      <c r="I5" s="46"/>
      <c r="J5" s="46"/>
      <c r="K5" s="46"/>
      <c r="L5" s="46"/>
      <c r="M5" s="32"/>
      <c r="N5" s="32"/>
      <c r="O5" s="32"/>
      <c r="P5" s="46"/>
      <c r="Q5" s="46"/>
      <c r="T5" s="50"/>
    </row>
    <row r="6" spans="1:141" ht="19.5" x14ac:dyDescent="0.25">
      <c r="A6" s="156"/>
      <c r="B6" s="2095"/>
      <c r="C6" s="46"/>
      <c r="D6" s="46"/>
      <c r="E6" s="46"/>
      <c r="F6" s="46"/>
      <c r="G6" s="46"/>
      <c r="H6" s="46"/>
      <c r="I6" s="46"/>
      <c r="J6" s="46"/>
      <c r="K6" s="46"/>
      <c r="L6" s="46"/>
      <c r="M6" s="32"/>
      <c r="N6" s="32"/>
      <c r="O6" s="32"/>
      <c r="P6" s="44" t="s">
        <v>52</v>
      </c>
      <c r="Q6" s="46"/>
    </row>
    <row r="7" spans="1:141" ht="19.5" x14ac:dyDescent="0.25">
      <c r="A7" s="48"/>
      <c r="B7" s="2095"/>
      <c r="C7" s="46"/>
      <c r="D7" s="46"/>
      <c r="E7" s="46"/>
      <c r="F7" s="46"/>
      <c r="G7" s="46"/>
      <c r="H7" s="46"/>
      <c r="I7" s="46"/>
      <c r="J7" s="46"/>
      <c r="K7" s="46"/>
      <c r="L7" s="46"/>
      <c r="M7" s="46"/>
      <c r="N7" s="46"/>
      <c r="O7" s="46"/>
      <c r="P7" s="46"/>
      <c r="Q7" s="46"/>
      <c r="S7" s="310" t="s">
        <v>1238</v>
      </c>
    </row>
    <row r="8" spans="1:141" ht="19.5" x14ac:dyDescent="0.25">
      <c r="A8" s="1688" t="s">
        <v>981</v>
      </c>
      <c r="B8" s="1688"/>
      <c r="C8" s="1688"/>
      <c r="D8" s="1688"/>
      <c r="E8" s="1688"/>
      <c r="F8" s="1688"/>
      <c r="G8" s="1688"/>
      <c r="H8" s="1688"/>
      <c r="I8" s="1688"/>
      <c r="J8" s="1688"/>
      <c r="K8" s="1688"/>
      <c r="L8" s="1688"/>
      <c r="M8" s="1688"/>
      <c r="N8" s="1688"/>
      <c r="O8" s="1688"/>
      <c r="P8" s="1688"/>
      <c r="Q8" s="1688"/>
    </row>
    <row r="9" spans="1:141" ht="19.5" x14ac:dyDescent="0.25">
      <c r="A9" s="156"/>
      <c r="B9" s="2095"/>
      <c r="C9" s="46"/>
      <c r="D9" s="46"/>
      <c r="E9" s="46"/>
      <c r="F9" s="46"/>
      <c r="G9" s="46"/>
      <c r="H9" s="46"/>
      <c r="I9" s="46"/>
      <c r="J9" s="46"/>
      <c r="K9" s="46"/>
      <c r="L9" s="46"/>
      <c r="M9" s="46"/>
      <c r="N9" s="46"/>
      <c r="O9" s="46"/>
      <c r="P9" s="49" t="s">
        <v>992</v>
      </c>
      <c r="Q9" s="46"/>
    </row>
    <row r="10" spans="1:141" x14ac:dyDescent="0.25">
      <c r="A10" s="1689" t="s">
        <v>481</v>
      </c>
      <c r="B10" s="1760" t="s">
        <v>849</v>
      </c>
      <c r="C10" s="1690" t="s">
        <v>850</v>
      </c>
      <c r="D10" s="1690"/>
      <c r="E10" s="1690"/>
      <c r="F10" s="1690"/>
      <c r="G10" s="1690"/>
      <c r="H10" s="1690"/>
      <c r="I10" s="1690"/>
      <c r="J10" s="1690"/>
      <c r="K10" s="1690"/>
      <c r="L10" s="1690"/>
      <c r="M10" s="1690"/>
      <c r="N10" s="1690"/>
      <c r="O10" s="1690"/>
      <c r="P10" s="1690"/>
      <c r="Q10" s="1690"/>
    </row>
    <row r="11" spans="1:141" ht="15.75" x14ac:dyDescent="0.25">
      <c r="A11" s="1689"/>
      <c r="B11" s="1760"/>
      <c r="C11" s="45">
        <f>'Прогноз движ.ден.средств'!C6</f>
        <v>1</v>
      </c>
      <c r="D11" s="45">
        <f>'Прогноз движ.ден.средств'!D6</f>
        <v>2</v>
      </c>
      <c r="E11" s="45">
        <f>'Прогноз движ.ден.средств'!E6</f>
        <v>3</v>
      </c>
      <c r="F11" s="45">
        <f>'Прогноз движ.ден.средств'!F6</f>
        <v>4</v>
      </c>
      <c r="G11" s="45">
        <f>'Прогноз движ.ден.средств'!G6</f>
        <v>5</v>
      </c>
      <c r="H11" s="45">
        <f>'Прогноз движ.ден.средств'!H6</f>
        <v>6</v>
      </c>
      <c r="I11" s="45">
        <f>'Прогноз движ.ден.средств'!I6</f>
        <v>7</v>
      </c>
      <c r="J11" s="45">
        <f>'Прогноз движ.ден.средств'!J6</f>
        <v>8</v>
      </c>
      <c r="K11" s="45">
        <f>'Прогноз движ.ден.средств'!K6</f>
        <v>9</v>
      </c>
      <c r="L11" s="45">
        <f>'Прогноз движ.ден.средств'!L6</f>
        <v>10</v>
      </c>
      <c r="M11" s="45">
        <f>'Прогноз движ.ден.средств'!M6</f>
        <v>11</v>
      </c>
      <c r="N11" s="45">
        <f>'Прогноз движ.ден.средств'!N6</f>
        <v>12</v>
      </c>
      <c r="O11" s="45" t="str">
        <f>'Прогноз движ.ден.средств'!O6</f>
        <v>За год</v>
      </c>
      <c r="P11" s="45">
        <f>'Прогноз движ.ден.средств'!P6</f>
        <v>1</v>
      </c>
      <c r="Q11" s="45" t="str">
        <f>'Прогноз движ.ден.средств'!Q6</f>
        <v>и т.д.</v>
      </c>
      <c r="R11" s="106">
        <f>'Прогноз движ.ден.средств'!R6</f>
        <v>0</v>
      </c>
      <c r="S11" s="106">
        <f>'Прогноз движ.ден.средств'!S6</f>
        <v>0</v>
      </c>
      <c r="T11" s="106">
        <f>'Прогноз движ.ден.средств'!T6</f>
        <v>0</v>
      </c>
      <c r="U11" s="106">
        <f>'Прогноз движ.ден.средств'!U6</f>
        <v>0</v>
      </c>
      <c r="V11" s="106">
        <f>'Прогноз движ.ден.средств'!V6</f>
        <v>0</v>
      </c>
      <c r="W11" s="106">
        <f>'Прогноз движ.ден.средств'!W6</f>
        <v>0</v>
      </c>
      <c r="X11" s="106">
        <f>'Прогноз движ.ден.средств'!X6</f>
        <v>0</v>
      </c>
      <c r="Y11" s="106">
        <f>'Прогноз движ.ден.средств'!Y6</f>
        <v>0</v>
      </c>
      <c r="Z11" s="106">
        <f>'Прогноз движ.ден.средств'!Z6</f>
        <v>0</v>
      </c>
      <c r="AA11" s="106">
        <f>'Прогноз движ.ден.средств'!AA6</f>
        <v>0</v>
      </c>
      <c r="AB11" s="106">
        <f>'Прогноз движ.ден.средств'!AB6</f>
        <v>0</v>
      </c>
      <c r="AC11" s="106">
        <f>'Прогноз движ.ден.средств'!AC6</f>
        <v>0</v>
      </c>
      <c r="AD11" s="106">
        <f>'Прогноз движ.ден.средств'!AD6</f>
        <v>0</v>
      </c>
      <c r="AE11" s="106">
        <f>'Прогноз движ.ден.средств'!AE6</f>
        <v>0</v>
      </c>
      <c r="AF11" s="106">
        <f>'Прогноз движ.ден.средств'!AF6</f>
        <v>0</v>
      </c>
      <c r="AG11" s="106">
        <f>'Прогноз движ.ден.средств'!AG6</f>
        <v>0</v>
      </c>
      <c r="AH11" s="106">
        <f>'Прогноз движ.ден.средств'!AH6</f>
        <v>0</v>
      </c>
      <c r="AI11" s="106">
        <f>'Прогноз движ.ден.средств'!AI6</f>
        <v>0</v>
      </c>
      <c r="AJ11" s="106">
        <f>'Прогноз движ.ден.средств'!AJ6</f>
        <v>0</v>
      </c>
      <c r="AK11" s="106">
        <f>'Прогноз движ.ден.средств'!AK6</f>
        <v>0</v>
      </c>
      <c r="AL11" s="106">
        <f>'Прогноз движ.ден.средств'!AL6</f>
        <v>0</v>
      </c>
      <c r="AM11" s="106">
        <f>'Прогноз движ.ден.средств'!AM6</f>
        <v>0</v>
      </c>
      <c r="AN11" s="106">
        <f>'Прогноз движ.ден.средств'!AN6</f>
        <v>0</v>
      </c>
      <c r="AO11" s="106">
        <f>'Прогноз движ.ден.средств'!AO6</f>
        <v>0</v>
      </c>
      <c r="AP11" s="106">
        <f>'Прогноз движ.ден.средств'!AP6</f>
        <v>0</v>
      </c>
      <c r="AQ11" s="106">
        <f>'Прогноз движ.ден.средств'!AQ6</f>
        <v>0</v>
      </c>
      <c r="AR11" s="106">
        <f>'Прогноз движ.ден.средств'!AR6</f>
        <v>0</v>
      </c>
      <c r="AS11" s="106">
        <f>'Прогноз движ.ден.средств'!AS6</f>
        <v>0</v>
      </c>
      <c r="AT11" s="106">
        <f>'Прогноз движ.ден.средств'!AT6</f>
        <v>0</v>
      </c>
      <c r="AU11" s="106">
        <f>'Прогноз движ.ден.средств'!AU6</f>
        <v>0</v>
      </c>
      <c r="AV11" s="106">
        <f>'Прогноз движ.ден.средств'!AV6</f>
        <v>0</v>
      </c>
      <c r="AW11" s="106">
        <f>'Прогноз движ.ден.средств'!AW6</f>
        <v>0</v>
      </c>
      <c r="AX11" s="106">
        <f>'Прогноз движ.ден.средств'!AX6</f>
        <v>0</v>
      </c>
      <c r="AY11" s="106">
        <f>'Прогноз движ.ден.средств'!AY6</f>
        <v>0</v>
      </c>
      <c r="AZ11" s="106">
        <f>'Прогноз движ.ден.средств'!AZ6</f>
        <v>0</v>
      </c>
      <c r="BA11" s="106">
        <f>'Прогноз движ.ден.средств'!BA6</f>
        <v>0</v>
      </c>
      <c r="BB11" s="106">
        <f>'Прогноз движ.ден.средств'!BB6</f>
        <v>0</v>
      </c>
      <c r="BC11" s="106">
        <f>'Прогноз движ.ден.средств'!BC6</f>
        <v>0</v>
      </c>
      <c r="BD11" s="106">
        <f>'Прогноз движ.ден.средств'!BD6</f>
        <v>0</v>
      </c>
      <c r="BE11" s="106">
        <f>'Прогноз движ.ден.средств'!BE6</f>
        <v>0</v>
      </c>
      <c r="BF11" s="106">
        <f>'Прогноз движ.ден.средств'!BF6</f>
        <v>0</v>
      </c>
      <c r="BG11" s="106">
        <f>'Прогноз движ.ден.средств'!BG6</f>
        <v>0</v>
      </c>
      <c r="BH11" s="106">
        <f>'Прогноз движ.ден.средств'!BH6</f>
        <v>0</v>
      </c>
      <c r="BI11" s="106">
        <f>'Прогноз движ.ден.средств'!BI6</f>
        <v>0</v>
      </c>
      <c r="BJ11" s="106">
        <f>'Прогноз движ.ден.средств'!BJ6</f>
        <v>0</v>
      </c>
      <c r="BK11" s="106">
        <f>'Прогноз движ.ден.средств'!BK6</f>
        <v>0</v>
      </c>
      <c r="BL11" s="106">
        <f>'Прогноз движ.ден.средств'!BL6</f>
        <v>0</v>
      </c>
      <c r="BM11" s="106">
        <f>'Прогноз движ.ден.средств'!BM6</f>
        <v>0</v>
      </c>
      <c r="BN11" s="106">
        <f>'Прогноз движ.ден.средств'!BN6</f>
        <v>0</v>
      </c>
      <c r="BO11" s="106">
        <f>'Прогноз движ.ден.средств'!BO6</f>
        <v>0</v>
      </c>
      <c r="BP11" s="106">
        <f>'Прогноз движ.ден.средств'!BP6</f>
        <v>0</v>
      </c>
      <c r="BQ11" s="106">
        <f>'Прогноз движ.ден.средств'!BQ6</f>
        <v>0</v>
      </c>
      <c r="BR11" s="106">
        <f>'Прогноз движ.ден.средств'!BR6</f>
        <v>0</v>
      </c>
      <c r="BS11" s="106">
        <f>'Прогноз движ.ден.средств'!BS6</f>
        <v>0</v>
      </c>
      <c r="BT11" s="106">
        <f>'Прогноз движ.ден.средств'!BT6</f>
        <v>0</v>
      </c>
      <c r="BU11" s="106">
        <f>'Прогноз движ.ден.средств'!BU6</f>
        <v>0</v>
      </c>
      <c r="BV11" s="106">
        <f>'Прогноз движ.ден.средств'!BV6</f>
        <v>0</v>
      </c>
      <c r="BW11" s="106">
        <f>'Прогноз движ.ден.средств'!BW6</f>
        <v>0</v>
      </c>
      <c r="BX11" s="106">
        <f>'Прогноз движ.ден.средств'!BX6</f>
        <v>0</v>
      </c>
      <c r="BY11" s="106">
        <f>'Прогноз движ.ден.средств'!BY6</f>
        <v>0</v>
      </c>
      <c r="BZ11" s="106">
        <f>'Прогноз движ.ден.средств'!BZ6</f>
        <v>0</v>
      </c>
      <c r="CA11" s="106">
        <f>'Прогноз движ.ден.средств'!CA6</f>
        <v>0</v>
      </c>
      <c r="CB11" s="106">
        <f>'Прогноз движ.ден.средств'!CB6</f>
        <v>0</v>
      </c>
      <c r="CC11" s="106">
        <f>'Прогноз движ.ден.средств'!CC6</f>
        <v>0</v>
      </c>
      <c r="CD11" s="106">
        <f>'Прогноз движ.ден.средств'!CD6</f>
        <v>0</v>
      </c>
      <c r="CE11" s="106">
        <f>'Прогноз движ.ден.средств'!CE6</f>
        <v>0</v>
      </c>
      <c r="CF11" s="106">
        <f>'Прогноз движ.ден.средств'!CF6</f>
        <v>0</v>
      </c>
      <c r="CG11" s="106">
        <f>'Прогноз движ.ден.средств'!CG6</f>
        <v>0</v>
      </c>
      <c r="CH11" s="106">
        <f>'Прогноз движ.ден.средств'!CH6</f>
        <v>0</v>
      </c>
      <c r="CI11" s="106">
        <f>'Прогноз движ.ден.средств'!CI6</f>
        <v>0</v>
      </c>
      <c r="CJ11" s="106">
        <f>'Прогноз движ.ден.средств'!CJ6</f>
        <v>0</v>
      </c>
      <c r="CK11" s="106">
        <f>'Прогноз движ.ден.средств'!CK6</f>
        <v>0</v>
      </c>
      <c r="CL11" s="106">
        <f>'Прогноз движ.ден.средств'!CL6</f>
        <v>0</v>
      </c>
      <c r="CM11" s="106">
        <f>'Прогноз движ.ден.средств'!CM6</f>
        <v>0</v>
      </c>
      <c r="CN11" s="106">
        <f>'Прогноз движ.ден.средств'!CN6</f>
        <v>0</v>
      </c>
      <c r="CO11" s="106">
        <f>'Прогноз движ.ден.средств'!CO6</f>
        <v>0</v>
      </c>
      <c r="CP11" s="106">
        <f>'Прогноз движ.ден.средств'!CP6</f>
        <v>0</v>
      </c>
      <c r="CQ11" s="106">
        <f>'Прогноз движ.ден.средств'!CQ6</f>
        <v>0</v>
      </c>
      <c r="CR11" s="106">
        <f>'Прогноз движ.ден.средств'!CR6</f>
        <v>0</v>
      </c>
      <c r="CS11" s="106">
        <f>'Прогноз движ.ден.средств'!CS6</f>
        <v>0</v>
      </c>
      <c r="CT11" s="106">
        <f>'Прогноз движ.ден.средств'!CT6</f>
        <v>0</v>
      </c>
      <c r="CU11" s="106">
        <f>'Прогноз движ.ден.средств'!CU6</f>
        <v>0</v>
      </c>
      <c r="CV11" s="106">
        <f>'Прогноз движ.ден.средств'!CV6</f>
        <v>0</v>
      </c>
      <c r="CW11" s="106">
        <f>'Прогноз движ.ден.средств'!CW6</f>
        <v>0</v>
      </c>
      <c r="CX11" s="106">
        <f>'Прогноз движ.ден.средств'!CX6</f>
        <v>0</v>
      </c>
      <c r="CY11" s="106">
        <f>'Прогноз движ.ден.средств'!CY6</f>
        <v>0</v>
      </c>
      <c r="CZ11" s="106">
        <f>'Прогноз движ.ден.средств'!CZ6</f>
        <v>0</v>
      </c>
      <c r="DA11" s="106">
        <f>'Прогноз движ.ден.средств'!DA6</f>
        <v>0</v>
      </c>
      <c r="DB11" s="106">
        <f>'Прогноз движ.ден.средств'!DB6</f>
        <v>0</v>
      </c>
      <c r="DC11" s="106">
        <f>'Прогноз движ.ден.средств'!DC6</f>
        <v>0</v>
      </c>
      <c r="DD11" s="106">
        <f>'Прогноз движ.ден.средств'!DD6</f>
        <v>0</v>
      </c>
      <c r="DE11" s="106">
        <f>'Прогноз движ.ден.средств'!DE6</f>
        <v>0</v>
      </c>
      <c r="DF11" s="106">
        <f>'Прогноз движ.ден.средств'!DF6</f>
        <v>0</v>
      </c>
      <c r="DG11" s="106">
        <f>'Прогноз движ.ден.средств'!DG6</f>
        <v>0</v>
      </c>
      <c r="DH11" s="106">
        <f>'Прогноз движ.ден.средств'!DH6</f>
        <v>0</v>
      </c>
      <c r="DI11" s="106">
        <f>'Прогноз движ.ден.средств'!DI6</f>
        <v>0</v>
      </c>
      <c r="DJ11" s="106">
        <f>'Прогноз движ.ден.средств'!DJ6</f>
        <v>0</v>
      </c>
      <c r="DK11" s="106">
        <f>'Прогноз движ.ден.средств'!DK6</f>
        <v>0</v>
      </c>
      <c r="DL11" s="106">
        <f>'Прогноз движ.ден.средств'!DL6</f>
        <v>0</v>
      </c>
      <c r="DM11" s="106">
        <f>'Прогноз движ.ден.средств'!DM6</f>
        <v>0</v>
      </c>
      <c r="DN11" s="106">
        <f>'Прогноз движ.ден.средств'!DN6</f>
        <v>0</v>
      </c>
      <c r="DO11" s="106">
        <f>'Прогноз движ.ден.средств'!DO6</f>
        <v>0</v>
      </c>
      <c r="DP11" s="106">
        <f>'Прогноз движ.ден.средств'!DP6</f>
        <v>0</v>
      </c>
      <c r="DQ11" s="106">
        <f>'Прогноз движ.ден.средств'!DQ6</f>
        <v>0</v>
      </c>
      <c r="DR11" s="106">
        <f>'Прогноз движ.ден.средств'!DR6</f>
        <v>0</v>
      </c>
      <c r="DS11" s="106">
        <f>'Прогноз движ.ден.средств'!DS6</f>
        <v>0</v>
      </c>
      <c r="DT11" s="106">
        <f>'Прогноз движ.ден.средств'!DT6</f>
        <v>0</v>
      </c>
      <c r="DU11" s="106">
        <f>'Прогноз движ.ден.средств'!DU6</f>
        <v>0</v>
      </c>
      <c r="DV11" s="106">
        <f>'Прогноз движ.ден.средств'!DV6</f>
        <v>0</v>
      </c>
      <c r="DW11" s="106">
        <f>'Прогноз движ.ден.средств'!DW6</f>
        <v>0</v>
      </c>
      <c r="DX11" s="106">
        <f>'Прогноз движ.ден.средств'!DX6</f>
        <v>0</v>
      </c>
      <c r="DY11" s="106">
        <f>'Прогноз движ.ден.средств'!DY6</f>
        <v>0</v>
      </c>
      <c r="DZ11" s="106">
        <f>'Прогноз движ.ден.средств'!DZ6</f>
        <v>0</v>
      </c>
      <c r="EA11" s="106">
        <f>'Прогноз движ.ден.средств'!EA6</f>
        <v>0</v>
      </c>
      <c r="EB11" s="106">
        <f>'Прогноз движ.ден.средств'!EB6</f>
        <v>0</v>
      </c>
      <c r="EC11" s="106">
        <f>'Прогноз движ.ден.средств'!EC6</f>
        <v>0</v>
      </c>
      <c r="ED11" s="106">
        <f>'Прогноз движ.ден.средств'!ED6</f>
        <v>0</v>
      </c>
      <c r="EE11" s="106">
        <f>'Прогноз движ.ден.средств'!EE6</f>
        <v>0</v>
      </c>
      <c r="EF11" s="106">
        <f>'Прогноз движ.ден.средств'!EF6</f>
        <v>0</v>
      </c>
      <c r="EG11" s="106">
        <f>'Прогноз движ.ден.средств'!EG6</f>
        <v>0</v>
      </c>
      <c r="EH11" s="106">
        <f>'Прогноз движ.ден.средств'!EH6</f>
        <v>0</v>
      </c>
      <c r="EI11" s="106">
        <f>'Прогноз движ.ден.средств'!EI6</f>
        <v>0</v>
      </c>
      <c r="EJ11" s="106">
        <f>'Прогноз движ.ден.средств'!EJ6</f>
        <v>0</v>
      </c>
      <c r="EK11" s="106">
        <f>'Прогноз движ.ден.средств'!EK6</f>
        <v>0</v>
      </c>
    </row>
    <row r="12" spans="1:141" ht="31.5" x14ac:dyDescent="0.25">
      <c r="A12" s="134" t="str">
        <f>'Прогноз движ.ден.средств'!A7</f>
        <v>1.</v>
      </c>
      <c r="B12" s="795" t="str">
        <f>'Прогноз движ.ден.средств'!B7</f>
        <v>Остаток денежных средств на начало периода</v>
      </c>
      <c r="C12" s="25">
        <f>'Прогноз движ.ден.средств'!C7</f>
        <v>0</v>
      </c>
      <c r="D12" s="648">
        <f>'Прогноз движ.ден.средств'!D7</f>
        <v>0</v>
      </c>
      <c r="E12" s="648">
        <f>'Прогноз движ.ден.средств'!E7</f>
        <v>0</v>
      </c>
      <c r="F12" s="648">
        <f>'Прогноз движ.ден.средств'!F7</f>
        <v>0</v>
      </c>
      <c r="G12" s="648">
        <f>'Прогноз движ.ден.средств'!G7</f>
        <v>0</v>
      </c>
      <c r="H12" s="648">
        <f>'Прогноз движ.ден.средств'!H7</f>
        <v>0</v>
      </c>
      <c r="I12" s="648">
        <f>'Прогноз движ.ден.средств'!I7</f>
        <v>0</v>
      </c>
      <c r="J12" s="648">
        <f>'Прогноз движ.ден.средств'!J7</f>
        <v>0</v>
      </c>
      <c r="K12" s="648">
        <f>'Прогноз движ.ден.средств'!K7</f>
        <v>0</v>
      </c>
      <c r="L12" s="648">
        <f>'Прогноз движ.ден.средств'!L7</f>
        <v>0</v>
      </c>
      <c r="M12" s="648">
        <f>'Прогноз движ.ден.средств'!M7</f>
        <v>0</v>
      </c>
      <c r="N12" s="648">
        <f>'Прогноз движ.ден.средств'!N7</f>
        <v>0</v>
      </c>
      <c r="O12" s="648">
        <f>'Прогноз движ.ден.средств'!O7</f>
        <v>0</v>
      </c>
      <c r="P12" s="648">
        <f>'Прогноз движ.ден.средств'!P7</f>
        <v>0</v>
      </c>
      <c r="Q12" s="648">
        <f>'Прогноз движ.ден.средств'!Q7</f>
        <v>0</v>
      </c>
      <c r="R12" s="648">
        <f>'Прогноз движ.ден.средств'!R7</f>
        <v>0</v>
      </c>
      <c r="S12" s="648">
        <f>'Прогноз движ.ден.средств'!S7</f>
        <v>0</v>
      </c>
      <c r="T12" s="648">
        <f>'Прогноз движ.ден.средств'!T7</f>
        <v>0</v>
      </c>
      <c r="U12" s="648">
        <f>'Прогноз движ.ден.средств'!U7</f>
        <v>0</v>
      </c>
      <c r="V12" s="648">
        <f>'Прогноз движ.ден.средств'!V7</f>
        <v>0</v>
      </c>
      <c r="W12" s="648">
        <f>'Прогноз движ.ден.средств'!W7</f>
        <v>0</v>
      </c>
      <c r="X12" s="648">
        <f>'Прогноз движ.ден.средств'!X7</f>
        <v>0</v>
      </c>
      <c r="Y12" s="648">
        <f>'Прогноз движ.ден.средств'!Y7</f>
        <v>0</v>
      </c>
      <c r="Z12" s="648">
        <f>'Прогноз движ.ден.средств'!Z7</f>
        <v>0</v>
      </c>
      <c r="AA12" s="648">
        <f>'Прогноз движ.ден.средств'!AA7</f>
        <v>0</v>
      </c>
      <c r="AB12" s="648">
        <f>'Прогноз движ.ден.средств'!AB7</f>
        <v>0</v>
      </c>
      <c r="AC12" s="648">
        <f>'Прогноз движ.ден.средств'!AC7</f>
        <v>0</v>
      </c>
      <c r="AD12" s="648">
        <f>'Прогноз движ.ден.средств'!AD7</f>
        <v>0</v>
      </c>
      <c r="AE12" s="648">
        <f>'Прогноз движ.ден.средств'!AE7</f>
        <v>0</v>
      </c>
      <c r="AF12" s="648">
        <f>'Прогноз движ.ден.средств'!AF7</f>
        <v>0</v>
      </c>
      <c r="AG12" s="648">
        <f>'Прогноз движ.ден.средств'!AG7</f>
        <v>0</v>
      </c>
      <c r="AH12" s="648">
        <f>'Прогноз движ.ден.средств'!AH7</f>
        <v>0</v>
      </c>
      <c r="AI12" s="648">
        <f>'Прогноз движ.ден.средств'!AI7</f>
        <v>0</v>
      </c>
      <c r="AJ12" s="648">
        <f>'Прогноз движ.ден.средств'!AJ7</f>
        <v>0</v>
      </c>
      <c r="AK12" s="648">
        <f>'Прогноз движ.ден.средств'!AK7</f>
        <v>0</v>
      </c>
      <c r="AL12" s="648">
        <f>'Прогноз движ.ден.средств'!AL7</f>
        <v>0</v>
      </c>
      <c r="AM12" s="648">
        <f>'Прогноз движ.ден.средств'!AM7</f>
        <v>0</v>
      </c>
      <c r="AN12" s="648">
        <f>'Прогноз движ.ден.средств'!AN7</f>
        <v>0</v>
      </c>
      <c r="AO12" s="648">
        <f>'Прогноз движ.ден.средств'!AO7</f>
        <v>0</v>
      </c>
      <c r="AP12" s="648">
        <f>'Прогноз движ.ден.средств'!AP7</f>
        <v>0</v>
      </c>
      <c r="AQ12" s="648">
        <f>'Прогноз движ.ден.средств'!AQ7</f>
        <v>0</v>
      </c>
      <c r="AR12" s="648">
        <f>'Прогноз движ.ден.средств'!AR7</f>
        <v>0</v>
      </c>
      <c r="AS12" s="648">
        <f>'Прогноз движ.ден.средств'!AS7</f>
        <v>0</v>
      </c>
      <c r="AT12" s="648">
        <f>'Прогноз движ.ден.средств'!AT7</f>
        <v>0</v>
      </c>
      <c r="AU12" s="648">
        <f>'Прогноз движ.ден.средств'!AU7</f>
        <v>0</v>
      </c>
      <c r="AV12" s="648">
        <f>'Прогноз движ.ден.средств'!AV7</f>
        <v>0</v>
      </c>
      <c r="AW12" s="648">
        <f>'Прогноз движ.ден.средств'!AW7</f>
        <v>0</v>
      </c>
      <c r="AX12" s="648">
        <f>'Прогноз движ.ден.средств'!AX7</f>
        <v>0</v>
      </c>
      <c r="AY12" s="648">
        <f>'Прогноз движ.ден.средств'!AY7</f>
        <v>0</v>
      </c>
      <c r="AZ12" s="648">
        <f>'Прогноз движ.ден.средств'!AZ7</f>
        <v>0</v>
      </c>
      <c r="BA12" s="648">
        <f>'Прогноз движ.ден.средств'!BA7</f>
        <v>0</v>
      </c>
      <c r="BB12" s="648">
        <f>'Прогноз движ.ден.средств'!BB7</f>
        <v>0</v>
      </c>
      <c r="BC12" s="648">
        <f>'Прогноз движ.ден.средств'!BC7</f>
        <v>0</v>
      </c>
      <c r="BD12" s="648">
        <f>'Прогноз движ.ден.средств'!BD7</f>
        <v>0</v>
      </c>
      <c r="BE12" s="648">
        <f>'Прогноз движ.ден.средств'!BE7</f>
        <v>0</v>
      </c>
      <c r="BF12" s="648">
        <f>'Прогноз движ.ден.средств'!BF7</f>
        <v>0</v>
      </c>
      <c r="BG12" s="648">
        <f>'Прогноз движ.ден.средств'!BG7</f>
        <v>0</v>
      </c>
      <c r="BH12" s="648">
        <f>'Прогноз движ.ден.средств'!BH7</f>
        <v>0</v>
      </c>
      <c r="BI12" s="648">
        <f>'Прогноз движ.ден.средств'!BI7</f>
        <v>0</v>
      </c>
      <c r="BJ12" s="648">
        <f>'Прогноз движ.ден.средств'!BJ7</f>
        <v>0</v>
      </c>
      <c r="BK12" s="648">
        <f>'Прогноз движ.ден.средств'!BK7</f>
        <v>0</v>
      </c>
      <c r="BL12" s="648">
        <f>'Прогноз движ.ден.средств'!BL7</f>
        <v>0</v>
      </c>
      <c r="BM12" s="648">
        <f>'Прогноз движ.ден.средств'!BM7</f>
        <v>0</v>
      </c>
      <c r="BN12" s="648">
        <f>'Прогноз движ.ден.средств'!BN7</f>
        <v>0</v>
      </c>
      <c r="BO12" s="648">
        <f>'Прогноз движ.ден.средств'!BO7</f>
        <v>0</v>
      </c>
      <c r="BP12" s="648">
        <f>'Прогноз движ.ден.средств'!BP7</f>
        <v>0</v>
      </c>
      <c r="BQ12" s="648">
        <f>'Прогноз движ.ден.средств'!BQ7</f>
        <v>0</v>
      </c>
      <c r="BR12" s="648">
        <f>'Прогноз движ.ден.средств'!BR7</f>
        <v>0</v>
      </c>
      <c r="BS12" s="648">
        <f>'Прогноз движ.ден.средств'!BS7</f>
        <v>0</v>
      </c>
      <c r="BT12" s="648">
        <f>'Прогноз движ.ден.средств'!BT7</f>
        <v>0</v>
      </c>
      <c r="BU12" s="648">
        <f>'Прогноз движ.ден.средств'!BU7</f>
        <v>0</v>
      </c>
      <c r="BV12" s="648">
        <f>'Прогноз движ.ден.средств'!BV7</f>
        <v>0</v>
      </c>
      <c r="BW12" s="648">
        <f>'Прогноз движ.ден.средств'!BW7</f>
        <v>0</v>
      </c>
      <c r="BX12" s="648">
        <f>'Прогноз движ.ден.средств'!BX7</f>
        <v>0</v>
      </c>
      <c r="BY12" s="648">
        <f>'Прогноз движ.ден.средств'!BY7</f>
        <v>0</v>
      </c>
      <c r="BZ12" s="648">
        <f>'Прогноз движ.ден.средств'!BZ7</f>
        <v>0</v>
      </c>
      <c r="CA12" s="648">
        <f>'Прогноз движ.ден.средств'!CA7</f>
        <v>0</v>
      </c>
      <c r="CB12" s="648">
        <f>'Прогноз движ.ден.средств'!CB7</f>
        <v>0</v>
      </c>
      <c r="CC12" s="648">
        <f>'Прогноз движ.ден.средств'!CC7</f>
        <v>0</v>
      </c>
      <c r="CD12" s="648">
        <f>'Прогноз движ.ден.средств'!CD7</f>
        <v>0</v>
      </c>
      <c r="CE12" s="648">
        <f>'Прогноз движ.ден.средств'!CE7</f>
        <v>0</v>
      </c>
      <c r="CF12" s="648">
        <f>'Прогноз движ.ден.средств'!CF7</f>
        <v>0</v>
      </c>
      <c r="CG12" s="648">
        <f>'Прогноз движ.ден.средств'!CG7</f>
        <v>0</v>
      </c>
      <c r="CH12" s="648">
        <f>'Прогноз движ.ден.средств'!CH7</f>
        <v>0</v>
      </c>
      <c r="CI12" s="648">
        <f>'Прогноз движ.ден.средств'!CI7</f>
        <v>0</v>
      </c>
      <c r="CJ12" s="648">
        <f>'Прогноз движ.ден.средств'!CJ7</f>
        <v>0</v>
      </c>
      <c r="CK12" s="648">
        <f>'Прогноз движ.ден.средств'!CK7</f>
        <v>0</v>
      </c>
      <c r="CL12" s="648">
        <f>'Прогноз движ.ден.средств'!CL7</f>
        <v>0</v>
      </c>
      <c r="CM12" s="648">
        <f>'Прогноз движ.ден.средств'!CM7</f>
        <v>0</v>
      </c>
      <c r="CN12" s="648">
        <f>'Прогноз движ.ден.средств'!CN7</f>
        <v>0</v>
      </c>
      <c r="CO12" s="648">
        <f>'Прогноз движ.ден.средств'!CO7</f>
        <v>0</v>
      </c>
      <c r="CP12" s="648">
        <f>'Прогноз движ.ден.средств'!CP7</f>
        <v>0</v>
      </c>
      <c r="CQ12" s="648">
        <f>'Прогноз движ.ден.средств'!CQ7</f>
        <v>0</v>
      </c>
      <c r="CR12" s="648">
        <f>'Прогноз движ.ден.средств'!CR7</f>
        <v>0</v>
      </c>
      <c r="CS12" s="648">
        <f>'Прогноз движ.ден.средств'!CS7</f>
        <v>0</v>
      </c>
      <c r="CT12" s="648">
        <f>'Прогноз движ.ден.средств'!CT7</f>
        <v>0</v>
      </c>
      <c r="CU12" s="648">
        <f>'Прогноз движ.ден.средств'!CU7</f>
        <v>0</v>
      </c>
      <c r="CV12" s="648">
        <f>'Прогноз движ.ден.средств'!CV7</f>
        <v>0</v>
      </c>
      <c r="CW12" s="648">
        <f>'Прогноз движ.ден.средств'!CW7</f>
        <v>0</v>
      </c>
      <c r="CX12" s="648">
        <f>'Прогноз движ.ден.средств'!CX7</f>
        <v>0</v>
      </c>
      <c r="CY12" s="648">
        <f>'Прогноз движ.ден.средств'!CY7</f>
        <v>0</v>
      </c>
      <c r="CZ12" s="648">
        <f>'Прогноз движ.ден.средств'!CZ7</f>
        <v>0</v>
      </c>
      <c r="DA12" s="648">
        <f>'Прогноз движ.ден.средств'!DA7</f>
        <v>0</v>
      </c>
      <c r="DB12" s="648">
        <f>'Прогноз движ.ден.средств'!DB7</f>
        <v>0</v>
      </c>
      <c r="DC12" s="648">
        <f>'Прогноз движ.ден.средств'!DC7</f>
        <v>0</v>
      </c>
      <c r="DD12" s="648">
        <f>'Прогноз движ.ден.средств'!DD7</f>
        <v>0</v>
      </c>
      <c r="DE12" s="648">
        <f>'Прогноз движ.ден.средств'!DE7</f>
        <v>0</v>
      </c>
      <c r="DF12" s="648">
        <f>'Прогноз движ.ден.средств'!DF7</f>
        <v>0</v>
      </c>
      <c r="DG12" s="648">
        <f>'Прогноз движ.ден.средств'!DG7</f>
        <v>0</v>
      </c>
      <c r="DH12" s="648">
        <f>'Прогноз движ.ден.средств'!DH7</f>
        <v>0</v>
      </c>
      <c r="DI12" s="648">
        <f>'Прогноз движ.ден.средств'!DI7</f>
        <v>0</v>
      </c>
      <c r="DJ12" s="648">
        <f>'Прогноз движ.ден.средств'!DJ7</f>
        <v>0</v>
      </c>
      <c r="DK12" s="648">
        <f>'Прогноз движ.ден.средств'!DK7</f>
        <v>0</v>
      </c>
      <c r="DL12" s="648">
        <f>'Прогноз движ.ден.средств'!DL7</f>
        <v>0</v>
      </c>
      <c r="DM12" s="648">
        <f>'Прогноз движ.ден.средств'!DM7</f>
        <v>0</v>
      </c>
      <c r="DN12" s="648">
        <f>'Прогноз движ.ден.средств'!DN7</f>
        <v>0</v>
      </c>
      <c r="DO12" s="648">
        <f>'Прогноз движ.ден.средств'!DO7</f>
        <v>0</v>
      </c>
      <c r="DP12" s="648">
        <f>'Прогноз движ.ден.средств'!DP7</f>
        <v>0</v>
      </c>
      <c r="DQ12" s="648">
        <f>'Прогноз движ.ден.средств'!DQ7</f>
        <v>0</v>
      </c>
      <c r="DR12" s="648">
        <f>'Прогноз движ.ден.средств'!DR7</f>
        <v>0</v>
      </c>
      <c r="DS12" s="648">
        <f>'Прогноз движ.ден.средств'!DS7</f>
        <v>0</v>
      </c>
      <c r="DT12" s="648">
        <f>'Прогноз движ.ден.средств'!DT7</f>
        <v>0</v>
      </c>
      <c r="DU12" s="648">
        <f>'Прогноз движ.ден.средств'!DU7</f>
        <v>0</v>
      </c>
      <c r="DV12" s="648">
        <f>'Прогноз движ.ден.средств'!DV7</f>
        <v>0</v>
      </c>
      <c r="DW12" s="648">
        <f>'Прогноз движ.ден.средств'!DW7</f>
        <v>0</v>
      </c>
      <c r="DX12" s="648">
        <f>'Прогноз движ.ден.средств'!DX7</f>
        <v>0</v>
      </c>
      <c r="DY12" s="648">
        <f>'Прогноз движ.ден.средств'!DY7</f>
        <v>0</v>
      </c>
      <c r="DZ12" s="648">
        <f>'Прогноз движ.ден.средств'!DZ7</f>
        <v>0</v>
      </c>
      <c r="EA12" s="648">
        <f>'Прогноз движ.ден.средств'!EA7</f>
        <v>0</v>
      </c>
      <c r="EB12" s="648">
        <f>'Прогноз движ.ден.средств'!EB7</f>
        <v>0</v>
      </c>
      <c r="EC12" s="648">
        <f>'Прогноз движ.ден.средств'!EC7</f>
        <v>0</v>
      </c>
      <c r="ED12" s="648">
        <f>'Прогноз движ.ден.средств'!ED7</f>
        <v>0</v>
      </c>
      <c r="EE12" s="648">
        <f>'Прогноз движ.ден.средств'!EE7</f>
        <v>0</v>
      </c>
      <c r="EF12" s="648">
        <f>'Прогноз движ.ден.средств'!EF7</f>
        <v>0</v>
      </c>
      <c r="EG12" s="648">
        <f>'Прогноз движ.ден.средств'!EG7</f>
        <v>0</v>
      </c>
      <c r="EH12" s="648">
        <f>'Прогноз движ.ден.средств'!EH7</f>
        <v>0</v>
      </c>
      <c r="EI12" s="648">
        <f>'Прогноз движ.ден.средств'!EI7</f>
        <v>0</v>
      </c>
      <c r="EJ12" s="648">
        <f>'Прогноз движ.ден.средств'!EJ7</f>
        <v>0</v>
      </c>
      <c r="EK12" s="648">
        <f>'Прогноз движ.ден.средств'!EK7</f>
        <v>0</v>
      </c>
    </row>
    <row r="13" spans="1:141" ht="15.75" x14ac:dyDescent="0.25">
      <c r="A13" s="647" t="str">
        <f>'Прогноз движ.ден.средств'!A8</f>
        <v>2.</v>
      </c>
      <c r="B13" s="795" t="str">
        <f>'Прогноз движ.ден.средств'!B8</f>
        <v>ПРИТОК ДЕНЕЖНЫХ СРЕДСТВ</v>
      </c>
      <c r="C13" s="1689"/>
      <c r="D13" s="1689"/>
      <c r="E13" s="1689"/>
      <c r="F13" s="1689"/>
      <c r="G13" s="1689"/>
      <c r="H13" s="1689"/>
      <c r="I13" s="1689"/>
      <c r="J13" s="1689"/>
      <c r="K13" s="1689"/>
      <c r="L13" s="1689"/>
      <c r="M13" s="1689"/>
      <c r="N13" s="1689"/>
      <c r="O13" s="1689"/>
      <c r="P13" s="1689"/>
      <c r="Q13" s="1689"/>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row>
    <row r="14" spans="1:141" ht="15.75" x14ac:dyDescent="0.25">
      <c r="A14" s="647" t="str">
        <f>'Прогноз движ.ден.средств'!A9</f>
        <v>2.1.</v>
      </c>
      <c r="B14" s="795" t="str">
        <f>'Прогноз движ.ден.средств'!B9</f>
        <v>Выручка от реализации продукции (без НДС)</v>
      </c>
      <c r="C14" s="25">
        <f>'Прогноз движ.ден.средств'!C9</f>
        <v>0</v>
      </c>
      <c r="D14" s="648">
        <f>'Прогноз движ.ден.средств'!D9</f>
        <v>0</v>
      </c>
      <c r="E14" s="648">
        <f>'Прогноз движ.ден.средств'!E9</f>
        <v>0</v>
      </c>
      <c r="F14" s="648">
        <f>'Прогноз движ.ден.средств'!F9</f>
        <v>0</v>
      </c>
      <c r="G14" s="648">
        <f>'Прогноз движ.ден.средств'!G9</f>
        <v>0</v>
      </c>
      <c r="H14" s="648">
        <f>'Прогноз движ.ден.средств'!H9</f>
        <v>0</v>
      </c>
      <c r="I14" s="648">
        <f>'Прогноз движ.ден.средств'!I9</f>
        <v>0</v>
      </c>
      <c r="J14" s="648">
        <f>'Прогноз движ.ден.средств'!J9</f>
        <v>0</v>
      </c>
      <c r="K14" s="648">
        <f>'Прогноз движ.ден.средств'!K9</f>
        <v>0</v>
      </c>
      <c r="L14" s="648">
        <f>'Прогноз движ.ден.средств'!L9</f>
        <v>0</v>
      </c>
      <c r="M14" s="648">
        <f>'Прогноз движ.ден.средств'!M9</f>
        <v>0</v>
      </c>
      <c r="N14" s="648">
        <f>'Прогноз движ.ден.средств'!N9</f>
        <v>0</v>
      </c>
      <c r="O14" s="648">
        <f>'Прогноз движ.ден.средств'!O9</f>
        <v>0</v>
      </c>
      <c r="P14" s="648">
        <f>'Прогноз движ.ден.средств'!P9</f>
        <v>0</v>
      </c>
      <c r="Q14" s="648">
        <f>'Прогноз движ.ден.средств'!Q9</f>
        <v>0</v>
      </c>
      <c r="R14" s="648">
        <f>'Прогноз движ.ден.средств'!R9</f>
        <v>0</v>
      </c>
      <c r="S14" s="648">
        <f>'Прогноз движ.ден.средств'!S9</f>
        <v>0</v>
      </c>
      <c r="T14" s="648">
        <f>'Прогноз движ.ден.средств'!T9</f>
        <v>0</v>
      </c>
      <c r="U14" s="648">
        <f>'Прогноз движ.ден.средств'!U9</f>
        <v>0</v>
      </c>
      <c r="V14" s="648">
        <f>'Прогноз движ.ден.средств'!V9</f>
        <v>0</v>
      </c>
      <c r="W14" s="648">
        <f>'Прогноз движ.ден.средств'!W9</f>
        <v>0</v>
      </c>
      <c r="X14" s="648">
        <f>'Прогноз движ.ден.средств'!X9</f>
        <v>0</v>
      </c>
      <c r="Y14" s="648">
        <f>'Прогноз движ.ден.средств'!Y9</f>
        <v>0</v>
      </c>
      <c r="Z14" s="648">
        <f>'Прогноз движ.ден.средств'!Z9</f>
        <v>0</v>
      </c>
      <c r="AA14" s="648">
        <f>'Прогноз движ.ден.средств'!AA9</f>
        <v>0</v>
      </c>
      <c r="AB14" s="648">
        <f>'Прогноз движ.ден.средств'!AB9</f>
        <v>0</v>
      </c>
      <c r="AC14" s="648">
        <f>'Прогноз движ.ден.средств'!AC9</f>
        <v>0</v>
      </c>
      <c r="AD14" s="648">
        <f>'Прогноз движ.ден.средств'!AD9</f>
        <v>0</v>
      </c>
      <c r="AE14" s="648">
        <f>'Прогноз движ.ден.средств'!AE9</f>
        <v>0</v>
      </c>
      <c r="AF14" s="648">
        <f>'Прогноз движ.ден.средств'!AF9</f>
        <v>0</v>
      </c>
      <c r="AG14" s="648">
        <f>'Прогноз движ.ден.средств'!AG9</f>
        <v>0</v>
      </c>
      <c r="AH14" s="648">
        <f>'Прогноз движ.ден.средств'!AH9</f>
        <v>0</v>
      </c>
      <c r="AI14" s="648">
        <f>'Прогноз движ.ден.средств'!AI9</f>
        <v>0</v>
      </c>
      <c r="AJ14" s="648">
        <f>'Прогноз движ.ден.средств'!AJ9</f>
        <v>0</v>
      </c>
      <c r="AK14" s="648">
        <f>'Прогноз движ.ден.средств'!AK9</f>
        <v>0</v>
      </c>
      <c r="AL14" s="648">
        <f>'Прогноз движ.ден.средств'!AL9</f>
        <v>0</v>
      </c>
      <c r="AM14" s="648">
        <f>'Прогноз движ.ден.средств'!AM9</f>
        <v>0</v>
      </c>
      <c r="AN14" s="648">
        <f>'Прогноз движ.ден.средств'!AN9</f>
        <v>0</v>
      </c>
      <c r="AO14" s="648">
        <f>'Прогноз движ.ден.средств'!AO9</f>
        <v>0</v>
      </c>
      <c r="AP14" s="648">
        <f>'Прогноз движ.ден.средств'!AP9</f>
        <v>0</v>
      </c>
      <c r="AQ14" s="648">
        <f>'Прогноз движ.ден.средств'!AQ9</f>
        <v>0</v>
      </c>
      <c r="AR14" s="648">
        <f>'Прогноз движ.ден.средств'!AR9</f>
        <v>0</v>
      </c>
      <c r="AS14" s="648">
        <f>'Прогноз движ.ден.средств'!AS9</f>
        <v>0</v>
      </c>
      <c r="AT14" s="648">
        <f>'Прогноз движ.ден.средств'!AT9</f>
        <v>0</v>
      </c>
      <c r="AU14" s="648">
        <f>'Прогноз движ.ден.средств'!AU9</f>
        <v>0</v>
      </c>
      <c r="AV14" s="648">
        <f>'Прогноз движ.ден.средств'!AV9</f>
        <v>0</v>
      </c>
      <c r="AW14" s="648">
        <f>'Прогноз движ.ден.средств'!AW9</f>
        <v>0</v>
      </c>
      <c r="AX14" s="648">
        <f>'Прогноз движ.ден.средств'!AX9</f>
        <v>0</v>
      </c>
      <c r="AY14" s="648">
        <f>'Прогноз движ.ден.средств'!AY9</f>
        <v>0</v>
      </c>
      <c r="AZ14" s="648">
        <f>'Прогноз движ.ден.средств'!AZ9</f>
        <v>0</v>
      </c>
      <c r="BA14" s="648">
        <f>'Прогноз движ.ден.средств'!BA9</f>
        <v>0</v>
      </c>
      <c r="BB14" s="648">
        <f>'Прогноз движ.ден.средств'!BB9</f>
        <v>0</v>
      </c>
      <c r="BC14" s="648">
        <f>'Прогноз движ.ден.средств'!BC9</f>
        <v>0</v>
      </c>
      <c r="BD14" s="648">
        <f>'Прогноз движ.ден.средств'!BD9</f>
        <v>0</v>
      </c>
      <c r="BE14" s="648">
        <f>'Прогноз движ.ден.средств'!BE9</f>
        <v>0</v>
      </c>
      <c r="BF14" s="648">
        <f>'Прогноз движ.ден.средств'!BF9</f>
        <v>0</v>
      </c>
      <c r="BG14" s="648">
        <f>'Прогноз движ.ден.средств'!BG9</f>
        <v>0</v>
      </c>
      <c r="BH14" s="648">
        <f>'Прогноз движ.ден.средств'!BH9</f>
        <v>0</v>
      </c>
      <c r="BI14" s="648">
        <f>'Прогноз движ.ден.средств'!BI9</f>
        <v>0</v>
      </c>
      <c r="BJ14" s="648">
        <f>'Прогноз движ.ден.средств'!BJ9</f>
        <v>0</v>
      </c>
      <c r="BK14" s="648">
        <f>'Прогноз движ.ден.средств'!BK9</f>
        <v>0</v>
      </c>
      <c r="BL14" s="648">
        <f>'Прогноз движ.ден.средств'!BL9</f>
        <v>0</v>
      </c>
      <c r="BM14" s="648">
        <f>'Прогноз движ.ден.средств'!BM9</f>
        <v>0</v>
      </c>
      <c r="BN14" s="648">
        <f>'Прогноз движ.ден.средств'!BN9</f>
        <v>0</v>
      </c>
      <c r="BO14" s="648">
        <f>'Прогноз движ.ден.средств'!BO9</f>
        <v>0</v>
      </c>
      <c r="BP14" s="648">
        <f>'Прогноз движ.ден.средств'!BP9</f>
        <v>0</v>
      </c>
      <c r="BQ14" s="648">
        <f>'Прогноз движ.ден.средств'!BQ9</f>
        <v>0</v>
      </c>
      <c r="BR14" s="648">
        <f>'Прогноз движ.ден.средств'!BR9</f>
        <v>0</v>
      </c>
      <c r="BS14" s="648">
        <f>'Прогноз движ.ден.средств'!BS9</f>
        <v>0</v>
      </c>
      <c r="BT14" s="648">
        <f>'Прогноз движ.ден.средств'!BT9</f>
        <v>0</v>
      </c>
      <c r="BU14" s="648">
        <f>'Прогноз движ.ден.средств'!BU9</f>
        <v>0</v>
      </c>
      <c r="BV14" s="648">
        <f>'Прогноз движ.ден.средств'!BV9</f>
        <v>0</v>
      </c>
      <c r="BW14" s="648">
        <f>'Прогноз движ.ден.средств'!BW9</f>
        <v>0</v>
      </c>
      <c r="BX14" s="648">
        <f>'Прогноз движ.ден.средств'!BX9</f>
        <v>0</v>
      </c>
      <c r="BY14" s="648">
        <f>'Прогноз движ.ден.средств'!BY9</f>
        <v>0</v>
      </c>
      <c r="BZ14" s="648">
        <f>'Прогноз движ.ден.средств'!BZ9</f>
        <v>0</v>
      </c>
      <c r="CA14" s="648">
        <f>'Прогноз движ.ден.средств'!CA9</f>
        <v>0</v>
      </c>
      <c r="CB14" s="648">
        <f>'Прогноз движ.ден.средств'!CB9</f>
        <v>0</v>
      </c>
      <c r="CC14" s="648">
        <f>'Прогноз движ.ден.средств'!CC9</f>
        <v>0</v>
      </c>
      <c r="CD14" s="648">
        <f>'Прогноз движ.ден.средств'!CD9</f>
        <v>0</v>
      </c>
      <c r="CE14" s="648">
        <f>'Прогноз движ.ден.средств'!CE9</f>
        <v>0</v>
      </c>
      <c r="CF14" s="648">
        <f>'Прогноз движ.ден.средств'!CF9</f>
        <v>0</v>
      </c>
      <c r="CG14" s="648">
        <f>'Прогноз движ.ден.средств'!CG9</f>
        <v>0</v>
      </c>
      <c r="CH14" s="648">
        <f>'Прогноз движ.ден.средств'!CH9</f>
        <v>0</v>
      </c>
      <c r="CI14" s="648">
        <f>'Прогноз движ.ден.средств'!CI9</f>
        <v>0</v>
      </c>
      <c r="CJ14" s="648">
        <f>'Прогноз движ.ден.средств'!CJ9</f>
        <v>0</v>
      </c>
      <c r="CK14" s="648">
        <f>'Прогноз движ.ден.средств'!CK9</f>
        <v>0</v>
      </c>
      <c r="CL14" s="648">
        <f>'Прогноз движ.ден.средств'!CL9</f>
        <v>0</v>
      </c>
      <c r="CM14" s="648">
        <f>'Прогноз движ.ден.средств'!CM9</f>
        <v>0</v>
      </c>
      <c r="CN14" s="648">
        <f>'Прогноз движ.ден.средств'!CN9</f>
        <v>0</v>
      </c>
      <c r="CO14" s="648">
        <f>'Прогноз движ.ден.средств'!CO9</f>
        <v>0</v>
      </c>
      <c r="CP14" s="648">
        <f>'Прогноз движ.ден.средств'!CP9</f>
        <v>0</v>
      </c>
      <c r="CQ14" s="648">
        <f>'Прогноз движ.ден.средств'!CQ9</f>
        <v>0</v>
      </c>
      <c r="CR14" s="648">
        <f>'Прогноз движ.ден.средств'!CR9</f>
        <v>0</v>
      </c>
      <c r="CS14" s="648">
        <f>'Прогноз движ.ден.средств'!CS9</f>
        <v>0</v>
      </c>
      <c r="CT14" s="648">
        <f>'Прогноз движ.ден.средств'!CT9</f>
        <v>0</v>
      </c>
      <c r="CU14" s="648">
        <f>'Прогноз движ.ден.средств'!CU9</f>
        <v>0</v>
      </c>
      <c r="CV14" s="648">
        <f>'Прогноз движ.ден.средств'!CV9</f>
        <v>0</v>
      </c>
      <c r="CW14" s="648">
        <f>'Прогноз движ.ден.средств'!CW9</f>
        <v>0</v>
      </c>
      <c r="CX14" s="648">
        <f>'Прогноз движ.ден.средств'!CX9</f>
        <v>0</v>
      </c>
      <c r="CY14" s="648">
        <f>'Прогноз движ.ден.средств'!CY9</f>
        <v>0</v>
      </c>
      <c r="CZ14" s="648">
        <f>'Прогноз движ.ден.средств'!CZ9</f>
        <v>0</v>
      </c>
      <c r="DA14" s="648">
        <f>'Прогноз движ.ден.средств'!DA9</f>
        <v>0</v>
      </c>
      <c r="DB14" s="648">
        <f>'Прогноз движ.ден.средств'!DB9</f>
        <v>0</v>
      </c>
      <c r="DC14" s="648">
        <f>'Прогноз движ.ден.средств'!DC9</f>
        <v>0</v>
      </c>
      <c r="DD14" s="648">
        <f>'Прогноз движ.ден.средств'!DD9</f>
        <v>0</v>
      </c>
      <c r="DE14" s="648">
        <f>'Прогноз движ.ден.средств'!DE9</f>
        <v>0</v>
      </c>
      <c r="DF14" s="648">
        <f>'Прогноз движ.ден.средств'!DF9</f>
        <v>0</v>
      </c>
      <c r="DG14" s="648">
        <f>'Прогноз движ.ден.средств'!DG9</f>
        <v>0</v>
      </c>
      <c r="DH14" s="648">
        <f>'Прогноз движ.ден.средств'!DH9</f>
        <v>0</v>
      </c>
      <c r="DI14" s="648">
        <f>'Прогноз движ.ден.средств'!DI9</f>
        <v>0</v>
      </c>
      <c r="DJ14" s="648">
        <f>'Прогноз движ.ден.средств'!DJ9</f>
        <v>0</v>
      </c>
      <c r="DK14" s="648">
        <f>'Прогноз движ.ден.средств'!DK9</f>
        <v>0</v>
      </c>
      <c r="DL14" s="648">
        <f>'Прогноз движ.ден.средств'!DL9</f>
        <v>0</v>
      </c>
      <c r="DM14" s="648">
        <f>'Прогноз движ.ден.средств'!DM9</f>
        <v>0</v>
      </c>
      <c r="DN14" s="648">
        <f>'Прогноз движ.ден.средств'!DN9</f>
        <v>0</v>
      </c>
      <c r="DO14" s="648">
        <f>'Прогноз движ.ден.средств'!DO9</f>
        <v>0</v>
      </c>
      <c r="DP14" s="648">
        <f>'Прогноз движ.ден.средств'!DP9</f>
        <v>0</v>
      </c>
      <c r="DQ14" s="648">
        <f>'Прогноз движ.ден.средств'!DQ9</f>
        <v>0</v>
      </c>
      <c r="DR14" s="648">
        <f>'Прогноз движ.ден.средств'!DR9</f>
        <v>0</v>
      </c>
      <c r="DS14" s="648">
        <f>'Прогноз движ.ден.средств'!DS9</f>
        <v>0</v>
      </c>
      <c r="DT14" s="648">
        <f>'Прогноз движ.ден.средств'!DT9</f>
        <v>0</v>
      </c>
      <c r="DU14" s="648">
        <f>'Прогноз движ.ден.средств'!DU9</f>
        <v>0</v>
      </c>
      <c r="DV14" s="648">
        <f>'Прогноз движ.ден.средств'!DV9</f>
        <v>0</v>
      </c>
      <c r="DW14" s="648">
        <f>'Прогноз движ.ден.средств'!DW9</f>
        <v>0</v>
      </c>
      <c r="DX14" s="648">
        <f>'Прогноз движ.ден.средств'!DX9</f>
        <v>0</v>
      </c>
      <c r="DY14" s="648">
        <f>'Прогноз движ.ден.средств'!DY9</f>
        <v>0</v>
      </c>
      <c r="DZ14" s="648">
        <f>'Прогноз движ.ден.средств'!DZ9</f>
        <v>0</v>
      </c>
      <c r="EA14" s="648">
        <f>'Прогноз движ.ден.средств'!EA9</f>
        <v>0</v>
      </c>
      <c r="EB14" s="648">
        <f>'Прогноз движ.ден.средств'!EB9</f>
        <v>0</v>
      </c>
      <c r="EC14" s="648">
        <f>'Прогноз движ.ден.средств'!EC9</f>
        <v>0</v>
      </c>
      <c r="ED14" s="648">
        <f>'Прогноз движ.ден.средств'!ED9</f>
        <v>0</v>
      </c>
      <c r="EE14" s="648">
        <f>'Прогноз движ.ден.средств'!EE9</f>
        <v>0</v>
      </c>
      <c r="EF14" s="648">
        <f>'Прогноз движ.ден.средств'!EF9</f>
        <v>0</v>
      </c>
      <c r="EG14" s="648">
        <f>'Прогноз движ.ден.средств'!EG9</f>
        <v>0</v>
      </c>
      <c r="EH14" s="648">
        <f>'Прогноз движ.ден.средств'!EH9</f>
        <v>0</v>
      </c>
      <c r="EI14" s="648">
        <f>'Прогноз движ.ден.средств'!EI9</f>
        <v>0</v>
      </c>
      <c r="EJ14" s="648">
        <f>'Прогноз движ.ден.средств'!EJ9</f>
        <v>0</v>
      </c>
      <c r="EK14" s="648">
        <f>'Прогноз движ.ден.средств'!EK9</f>
        <v>0</v>
      </c>
    </row>
    <row r="15" spans="1:141" ht="47.25" x14ac:dyDescent="0.25">
      <c r="A15" s="647" t="str">
        <f>'Прогноз движ.ден.средств'!A10</f>
        <v>2.2.</v>
      </c>
      <c r="B15" s="795" t="str">
        <f>'Прогноз движ.ден.средств'!B10</f>
        <v>Поступление денежных средств по активным операциям и займам (с расшифровкой банков-кредиторов, заимодавцев)</v>
      </c>
      <c r="C15" s="648">
        <f>'Прогноз движ.ден.средств'!C10</f>
        <v>0</v>
      </c>
      <c r="D15" s="648">
        <f>'Прогноз движ.ден.средств'!D10</f>
        <v>0</v>
      </c>
      <c r="E15" s="648">
        <f>'Прогноз движ.ден.средств'!E10</f>
        <v>0</v>
      </c>
      <c r="F15" s="648">
        <f>'Прогноз движ.ден.средств'!F10</f>
        <v>0</v>
      </c>
      <c r="G15" s="648">
        <f>'Прогноз движ.ден.средств'!G10</f>
        <v>0</v>
      </c>
      <c r="H15" s="648">
        <f>'Прогноз движ.ден.средств'!H10</f>
        <v>0</v>
      </c>
      <c r="I15" s="648">
        <f>'Прогноз движ.ден.средств'!I10</f>
        <v>0</v>
      </c>
      <c r="J15" s="648">
        <f>'Прогноз движ.ден.средств'!J10</f>
        <v>0</v>
      </c>
      <c r="K15" s="648">
        <f>'Прогноз движ.ден.средств'!K10</f>
        <v>0</v>
      </c>
      <c r="L15" s="648">
        <f>'Прогноз движ.ден.средств'!L10</f>
        <v>0</v>
      </c>
      <c r="M15" s="648">
        <f>'Прогноз движ.ден.средств'!M10</f>
        <v>0</v>
      </c>
      <c r="N15" s="648">
        <f>'Прогноз движ.ден.средств'!N10</f>
        <v>0</v>
      </c>
      <c r="O15" s="648">
        <f>'Прогноз движ.ден.средств'!O10</f>
        <v>0</v>
      </c>
      <c r="P15" s="648">
        <f>'Прогноз движ.ден.средств'!P10</f>
        <v>0</v>
      </c>
      <c r="Q15" s="648">
        <f>'Прогноз движ.ден.средств'!Q10</f>
        <v>0</v>
      </c>
      <c r="R15" s="648">
        <f>'Прогноз движ.ден.средств'!R10</f>
        <v>0</v>
      </c>
      <c r="S15" s="648">
        <f>'Прогноз движ.ден.средств'!S10</f>
        <v>0</v>
      </c>
      <c r="T15" s="648">
        <f>'Прогноз движ.ден.средств'!T10</f>
        <v>0</v>
      </c>
      <c r="U15" s="648">
        <f>'Прогноз движ.ден.средств'!U10</f>
        <v>0</v>
      </c>
      <c r="V15" s="648">
        <f>'Прогноз движ.ден.средств'!V10</f>
        <v>0</v>
      </c>
      <c r="W15" s="648">
        <f>'Прогноз движ.ден.средств'!W10</f>
        <v>0</v>
      </c>
      <c r="X15" s="648">
        <f>'Прогноз движ.ден.средств'!X10</f>
        <v>0</v>
      </c>
      <c r="Y15" s="648">
        <f>'Прогноз движ.ден.средств'!Y10</f>
        <v>0</v>
      </c>
      <c r="Z15" s="648">
        <f>'Прогноз движ.ден.средств'!Z10</f>
        <v>0</v>
      </c>
      <c r="AA15" s="648">
        <f>'Прогноз движ.ден.средств'!AA10</f>
        <v>0</v>
      </c>
      <c r="AB15" s="648">
        <f>'Прогноз движ.ден.средств'!AB10</f>
        <v>0</v>
      </c>
      <c r="AC15" s="648">
        <f>'Прогноз движ.ден.средств'!AC10</f>
        <v>0</v>
      </c>
      <c r="AD15" s="648">
        <f>'Прогноз движ.ден.средств'!AD10</f>
        <v>0</v>
      </c>
      <c r="AE15" s="648">
        <f>'Прогноз движ.ден.средств'!AE10</f>
        <v>0</v>
      </c>
      <c r="AF15" s="648">
        <f>'Прогноз движ.ден.средств'!AF10</f>
        <v>0</v>
      </c>
      <c r="AG15" s="648">
        <f>'Прогноз движ.ден.средств'!AG10</f>
        <v>0</v>
      </c>
      <c r="AH15" s="648">
        <f>'Прогноз движ.ден.средств'!AH10</f>
        <v>0</v>
      </c>
      <c r="AI15" s="648">
        <f>'Прогноз движ.ден.средств'!AI10</f>
        <v>0</v>
      </c>
      <c r="AJ15" s="648">
        <f>'Прогноз движ.ден.средств'!AJ10</f>
        <v>0</v>
      </c>
      <c r="AK15" s="648">
        <f>'Прогноз движ.ден.средств'!AK10</f>
        <v>0</v>
      </c>
      <c r="AL15" s="648">
        <f>'Прогноз движ.ден.средств'!AL10</f>
        <v>0</v>
      </c>
      <c r="AM15" s="648">
        <f>'Прогноз движ.ден.средств'!AM10</f>
        <v>0</v>
      </c>
      <c r="AN15" s="648">
        <f>'Прогноз движ.ден.средств'!AN10</f>
        <v>0</v>
      </c>
      <c r="AO15" s="648">
        <f>'Прогноз движ.ден.средств'!AO10</f>
        <v>0</v>
      </c>
      <c r="AP15" s="648">
        <f>'Прогноз движ.ден.средств'!AP10</f>
        <v>0</v>
      </c>
      <c r="AQ15" s="648">
        <f>'Прогноз движ.ден.средств'!AQ10</f>
        <v>0</v>
      </c>
      <c r="AR15" s="648">
        <f>'Прогноз движ.ден.средств'!AR10</f>
        <v>0</v>
      </c>
      <c r="AS15" s="648">
        <f>'Прогноз движ.ден.средств'!AS10</f>
        <v>0</v>
      </c>
      <c r="AT15" s="648">
        <f>'Прогноз движ.ден.средств'!AT10</f>
        <v>0</v>
      </c>
      <c r="AU15" s="648">
        <f>'Прогноз движ.ден.средств'!AU10</f>
        <v>0</v>
      </c>
      <c r="AV15" s="648">
        <f>'Прогноз движ.ден.средств'!AV10</f>
        <v>0</v>
      </c>
      <c r="AW15" s="648">
        <f>'Прогноз движ.ден.средств'!AW10</f>
        <v>0</v>
      </c>
      <c r="AX15" s="648">
        <f>'Прогноз движ.ден.средств'!AX10</f>
        <v>0</v>
      </c>
      <c r="AY15" s="648">
        <f>'Прогноз движ.ден.средств'!AY10</f>
        <v>0</v>
      </c>
      <c r="AZ15" s="648">
        <f>'Прогноз движ.ден.средств'!AZ10</f>
        <v>0</v>
      </c>
      <c r="BA15" s="648">
        <f>'Прогноз движ.ден.средств'!BA10</f>
        <v>0</v>
      </c>
      <c r="BB15" s="648">
        <f>'Прогноз движ.ден.средств'!BB10</f>
        <v>0</v>
      </c>
      <c r="BC15" s="648">
        <f>'Прогноз движ.ден.средств'!BC10</f>
        <v>0</v>
      </c>
      <c r="BD15" s="648">
        <f>'Прогноз движ.ден.средств'!BD10</f>
        <v>0</v>
      </c>
      <c r="BE15" s="648">
        <f>'Прогноз движ.ден.средств'!BE10</f>
        <v>0</v>
      </c>
      <c r="BF15" s="648">
        <f>'Прогноз движ.ден.средств'!BF10</f>
        <v>0</v>
      </c>
      <c r="BG15" s="648">
        <f>'Прогноз движ.ден.средств'!BG10</f>
        <v>0</v>
      </c>
      <c r="BH15" s="648">
        <f>'Прогноз движ.ден.средств'!BH10</f>
        <v>0</v>
      </c>
      <c r="BI15" s="648">
        <f>'Прогноз движ.ден.средств'!BI10</f>
        <v>0</v>
      </c>
      <c r="BJ15" s="648">
        <f>'Прогноз движ.ден.средств'!BJ10</f>
        <v>0</v>
      </c>
      <c r="BK15" s="648">
        <f>'Прогноз движ.ден.средств'!BK10</f>
        <v>0</v>
      </c>
      <c r="BL15" s="648">
        <f>'Прогноз движ.ден.средств'!BL10</f>
        <v>0</v>
      </c>
      <c r="BM15" s="648">
        <f>'Прогноз движ.ден.средств'!BM10</f>
        <v>0</v>
      </c>
      <c r="BN15" s="648">
        <f>'Прогноз движ.ден.средств'!BN10</f>
        <v>0</v>
      </c>
      <c r="BO15" s="648">
        <f>'Прогноз движ.ден.средств'!BO10</f>
        <v>0</v>
      </c>
      <c r="BP15" s="648">
        <f>'Прогноз движ.ден.средств'!BP10</f>
        <v>0</v>
      </c>
      <c r="BQ15" s="648">
        <f>'Прогноз движ.ден.средств'!BQ10</f>
        <v>0</v>
      </c>
      <c r="BR15" s="648">
        <f>'Прогноз движ.ден.средств'!BR10</f>
        <v>0</v>
      </c>
      <c r="BS15" s="648">
        <f>'Прогноз движ.ден.средств'!BS10</f>
        <v>0</v>
      </c>
      <c r="BT15" s="648">
        <f>'Прогноз движ.ден.средств'!BT10</f>
        <v>0</v>
      </c>
      <c r="BU15" s="648">
        <f>'Прогноз движ.ден.средств'!BU10</f>
        <v>0</v>
      </c>
      <c r="BV15" s="648">
        <f>'Прогноз движ.ден.средств'!BV10</f>
        <v>0</v>
      </c>
      <c r="BW15" s="648">
        <f>'Прогноз движ.ден.средств'!BW10</f>
        <v>0</v>
      </c>
      <c r="BX15" s="648">
        <f>'Прогноз движ.ден.средств'!BX10</f>
        <v>0</v>
      </c>
      <c r="BY15" s="648">
        <f>'Прогноз движ.ден.средств'!BY10</f>
        <v>0</v>
      </c>
      <c r="BZ15" s="648">
        <f>'Прогноз движ.ден.средств'!BZ10</f>
        <v>0</v>
      </c>
      <c r="CA15" s="648">
        <f>'Прогноз движ.ден.средств'!CA10</f>
        <v>0</v>
      </c>
      <c r="CB15" s="648">
        <f>'Прогноз движ.ден.средств'!CB10</f>
        <v>0</v>
      </c>
      <c r="CC15" s="648">
        <f>'Прогноз движ.ден.средств'!CC10</f>
        <v>0</v>
      </c>
      <c r="CD15" s="648">
        <f>'Прогноз движ.ден.средств'!CD10</f>
        <v>0</v>
      </c>
      <c r="CE15" s="648">
        <f>'Прогноз движ.ден.средств'!CE10</f>
        <v>0</v>
      </c>
      <c r="CF15" s="648">
        <f>'Прогноз движ.ден.средств'!CF10</f>
        <v>0</v>
      </c>
      <c r="CG15" s="648">
        <f>'Прогноз движ.ден.средств'!CG10</f>
        <v>0</v>
      </c>
      <c r="CH15" s="648">
        <f>'Прогноз движ.ден.средств'!CH10</f>
        <v>0</v>
      </c>
      <c r="CI15" s="648">
        <f>'Прогноз движ.ден.средств'!CI10</f>
        <v>0</v>
      </c>
      <c r="CJ15" s="648">
        <f>'Прогноз движ.ден.средств'!CJ10</f>
        <v>0</v>
      </c>
      <c r="CK15" s="648">
        <f>'Прогноз движ.ден.средств'!CK10</f>
        <v>0</v>
      </c>
      <c r="CL15" s="648">
        <f>'Прогноз движ.ден.средств'!CL10</f>
        <v>0</v>
      </c>
      <c r="CM15" s="648">
        <f>'Прогноз движ.ден.средств'!CM10</f>
        <v>0</v>
      </c>
      <c r="CN15" s="648">
        <f>'Прогноз движ.ден.средств'!CN10</f>
        <v>0</v>
      </c>
      <c r="CO15" s="648">
        <f>'Прогноз движ.ден.средств'!CO10</f>
        <v>0</v>
      </c>
      <c r="CP15" s="648">
        <f>'Прогноз движ.ден.средств'!CP10</f>
        <v>0</v>
      </c>
      <c r="CQ15" s="648">
        <f>'Прогноз движ.ден.средств'!CQ10</f>
        <v>0</v>
      </c>
      <c r="CR15" s="648">
        <f>'Прогноз движ.ден.средств'!CR10</f>
        <v>0</v>
      </c>
      <c r="CS15" s="648">
        <f>'Прогноз движ.ден.средств'!CS10</f>
        <v>0</v>
      </c>
      <c r="CT15" s="648">
        <f>'Прогноз движ.ден.средств'!CT10</f>
        <v>0</v>
      </c>
      <c r="CU15" s="648">
        <f>'Прогноз движ.ден.средств'!CU10</f>
        <v>0</v>
      </c>
      <c r="CV15" s="648">
        <f>'Прогноз движ.ден.средств'!CV10</f>
        <v>0</v>
      </c>
      <c r="CW15" s="648">
        <f>'Прогноз движ.ден.средств'!CW10</f>
        <v>0</v>
      </c>
      <c r="CX15" s="648">
        <f>'Прогноз движ.ден.средств'!CX10</f>
        <v>0</v>
      </c>
      <c r="CY15" s="648">
        <f>'Прогноз движ.ден.средств'!CY10</f>
        <v>0</v>
      </c>
      <c r="CZ15" s="648">
        <f>'Прогноз движ.ден.средств'!CZ10</f>
        <v>0</v>
      </c>
      <c r="DA15" s="648">
        <f>'Прогноз движ.ден.средств'!DA10</f>
        <v>0</v>
      </c>
      <c r="DB15" s="648">
        <f>'Прогноз движ.ден.средств'!DB10</f>
        <v>0</v>
      </c>
      <c r="DC15" s="648">
        <f>'Прогноз движ.ден.средств'!DC10</f>
        <v>0</v>
      </c>
      <c r="DD15" s="648">
        <f>'Прогноз движ.ден.средств'!DD10</f>
        <v>0</v>
      </c>
      <c r="DE15" s="648">
        <f>'Прогноз движ.ден.средств'!DE10</f>
        <v>0</v>
      </c>
      <c r="DF15" s="648">
        <f>'Прогноз движ.ден.средств'!DF10</f>
        <v>0</v>
      </c>
      <c r="DG15" s="648">
        <f>'Прогноз движ.ден.средств'!DG10</f>
        <v>0</v>
      </c>
      <c r="DH15" s="648">
        <f>'Прогноз движ.ден.средств'!DH10</f>
        <v>0</v>
      </c>
      <c r="DI15" s="648">
        <f>'Прогноз движ.ден.средств'!DI10</f>
        <v>0</v>
      </c>
      <c r="DJ15" s="648">
        <f>'Прогноз движ.ден.средств'!DJ10</f>
        <v>0</v>
      </c>
      <c r="DK15" s="648">
        <f>'Прогноз движ.ден.средств'!DK10</f>
        <v>0</v>
      </c>
      <c r="DL15" s="648">
        <f>'Прогноз движ.ден.средств'!DL10</f>
        <v>0</v>
      </c>
      <c r="DM15" s="648">
        <f>'Прогноз движ.ден.средств'!DM10</f>
        <v>0</v>
      </c>
      <c r="DN15" s="648">
        <f>'Прогноз движ.ден.средств'!DN10</f>
        <v>0</v>
      </c>
      <c r="DO15" s="648">
        <f>'Прогноз движ.ден.средств'!DO10</f>
        <v>0</v>
      </c>
      <c r="DP15" s="648">
        <f>'Прогноз движ.ден.средств'!DP10</f>
        <v>0</v>
      </c>
      <c r="DQ15" s="648">
        <f>'Прогноз движ.ден.средств'!DQ10</f>
        <v>0</v>
      </c>
      <c r="DR15" s="648">
        <f>'Прогноз движ.ден.средств'!DR10</f>
        <v>0</v>
      </c>
      <c r="DS15" s="648">
        <f>'Прогноз движ.ден.средств'!DS10</f>
        <v>0</v>
      </c>
      <c r="DT15" s="648">
        <f>'Прогноз движ.ден.средств'!DT10</f>
        <v>0</v>
      </c>
      <c r="DU15" s="648">
        <f>'Прогноз движ.ден.средств'!DU10</f>
        <v>0</v>
      </c>
      <c r="DV15" s="648">
        <f>'Прогноз движ.ден.средств'!DV10</f>
        <v>0</v>
      </c>
      <c r="DW15" s="648">
        <f>'Прогноз движ.ден.средств'!DW10</f>
        <v>0</v>
      </c>
      <c r="DX15" s="648">
        <f>'Прогноз движ.ден.средств'!DX10</f>
        <v>0</v>
      </c>
      <c r="DY15" s="648">
        <f>'Прогноз движ.ден.средств'!DY10</f>
        <v>0</v>
      </c>
      <c r="DZ15" s="648">
        <f>'Прогноз движ.ден.средств'!DZ10</f>
        <v>0</v>
      </c>
      <c r="EA15" s="648">
        <f>'Прогноз движ.ден.средств'!EA10</f>
        <v>0</v>
      </c>
      <c r="EB15" s="648">
        <f>'Прогноз движ.ден.средств'!EB10</f>
        <v>0</v>
      </c>
      <c r="EC15" s="648">
        <f>'Прогноз движ.ден.средств'!EC10</f>
        <v>0</v>
      </c>
      <c r="ED15" s="648">
        <f>'Прогноз движ.ден.средств'!ED10</f>
        <v>0</v>
      </c>
      <c r="EE15" s="648">
        <f>'Прогноз движ.ден.средств'!EE10</f>
        <v>0</v>
      </c>
      <c r="EF15" s="648">
        <f>'Прогноз движ.ден.средств'!EF10</f>
        <v>0</v>
      </c>
      <c r="EG15" s="648">
        <f>'Прогноз движ.ден.средств'!EG10</f>
        <v>0</v>
      </c>
      <c r="EH15" s="648">
        <f>'Прогноз движ.ден.средств'!EH10</f>
        <v>0</v>
      </c>
      <c r="EI15" s="648">
        <f>'Прогноз движ.ден.средств'!EI10</f>
        <v>0</v>
      </c>
      <c r="EJ15" s="648">
        <f>'Прогноз движ.ден.средств'!EJ10</f>
        <v>0</v>
      </c>
      <c r="EK15" s="648">
        <f>'Прогноз движ.ден.средств'!EK10</f>
        <v>0</v>
      </c>
    </row>
    <row r="16" spans="1:141" ht="15.75" hidden="1" outlineLevel="1" x14ac:dyDescent="0.25">
      <c r="A16" s="647" t="str">
        <f>'Прогноз движ.ден.средств'!A11</f>
        <v>2.2.1.</v>
      </c>
      <c r="B16" s="795" t="str">
        <f>'Прогноз движ.ден.средств'!B11</f>
        <v>Банк 1</v>
      </c>
      <c r="C16" s="648">
        <f>'Прогноз движ.ден.средств'!C11</f>
        <v>0</v>
      </c>
      <c r="D16" s="648">
        <f>'Прогноз движ.ден.средств'!D11</f>
        <v>0</v>
      </c>
      <c r="E16" s="648">
        <f>'Прогноз движ.ден.средств'!E11</f>
        <v>0</v>
      </c>
      <c r="F16" s="648">
        <f>'Прогноз движ.ден.средств'!F11</f>
        <v>0</v>
      </c>
      <c r="G16" s="648">
        <f>'Прогноз движ.ден.средств'!G11</f>
        <v>0</v>
      </c>
      <c r="H16" s="648">
        <f>'Прогноз движ.ден.средств'!H11</f>
        <v>0</v>
      </c>
      <c r="I16" s="648">
        <f>'Прогноз движ.ден.средств'!I11</f>
        <v>0</v>
      </c>
      <c r="J16" s="648">
        <f>'Прогноз движ.ден.средств'!J11</f>
        <v>0</v>
      </c>
      <c r="K16" s="648">
        <f>'Прогноз движ.ден.средств'!K11</f>
        <v>0</v>
      </c>
      <c r="L16" s="648">
        <f>'Прогноз движ.ден.средств'!L11</f>
        <v>0</v>
      </c>
      <c r="M16" s="648">
        <f>'Прогноз движ.ден.средств'!M11</f>
        <v>0</v>
      </c>
      <c r="N16" s="648">
        <f>'Прогноз движ.ден.средств'!N11</f>
        <v>0</v>
      </c>
      <c r="O16" s="648">
        <f>'Прогноз движ.ден.средств'!O11</f>
        <v>0</v>
      </c>
      <c r="P16" s="648">
        <f>'Прогноз движ.ден.средств'!P11</f>
        <v>0</v>
      </c>
      <c r="Q16" s="648">
        <f>'Прогноз движ.ден.средств'!Q11</f>
        <v>0</v>
      </c>
      <c r="R16" s="648">
        <f>'Прогноз движ.ден.средств'!R11</f>
        <v>0</v>
      </c>
      <c r="S16" s="648">
        <f>'Прогноз движ.ден.средств'!S11</f>
        <v>0</v>
      </c>
      <c r="T16" s="648">
        <f>'Прогноз движ.ден.средств'!T11</f>
        <v>0</v>
      </c>
      <c r="U16" s="648">
        <f>'Прогноз движ.ден.средств'!U11</f>
        <v>0</v>
      </c>
      <c r="V16" s="648">
        <f>'Прогноз движ.ден.средств'!V11</f>
        <v>0</v>
      </c>
      <c r="W16" s="648">
        <f>'Прогноз движ.ден.средств'!W11</f>
        <v>0</v>
      </c>
      <c r="X16" s="648">
        <f>'Прогноз движ.ден.средств'!X11</f>
        <v>0</v>
      </c>
      <c r="Y16" s="648">
        <f>'Прогноз движ.ден.средств'!Y11</f>
        <v>0</v>
      </c>
      <c r="Z16" s="648">
        <f>'Прогноз движ.ден.средств'!Z11</f>
        <v>0</v>
      </c>
      <c r="AA16" s="648">
        <f>'Прогноз движ.ден.средств'!AA11</f>
        <v>0</v>
      </c>
      <c r="AB16" s="648">
        <f>'Прогноз движ.ден.средств'!AB11</f>
        <v>0</v>
      </c>
      <c r="AC16" s="648">
        <f>'Прогноз движ.ден.средств'!AC11</f>
        <v>0</v>
      </c>
      <c r="AD16" s="648">
        <f>'Прогноз движ.ден.средств'!AD11</f>
        <v>0</v>
      </c>
      <c r="AE16" s="648">
        <f>'Прогноз движ.ден.средств'!AE11</f>
        <v>0</v>
      </c>
      <c r="AF16" s="648">
        <f>'Прогноз движ.ден.средств'!AF11</f>
        <v>0</v>
      </c>
      <c r="AG16" s="648">
        <f>'Прогноз движ.ден.средств'!AG11</f>
        <v>0</v>
      </c>
      <c r="AH16" s="648">
        <f>'Прогноз движ.ден.средств'!AH11</f>
        <v>0</v>
      </c>
      <c r="AI16" s="648">
        <f>'Прогноз движ.ден.средств'!AI11</f>
        <v>0</v>
      </c>
      <c r="AJ16" s="648">
        <f>'Прогноз движ.ден.средств'!AJ11</f>
        <v>0</v>
      </c>
      <c r="AK16" s="648">
        <f>'Прогноз движ.ден.средств'!AK11</f>
        <v>0</v>
      </c>
      <c r="AL16" s="648">
        <f>'Прогноз движ.ден.средств'!AL11</f>
        <v>0</v>
      </c>
      <c r="AM16" s="648">
        <f>'Прогноз движ.ден.средств'!AM11</f>
        <v>0</v>
      </c>
      <c r="AN16" s="648">
        <f>'Прогноз движ.ден.средств'!AN11</f>
        <v>0</v>
      </c>
      <c r="AO16" s="648">
        <f>'Прогноз движ.ден.средств'!AO11</f>
        <v>0</v>
      </c>
      <c r="AP16" s="648">
        <f>'Прогноз движ.ден.средств'!AP11</f>
        <v>0</v>
      </c>
      <c r="AQ16" s="648">
        <f>'Прогноз движ.ден.средств'!AQ11</f>
        <v>0</v>
      </c>
      <c r="AR16" s="648">
        <f>'Прогноз движ.ден.средств'!AR11</f>
        <v>0</v>
      </c>
      <c r="AS16" s="648">
        <f>'Прогноз движ.ден.средств'!AS11</f>
        <v>0</v>
      </c>
      <c r="AT16" s="648">
        <f>'Прогноз движ.ден.средств'!AT11</f>
        <v>0</v>
      </c>
      <c r="AU16" s="648">
        <f>'Прогноз движ.ден.средств'!AU11</f>
        <v>0</v>
      </c>
      <c r="AV16" s="648">
        <f>'Прогноз движ.ден.средств'!AV11</f>
        <v>0</v>
      </c>
      <c r="AW16" s="648">
        <f>'Прогноз движ.ден.средств'!AW11</f>
        <v>0</v>
      </c>
      <c r="AX16" s="648">
        <f>'Прогноз движ.ден.средств'!AX11</f>
        <v>0</v>
      </c>
      <c r="AY16" s="648">
        <f>'Прогноз движ.ден.средств'!AY11</f>
        <v>0</v>
      </c>
      <c r="AZ16" s="648">
        <f>'Прогноз движ.ден.средств'!AZ11</f>
        <v>0</v>
      </c>
      <c r="BA16" s="648">
        <f>'Прогноз движ.ден.средств'!BA11</f>
        <v>0</v>
      </c>
      <c r="BB16" s="648">
        <f>'Прогноз движ.ден.средств'!BB11</f>
        <v>0</v>
      </c>
      <c r="BC16" s="648">
        <f>'Прогноз движ.ден.средств'!BC11</f>
        <v>0</v>
      </c>
      <c r="BD16" s="648">
        <f>'Прогноз движ.ден.средств'!BD11</f>
        <v>0</v>
      </c>
      <c r="BE16" s="648">
        <f>'Прогноз движ.ден.средств'!BE11</f>
        <v>0</v>
      </c>
      <c r="BF16" s="648">
        <f>'Прогноз движ.ден.средств'!BF11</f>
        <v>0</v>
      </c>
      <c r="BG16" s="648">
        <f>'Прогноз движ.ден.средств'!BG11</f>
        <v>0</v>
      </c>
      <c r="BH16" s="648">
        <f>'Прогноз движ.ден.средств'!BH11</f>
        <v>0</v>
      </c>
      <c r="BI16" s="648">
        <f>'Прогноз движ.ден.средств'!BI11</f>
        <v>0</v>
      </c>
      <c r="BJ16" s="648">
        <f>'Прогноз движ.ден.средств'!BJ11</f>
        <v>0</v>
      </c>
      <c r="BK16" s="648">
        <f>'Прогноз движ.ден.средств'!BK11</f>
        <v>0</v>
      </c>
      <c r="BL16" s="648">
        <f>'Прогноз движ.ден.средств'!BL11</f>
        <v>0</v>
      </c>
      <c r="BM16" s="648">
        <f>'Прогноз движ.ден.средств'!BM11</f>
        <v>0</v>
      </c>
      <c r="BN16" s="648">
        <f>'Прогноз движ.ден.средств'!BN11</f>
        <v>0</v>
      </c>
      <c r="BO16" s="648">
        <f>'Прогноз движ.ден.средств'!BO11</f>
        <v>0</v>
      </c>
      <c r="BP16" s="648">
        <f>'Прогноз движ.ден.средств'!BP11</f>
        <v>0</v>
      </c>
      <c r="BQ16" s="648">
        <f>'Прогноз движ.ден.средств'!BQ11</f>
        <v>0</v>
      </c>
      <c r="BR16" s="648">
        <f>'Прогноз движ.ден.средств'!BR11</f>
        <v>0</v>
      </c>
      <c r="BS16" s="648">
        <f>'Прогноз движ.ден.средств'!BS11</f>
        <v>0</v>
      </c>
      <c r="BT16" s="648">
        <f>'Прогноз движ.ден.средств'!BT11</f>
        <v>0</v>
      </c>
      <c r="BU16" s="648">
        <f>'Прогноз движ.ден.средств'!BU11</f>
        <v>0</v>
      </c>
      <c r="BV16" s="648">
        <f>'Прогноз движ.ден.средств'!BV11</f>
        <v>0</v>
      </c>
      <c r="BW16" s="648">
        <f>'Прогноз движ.ден.средств'!BW11</f>
        <v>0</v>
      </c>
      <c r="BX16" s="648">
        <f>'Прогноз движ.ден.средств'!BX11</f>
        <v>0</v>
      </c>
      <c r="BY16" s="648">
        <f>'Прогноз движ.ден.средств'!BY11</f>
        <v>0</v>
      </c>
      <c r="BZ16" s="648">
        <f>'Прогноз движ.ден.средств'!BZ11</f>
        <v>0</v>
      </c>
      <c r="CA16" s="648">
        <f>'Прогноз движ.ден.средств'!CA11</f>
        <v>0</v>
      </c>
      <c r="CB16" s="648">
        <f>'Прогноз движ.ден.средств'!CB11</f>
        <v>0</v>
      </c>
      <c r="CC16" s="648">
        <f>'Прогноз движ.ден.средств'!CC11</f>
        <v>0</v>
      </c>
      <c r="CD16" s="648">
        <f>'Прогноз движ.ден.средств'!CD11</f>
        <v>0</v>
      </c>
      <c r="CE16" s="648">
        <f>'Прогноз движ.ден.средств'!CE11</f>
        <v>0</v>
      </c>
      <c r="CF16" s="648">
        <f>'Прогноз движ.ден.средств'!CF11</f>
        <v>0</v>
      </c>
      <c r="CG16" s="648">
        <f>'Прогноз движ.ден.средств'!CG11</f>
        <v>0</v>
      </c>
      <c r="CH16" s="648">
        <f>'Прогноз движ.ден.средств'!CH11</f>
        <v>0</v>
      </c>
      <c r="CI16" s="648">
        <f>'Прогноз движ.ден.средств'!CI11</f>
        <v>0</v>
      </c>
      <c r="CJ16" s="648">
        <f>'Прогноз движ.ден.средств'!CJ11</f>
        <v>0</v>
      </c>
      <c r="CK16" s="648">
        <f>'Прогноз движ.ден.средств'!CK11</f>
        <v>0</v>
      </c>
      <c r="CL16" s="648">
        <f>'Прогноз движ.ден.средств'!CL11</f>
        <v>0</v>
      </c>
      <c r="CM16" s="648">
        <f>'Прогноз движ.ден.средств'!CM11</f>
        <v>0</v>
      </c>
      <c r="CN16" s="648">
        <f>'Прогноз движ.ден.средств'!CN11</f>
        <v>0</v>
      </c>
      <c r="CO16" s="648">
        <f>'Прогноз движ.ден.средств'!CO11</f>
        <v>0</v>
      </c>
      <c r="CP16" s="648">
        <f>'Прогноз движ.ден.средств'!CP11</f>
        <v>0</v>
      </c>
      <c r="CQ16" s="648">
        <f>'Прогноз движ.ден.средств'!CQ11</f>
        <v>0</v>
      </c>
      <c r="CR16" s="648">
        <f>'Прогноз движ.ден.средств'!CR11</f>
        <v>0</v>
      </c>
      <c r="CS16" s="648">
        <f>'Прогноз движ.ден.средств'!CS11</f>
        <v>0</v>
      </c>
      <c r="CT16" s="648">
        <f>'Прогноз движ.ден.средств'!CT11</f>
        <v>0</v>
      </c>
      <c r="CU16" s="648">
        <f>'Прогноз движ.ден.средств'!CU11</f>
        <v>0</v>
      </c>
      <c r="CV16" s="648">
        <f>'Прогноз движ.ден.средств'!CV11</f>
        <v>0</v>
      </c>
      <c r="CW16" s="648">
        <f>'Прогноз движ.ден.средств'!CW11</f>
        <v>0</v>
      </c>
      <c r="CX16" s="648">
        <f>'Прогноз движ.ден.средств'!CX11</f>
        <v>0</v>
      </c>
      <c r="CY16" s="648">
        <f>'Прогноз движ.ден.средств'!CY11</f>
        <v>0</v>
      </c>
      <c r="CZ16" s="648">
        <f>'Прогноз движ.ден.средств'!CZ11</f>
        <v>0</v>
      </c>
      <c r="DA16" s="648">
        <f>'Прогноз движ.ден.средств'!DA11</f>
        <v>0</v>
      </c>
      <c r="DB16" s="648">
        <f>'Прогноз движ.ден.средств'!DB11</f>
        <v>0</v>
      </c>
      <c r="DC16" s="648">
        <f>'Прогноз движ.ден.средств'!DC11</f>
        <v>0</v>
      </c>
      <c r="DD16" s="648">
        <f>'Прогноз движ.ден.средств'!DD11</f>
        <v>0</v>
      </c>
      <c r="DE16" s="648">
        <f>'Прогноз движ.ден.средств'!DE11</f>
        <v>0</v>
      </c>
      <c r="DF16" s="648">
        <f>'Прогноз движ.ден.средств'!DF11</f>
        <v>0</v>
      </c>
      <c r="DG16" s="648">
        <f>'Прогноз движ.ден.средств'!DG11</f>
        <v>0</v>
      </c>
      <c r="DH16" s="648">
        <f>'Прогноз движ.ден.средств'!DH11</f>
        <v>0</v>
      </c>
      <c r="DI16" s="648">
        <f>'Прогноз движ.ден.средств'!DI11</f>
        <v>0</v>
      </c>
      <c r="DJ16" s="648">
        <f>'Прогноз движ.ден.средств'!DJ11</f>
        <v>0</v>
      </c>
      <c r="DK16" s="648">
        <f>'Прогноз движ.ден.средств'!DK11</f>
        <v>0</v>
      </c>
      <c r="DL16" s="648">
        <f>'Прогноз движ.ден.средств'!DL11</f>
        <v>0</v>
      </c>
      <c r="DM16" s="648">
        <f>'Прогноз движ.ден.средств'!DM11</f>
        <v>0</v>
      </c>
      <c r="DN16" s="648">
        <f>'Прогноз движ.ден.средств'!DN11</f>
        <v>0</v>
      </c>
      <c r="DO16" s="648">
        <f>'Прогноз движ.ден.средств'!DO11</f>
        <v>0</v>
      </c>
      <c r="DP16" s="648">
        <f>'Прогноз движ.ден.средств'!DP11</f>
        <v>0</v>
      </c>
      <c r="DQ16" s="648">
        <f>'Прогноз движ.ден.средств'!DQ11</f>
        <v>0</v>
      </c>
      <c r="DR16" s="648">
        <f>'Прогноз движ.ден.средств'!DR11</f>
        <v>0</v>
      </c>
      <c r="DS16" s="648">
        <f>'Прогноз движ.ден.средств'!DS11</f>
        <v>0</v>
      </c>
      <c r="DT16" s="648">
        <f>'Прогноз движ.ден.средств'!DT11</f>
        <v>0</v>
      </c>
      <c r="DU16" s="648">
        <f>'Прогноз движ.ден.средств'!DU11</f>
        <v>0</v>
      </c>
      <c r="DV16" s="648">
        <f>'Прогноз движ.ден.средств'!DV11</f>
        <v>0</v>
      </c>
      <c r="DW16" s="648">
        <f>'Прогноз движ.ден.средств'!DW11</f>
        <v>0</v>
      </c>
      <c r="DX16" s="648">
        <f>'Прогноз движ.ден.средств'!DX11</f>
        <v>0</v>
      </c>
      <c r="DY16" s="648">
        <f>'Прогноз движ.ден.средств'!DY11</f>
        <v>0</v>
      </c>
      <c r="DZ16" s="648">
        <f>'Прогноз движ.ден.средств'!DZ11</f>
        <v>0</v>
      </c>
      <c r="EA16" s="648">
        <f>'Прогноз движ.ден.средств'!EA11</f>
        <v>0</v>
      </c>
      <c r="EB16" s="648">
        <f>'Прогноз движ.ден.средств'!EB11</f>
        <v>0</v>
      </c>
      <c r="EC16" s="648">
        <f>'Прогноз движ.ден.средств'!EC11</f>
        <v>0</v>
      </c>
      <c r="ED16" s="648">
        <f>'Прогноз движ.ден.средств'!ED11</f>
        <v>0</v>
      </c>
      <c r="EE16" s="648">
        <f>'Прогноз движ.ден.средств'!EE11</f>
        <v>0</v>
      </c>
      <c r="EF16" s="648">
        <f>'Прогноз движ.ден.средств'!EF11</f>
        <v>0</v>
      </c>
      <c r="EG16" s="648">
        <f>'Прогноз движ.ден.средств'!EG11</f>
        <v>0</v>
      </c>
      <c r="EH16" s="648">
        <f>'Прогноз движ.ден.средств'!EH11</f>
        <v>0</v>
      </c>
      <c r="EI16" s="648">
        <f>'Прогноз движ.ден.средств'!EI11</f>
        <v>0</v>
      </c>
      <c r="EJ16" s="648">
        <f>'Прогноз движ.ден.средств'!EJ11</f>
        <v>0</v>
      </c>
      <c r="EK16" s="648">
        <f>'Прогноз движ.ден.средств'!EK11</f>
        <v>0</v>
      </c>
    </row>
    <row r="17" spans="1:141" ht="15.75" hidden="1" outlineLevel="1" x14ac:dyDescent="0.25">
      <c r="A17" s="647" t="str">
        <f>'Прогноз движ.ден.средств'!A12</f>
        <v>2.2.2.</v>
      </c>
      <c r="B17" s="795" t="str">
        <f>'Прогноз движ.ден.средств'!B12</f>
        <v>Банк 2</v>
      </c>
      <c r="C17" s="648">
        <f>'Прогноз движ.ден.средств'!C12</f>
        <v>0</v>
      </c>
      <c r="D17" s="648">
        <f>'Прогноз движ.ден.средств'!D12</f>
        <v>0</v>
      </c>
      <c r="E17" s="648">
        <f>'Прогноз движ.ден.средств'!E12</f>
        <v>0</v>
      </c>
      <c r="F17" s="648">
        <f>'Прогноз движ.ден.средств'!F12</f>
        <v>0</v>
      </c>
      <c r="G17" s="648">
        <f>'Прогноз движ.ден.средств'!G12</f>
        <v>0</v>
      </c>
      <c r="H17" s="648">
        <f>'Прогноз движ.ден.средств'!H12</f>
        <v>0</v>
      </c>
      <c r="I17" s="648">
        <f>'Прогноз движ.ден.средств'!I12</f>
        <v>0</v>
      </c>
      <c r="J17" s="648">
        <f>'Прогноз движ.ден.средств'!J12</f>
        <v>0</v>
      </c>
      <c r="K17" s="648">
        <f>'Прогноз движ.ден.средств'!K12</f>
        <v>0</v>
      </c>
      <c r="L17" s="648">
        <f>'Прогноз движ.ден.средств'!L12</f>
        <v>0</v>
      </c>
      <c r="M17" s="648">
        <f>'Прогноз движ.ден.средств'!M12</f>
        <v>0</v>
      </c>
      <c r="N17" s="648">
        <f>'Прогноз движ.ден.средств'!N12</f>
        <v>0</v>
      </c>
      <c r="O17" s="648">
        <f>'Прогноз движ.ден.средств'!O12</f>
        <v>0</v>
      </c>
      <c r="P17" s="648">
        <f>'Прогноз движ.ден.средств'!P12</f>
        <v>0</v>
      </c>
      <c r="Q17" s="648">
        <f>'Прогноз движ.ден.средств'!Q12</f>
        <v>0</v>
      </c>
      <c r="R17" s="648">
        <f>'Прогноз движ.ден.средств'!R12</f>
        <v>0</v>
      </c>
      <c r="S17" s="648">
        <f>'Прогноз движ.ден.средств'!S12</f>
        <v>0</v>
      </c>
      <c r="T17" s="648">
        <f>'Прогноз движ.ден.средств'!T12</f>
        <v>0</v>
      </c>
      <c r="U17" s="648">
        <f>'Прогноз движ.ден.средств'!U12</f>
        <v>0</v>
      </c>
      <c r="V17" s="648">
        <f>'Прогноз движ.ден.средств'!V12</f>
        <v>0</v>
      </c>
      <c r="W17" s="648">
        <f>'Прогноз движ.ден.средств'!W12</f>
        <v>0</v>
      </c>
      <c r="X17" s="648">
        <f>'Прогноз движ.ден.средств'!X12</f>
        <v>0</v>
      </c>
      <c r="Y17" s="648">
        <f>'Прогноз движ.ден.средств'!Y12</f>
        <v>0</v>
      </c>
      <c r="Z17" s="648">
        <f>'Прогноз движ.ден.средств'!Z12</f>
        <v>0</v>
      </c>
      <c r="AA17" s="648">
        <f>'Прогноз движ.ден.средств'!AA12</f>
        <v>0</v>
      </c>
      <c r="AB17" s="648">
        <f>'Прогноз движ.ден.средств'!AB12</f>
        <v>0</v>
      </c>
      <c r="AC17" s="648">
        <f>'Прогноз движ.ден.средств'!AC12</f>
        <v>0</v>
      </c>
      <c r="AD17" s="648">
        <f>'Прогноз движ.ден.средств'!AD12</f>
        <v>0</v>
      </c>
      <c r="AE17" s="648">
        <f>'Прогноз движ.ден.средств'!AE12</f>
        <v>0</v>
      </c>
      <c r="AF17" s="648">
        <f>'Прогноз движ.ден.средств'!AF12</f>
        <v>0</v>
      </c>
      <c r="AG17" s="648">
        <f>'Прогноз движ.ден.средств'!AG12</f>
        <v>0</v>
      </c>
      <c r="AH17" s="648">
        <f>'Прогноз движ.ден.средств'!AH12</f>
        <v>0</v>
      </c>
      <c r="AI17" s="648">
        <f>'Прогноз движ.ден.средств'!AI12</f>
        <v>0</v>
      </c>
      <c r="AJ17" s="648">
        <f>'Прогноз движ.ден.средств'!AJ12</f>
        <v>0</v>
      </c>
      <c r="AK17" s="648">
        <f>'Прогноз движ.ден.средств'!AK12</f>
        <v>0</v>
      </c>
      <c r="AL17" s="648">
        <f>'Прогноз движ.ден.средств'!AL12</f>
        <v>0</v>
      </c>
      <c r="AM17" s="648">
        <f>'Прогноз движ.ден.средств'!AM12</f>
        <v>0</v>
      </c>
      <c r="AN17" s="648">
        <f>'Прогноз движ.ден.средств'!AN12</f>
        <v>0</v>
      </c>
      <c r="AO17" s="648">
        <f>'Прогноз движ.ден.средств'!AO12</f>
        <v>0</v>
      </c>
      <c r="AP17" s="648">
        <f>'Прогноз движ.ден.средств'!AP12</f>
        <v>0</v>
      </c>
      <c r="AQ17" s="648">
        <f>'Прогноз движ.ден.средств'!AQ12</f>
        <v>0</v>
      </c>
      <c r="AR17" s="648">
        <f>'Прогноз движ.ден.средств'!AR12</f>
        <v>0</v>
      </c>
      <c r="AS17" s="648">
        <f>'Прогноз движ.ден.средств'!AS12</f>
        <v>0</v>
      </c>
      <c r="AT17" s="648">
        <f>'Прогноз движ.ден.средств'!AT12</f>
        <v>0</v>
      </c>
      <c r="AU17" s="648">
        <f>'Прогноз движ.ден.средств'!AU12</f>
        <v>0</v>
      </c>
      <c r="AV17" s="648">
        <f>'Прогноз движ.ден.средств'!AV12</f>
        <v>0</v>
      </c>
      <c r="AW17" s="648">
        <f>'Прогноз движ.ден.средств'!AW12</f>
        <v>0</v>
      </c>
      <c r="AX17" s="648">
        <f>'Прогноз движ.ден.средств'!AX12</f>
        <v>0</v>
      </c>
      <c r="AY17" s="648">
        <f>'Прогноз движ.ден.средств'!AY12</f>
        <v>0</v>
      </c>
      <c r="AZ17" s="648">
        <f>'Прогноз движ.ден.средств'!AZ12</f>
        <v>0</v>
      </c>
      <c r="BA17" s="648">
        <f>'Прогноз движ.ден.средств'!BA12</f>
        <v>0</v>
      </c>
      <c r="BB17" s="648">
        <f>'Прогноз движ.ден.средств'!BB12</f>
        <v>0</v>
      </c>
      <c r="BC17" s="648">
        <f>'Прогноз движ.ден.средств'!BC12</f>
        <v>0</v>
      </c>
      <c r="BD17" s="648">
        <f>'Прогноз движ.ден.средств'!BD12</f>
        <v>0</v>
      </c>
      <c r="BE17" s="648">
        <f>'Прогноз движ.ден.средств'!BE12</f>
        <v>0</v>
      </c>
      <c r="BF17" s="648">
        <f>'Прогноз движ.ден.средств'!BF12</f>
        <v>0</v>
      </c>
      <c r="BG17" s="648">
        <f>'Прогноз движ.ден.средств'!BG12</f>
        <v>0</v>
      </c>
      <c r="BH17" s="648">
        <f>'Прогноз движ.ден.средств'!BH12</f>
        <v>0</v>
      </c>
      <c r="BI17" s="648">
        <f>'Прогноз движ.ден.средств'!BI12</f>
        <v>0</v>
      </c>
      <c r="BJ17" s="648">
        <f>'Прогноз движ.ден.средств'!BJ12</f>
        <v>0</v>
      </c>
      <c r="BK17" s="648">
        <f>'Прогноз движ.ден.средств'!BK12</f>
        <v>0</v>
      </c>
      <c r="BL17" s="648">
        <f>'Прогноз движ.ден.средств'!BL12</f>
        <v>0</v>
      </c>
      <c r="BM17" s="648">
        <f>'Прогноз движ.ден.средств'!BM12</f>
        <v>0</v>
      </c>
      <c r="BN17" s="648">
        <f>'Прогноз движ.ден.средств'!BN12</f>
        <v>0</v>
      </c>
      <c r="BO17" s="648">
        <f>'Прогноз движ.ден.средств'!BO12</f>
        <v>0</v>
      </c>
      <c r="BP17" s="648">
        <f>'Прогноз движ.ден.средств'!BP12</f>
        <v>0</v>
      </c>
      <c r="BQ17" s="648">
        <f>'Прогноз движ.ден.средств'!BQ12</f>
        <v>0</v>
      </c>
      <c r="BR17" s="648">
        <f>'Прогноз движ.ден.средств'!BR12</f>
        <v>0</v>
      </c>
      <c r="BS17" s="648">
        <f>'Прогноз движ.ден.средств'!BS12</f>
        <v>0</v>
      </c>
      <c r="BT17" s="648">
        <f>'Прогноз движ.ден.средств'!BT12</f>
        <v>0</v>
      </c>
      <c r="BU17" s="648">
        <f>'Прогноз движ.ден.средств'!BU12</f>
        <v>0</v>
      </c>
      <c r="BV17" s="648">
        <f>'Прогноз движ.ден.средств'!BV12</f>
        <v>0</v>
      </c>
      <c r="BW17" s="648">
        <f>'Прогноз движ.ден.средств'!BW12</f>
        <v>0</v>
      </c>
      <c r="BX17" s="648">
        <f>'Прогноз движ.ден.средств'!BX12</f>
        <v>0</v>
      </c>
      <c r="BY17" s="648">
        <f>'Прогноз движ.ден.средств'!BY12</f>
        <v>0</v>
      </c>
      <c r="BZ17" s="648">
        <f>'Прогноз движ.ден.средств'!BZ12</f>
        <v>0</v>
      </c>
      <c r="CA17" s="648">
        <f>'Прогноз движ.ден.средств'!CA12</f>
        <v>0</v>
      </c>
      <c r="CB17" s="648">
        <f>'Прогноз движ.ден.средств'!CB12</f>
        <v>0</v>
      </c>
      <c r="CC17" s="648">
        <f>'Прогноз движ.ден.средств'!CC12</f>
        <v>0</v>
      </c>
      <c r="CD17" s="648">
        <f>'Прогноз движ.ден.средств'!CD12</f>
        <v>0</v>
      </c>
      <c r="CE17" s="648">
        <f>'Прогноз движ.ден.средств'!CE12</f>
        <v>0</v>
      </c>
      <c r="CF17" s="648">
        <f>'Прогноз движ.ден.средств'!CF12</f>
        <v>0</v>
      </c>
      <c r="CG17" s="648">
        <f>'Прогноз движ.ден.средств'!CG12</f>
        <v>0</v>
      </c>
      <c r="CH17" s="648">
        <f>'Прогноз движ.ден.средств'!CH12</f>
        <v>0</v>
      </c>
      <c r="CI17" s="648">
        <f>'Прогноз движ.ден.средств'!CI12</f>
        <v>0</v>
      </c>
      <c r="CJ17" s="648">
        <f>'Прогноз движ.ден.средств'!CJ12</f>
        <v>0</v>
      </c>
      <c r="CK17" s="648">
        <f>'Прогноз движ.ден.средств'!CK12</f>
        <v>0</v>
      </c>
      <c r="CL17" s="648">
        <f>'Прогноз движ.ден.средств'!CL12</f>
        <v>0</v>
      </c>
      <c r="CM17" s="648">
        <f>'Прогноз движ.ден.средств'!CM12</f>
        <v>0</v>
      </c>
      <c r="CN17" s="648">
        <f>'Прогноз движ.ден.средств'!CN12</f>
        <v>0</v>
      </c>
      <c r="CO17" s="648">
        <f>'Прогноз движ.ден.средств'!CO12</f>
        <v>0</v>
      </c>
      <c r="CP17" s="648">
        <f>'Прогноз движ.ден.средств'!CP12</f>
        <v>0</v>
      </c>
      <c r="CQ17" s="648">
        <f>'Прогноз движ.ден.средств'!CQ12</f>
        <v>0</v>
      </c>
      <c r="CR17" s="648">
        <f>'Прогноз движ.ден.средств'!CR12</f>
        <v>0</v>
      </c>
      <c r="CS17" s="648">
        <f>'Прогноз движ.ден.средств'!CS12</f>
        <v>0</v>
      </c>
      <c r="CT17" s="648">
        <f>'Прогноз движ.ден.средств'!CT12</f>
        <v>0</v>
      </c>
      <c r="CU17" s="648">
        <f>'Прогноз движ.ден.средств'!CU12</f>
        <v>0</v>
      </c>
      <c r="CV17" s="648">
        <f>'Прогноз движ.ден.средств'!CV12</f>
        <v>0</v>
      </c>
      <c r="CW17" s="648">
        <f>'Прогноз движ.ден.средств'!CW12</f>
        <v>0</v>
      </c>
      <c r="CX17" s="648">
        <f>'Прогноз движ.ден.средств'!CX12</f>
        <v>0</v>
      </c>
      <c r="CY17" s="648">
        <f>'Прогноз движ.ден.средств'!CY12</f>
        <v>0</v>
      </c>
      <c r="CZ17" s="648">
        <f>'Прогноз движ.ден.средств'!CZ12</f>
        <v>0</v>
      </c>
      <c r="DA17" s="648">
        <f>'Прогноз движ.ден.средств'!DA12</f>
        <v>0</v>
      </c>
      <c r="DB17" s="648">
        <f>'Прогноз движ.ден.средств'!DB12</f>
        <v>0</v>
      </c>
      <c r="DC17" s="648">
        <f>'Прогноз движ.ден.средств'!DC12</f>
        <v>0</v>
      </c>
      <c r="DD17" s="648">
        <f>'Прогноз движ.ден.средств'!DD12</f>
        <v>0</v>
      </c>
      <c r="DE17" s="648">
        <f>'Прогноз движ.ден.средств'!DE12</f>
        <v>0</v>
      </c>
      <c r="DF17" s="648">
        <f>'Прогноз движ.ден.средств'!DF12</f>
        <v>0</v>
      </c>
      <c r="DG17" s="648">
        <f>'Прогноз движ.ден.средств'!DG12</f>
        <v>0</v>
      </c>
      <c r="DH17" s="648">
        <f>'Прогноз движ.ден.средств'!DH12</f>
        <v>0</v>
      </c>
      <c r="DI17" s="648">
        <f>'Прогноз движ.ден.средств'!DI12</f>
        <v>0</v>
      </c>
      <c r="DJ17" s="648">
        <f>'Прогноз движ.ден.средств'!DJ12</f>
        <v>0</v>
      </c>
      <c r="DK17" s="648">
        <f>'Прогноз движ.ден.средств'!DK12</f>
        <v>0</v>
      </c>
      <c r="DL17" s="648">
        <f>'Прогноз движ.ден.средств'!DL12</f>
        <v>0</v>
      </c>
      <c r="DM17" s="648">
        <f>'Прогноз движ.ден.средств'!DM12</f>
        <v>0</v>
      </c>
      <c r="DN17" s="648">
        <f>'Прогноз движ.ден.средств'!DN12</f>
        <v>0</v>
      </c>
      <c r="DO17" s="648">
        <f>'Прогноз движ.ден.средств'!DO12</f>
        <v>0</v>
      </c>
      <c r="DP17" s="648">
        <f>'Прогноз движ.ден.средств'!DP12</f>
        <v>0</v>
      </c>
      <c r="DQ17" s="648">
        <f>'Прогноз движ.ден.средств'!DQ12</f>
        <v>0</v>
      </c>
      <c r="DR17" s="648">
        <f>'Прогноз движ.ден.средств'!DR12</f>
        <v>0</v>
      </c>
      <c r="DS17" s="648">
        <f>'Прогноз движ.ден.средств'!DS12</f>
        <v>0</v>
      </c>
      <c r="DT17" s="648">
        <f>'Прогноз движ.ден.средств'!DT12</f>
        <v>0</v>
      </c>
      <c r="DU17" s="648">
        <f>'Прогноз движ.ден.средств'!DU12</f>
        <v>0</v>
      </c>
      <c r="DV17" s="648">
        <f>'Прогноз движ.ден.средств'!DV12</f>
        <v>0</v>
      </c>
      <c r="DW17" s="648">
        <f>'Прогноз движ.ден.средств'!DW12</f>
        <v>0</v>
      </c>
      <c r="DX17" s="648">
        <f>'Прогноз движ.ден.средств'!DX12</f>
        <v>0</v>
      </c>
      <c r="DY17" s="648">
        <f>'Прогноз движ.ден.средств'!DY12</f>
        <v>0</v>
      </c>
      <c r="DZ17" s="648">
        <f>'Прогноз движ.ден.средств'!DZ12</f>
        <v>0</v>
      </c>
      <c r="EA17" s="648">
        <f>'Прогноз движ.ден.средств'!EA12</f>
        <v>0</v>
      </c>
      <c r="EB17" s="648">
        <f>'Прогноз движ.ден.средств'!EB12</f>
        <v>0</v>
      </c>
      <c r="EC17" s="648">
        <f>'Прогноз движ.ден.средств'!EC12</f>
        <v>0</v>
      </c>
      <c r="ED17" s="648">
        <f>'Прогноз движ.ден.средств'!ED12</f>
        <v>0</v>
      </c>
      <c r="EE17" s="648">
        <f>'Прогноз движ.ден.средств'!EE12</f>
        <v>0</v>
      </c>
      <c r="EF17" s="648">
        <f>'Прогноз движ.ден.средств'!EF12</f>
        <v>0</v>
      </c>
      <c r="EG17" s="648">
        <f>'Прогноз движ.ден.средств'!EG12</f>
        <v>0</v>
      </c>
      <c r="EH17" s="648">
        <f>'Прогноз движ.ден.средств'!EH12</f>
        <v>0</v>
      </c>
      <c r="EI17" s="648">
        <f>'Прогноз движ.ден.средств'!EI12</f>
        <v>0</v>
      </c>
      <c r="EJ17" s="648">
        <f>'Прогноз движ.ден.средств'!EJ12</f>
        <v>0</v>
      </c>
      <c r="EK17" s="648">
        <f>'Прогноз движ.ден.средств'!EK12</f>
        <v>0</v>
      </c>
    </row>
    <row r="18" spans="1:141" ht="15.75" hidden="1" outlineLevel="1" x14ac:dyDescent="0.25">
      <c r="A18" s="647" t="str">
        <f>'Прогноз движ.ден.средств'!A13</f>
        <v>2.2.3.</v>
      </c>
      <c r="B18" s="795" t="str">
        <f>'Прогноз движ.ден.средств'!B13</f>
        <v>Банк 3</v>
      </c>
      <c r="C18" s="648">
        <f>'Прогноз движ.ден.средств'!C13</f>
        <v>0</v>
      </c>
      <c r="D18" s="648">
        <f>'Прогноз движ.ден.средств'!D13</f>
        <v>0</v>
      </c>
      <c r="E18" s="648">
        <f>'Прогноз движ.ден.средств'!E13</f>
        <v>0</v>
      </c>
      <c r="F18" s="648">
        <f>'Прогноз движ.ден.средств'!F13</f>
        <v>0</v>
      </c>
      <c r="G18" s="648">
        <f>'Прогноз движ.ден.средств'!G13</f>
        <v>0</v>
      </c>
      <c r="H18" s="648">
        <f>'Прогноз движ.ден.средств'!H13</f>
        <v>0</v>
      </c>
      <c r="I18" s="648">
        <f>'Прогноз движ.ден.средств'!I13</f>
        <v>0</v>
      </c>
      <c r="J18" s="648">
        <f>'Прогноз движ.ден.средств'!J13</f>
        <v>0</v>
      </c>
      <c r="K18" s="648">
        <f>'Прогноз движ.ден.средств'!K13</f>
        <v>0</v>
      </c>
      <c r="L18" s="648">
        <f>'Прогноз движ.ден.средств'!L13</f>
        <v>0</v>
      </c>
      <c r="M18" s="648">
        <f>'Прогноз движ.ден.средств'!M13</f>
        <v>0</v>
      </c>
      <c r="N18" s="648">
        <f>'Прогноз движ.ден.средств'!N13</f>
        <v>0</v>
      </c>
      <c r="O18" s="648">
        <f>'Прогноз движ.ден.средств'!O13</f>
        <v>0</v>
      </c>
      <c r="P18" s="648">
        <f>'Прогноз движ.ден.средств'!P13</f>
        <v>0</v>
      </c>
      <c r="Q18" s="648">
        <f>'Прогноз движ.ден.средств'!Q13</f>
        <v>0</v>
      </c>
      <c r="R18" s="648">
        <f>'Прогноз движ.ден.средств'!R13</f>
        <v>0</v>
      </c>
      <c r="S18" s="648">
        <f>'Прогноз движ.ден.средств'!S13</f>
        <v>0</v>
      </c>
      <c r="T18" s="648">
        <f>'Прогноз движ.ден.средств'!T13</f>
        <v>0</v>
      </c>
      <c r="U18" s="648">
        <f>'Прогноз движ.ден.средств'!U13</f>
        <v>0</v>
      </c>
      <c r="V18" s="648">
        <f>'Прогноз движ.ден.средств'!V13</f>
        <v>0</v>
      </c>
      <c r="W18" s="648">
        <f>'Прогноз движ.ден.средств'!W13</f>
        <v>0</v>
      </c>
      <c r="X18" s="648">
        <f>'Прогноз движ.ден.средств'!X13</f>
        <v>0</v>
      </c>
      <c r="Y18" s="648">
        <f>'Прогноз движ.ден.средств'!Y13</f>
        <v>0</v>
      </c>
      <c r="Z18" s="648">
        <f>'Прогноз движ.ден.средств'!Z13</f>
        <v>0</v>
      </c>
      <c r="AA18" s="648">
        <f>'Прогноз движ.ден.средств'!AA13</f>
        <v>0</v>
      </c>
      <c r="AB18" s="648">
        <f>'Прогноз движ.ден.средств'!AB13</f>
        <v>0</v>
      </c>
      <c r="AC18" s="648">
        <f>'Прогноз движ.ден.средств'!AC13</f>
        <v>0</v>
      </c>
      <c r="AD18" s="648">
        <f>'Прогноз движ.ден.средств'!AD13</f>
        <v>0</v>
      </c>
      <c r="AE18" s="648">
        <f>'Прогноз движ.ден.средств'!AE13</f>
        <v>0</v>
      </c>
      <c r="AF18" s="648">
        <f>'Прогноз движ.ден.средств'!AF13</f>
        <v>0</v>
      </c>
      <c r="AG18" s="648">
        <f>'Прогноз движ.ден.средств'!AG13</f>
        <v>0</v>
      </c>
      <c r="AH18" s="648">
        <f>'Прогноз движ.ден.средств'!AH13</f>
        <v>0</v>
      </c>
      <c r="AI18" s="648">
        <f>'Прогноз движ.ден.средств'!AI13</f>
        <v>0</v>
      </c>
      <c r="AJ18" s="648">
        <f>'Прогноз движ.ден.средств'!AJ13</f>
        <v>0</v>
      </c>
      <c r="AK18" s="648">
        <f>'Прогноз движ.ден.средств'!AK13</f>
        <v>0</v>
      </c>
      <c r="AL18" s="648">
        <f>'Прогноз движ.ден.средств'!AL13</f>
        <v>0</v>
      </c>
      <c r="AM18" s="648">
        <f>'Прогноз движ.ден.средств'!AM13</f>
        <v>0</v>
      </c>
      <c r="AN18" s="648">
        <f>'Прогноз движ.ден.средств'!AN13</f>
        <v>0</v>
      </c>
      <c r="AO18" s="648">
        <f>'Прогноз движ.ден.средств'!AO13</f>
        <v>0</v>
      </c>
      <c r="AP18" s="648">
        <f>'Прогноз движ.ден.средств'!AP13</f>
        <v>0</v>
      </c>
      <c r="AQ18" s="648">
        <f>'Прогноз движ.ден.средств'!AQ13</f>
        <v>0</v>
      </c>
      <c r="AR18" s="648">
        <f>'Прогноз движ.ден.средств'!AR13</f>
        <v>0</v>
      </c>
      <c r="AS18" s="648">
        <f>'Прогноз движ.ден.средств'!AS13</f>
        <v>0</v>
      </c>
      <c r="AT18" s="648">
        <f>'Прогноз движ.ден.средств'!AT13</f>
        <v>0</v>
      </c>
      <c r="AU18" s="648">
        <f>'Прогноз движ.ден.средств'!AU13</f>
        <v>0</v>
      </c>
      <c r="AV18" s="648">
        <f>'Прогноз движ.ден.средств'!AV13</f>
        <v>0</v>
      </c>
      <c r="AW18" s="648">
        <f>'Прогноз движ.ден.средств'!AW13</f>
        <v>0</v>
      </c>
      <c r="AX18" s="648">
        <f>'Прогноз движ.ден.средств'!AX13</f>
        <v>0</v>
      </c>
      <c r="AY18" s="648">
        <f>'Прогноз движ.ден.средств'!AY13</f>
        <v>0</v>
      </c>
      <c r="AZ18" s="648">
        <f>'Прогноз движ.ден.средств'!AZ13</f>
        <v>0</v>
      </c>
      <c r="BA18" s="648">
        <f>'Прогноз движ.ден.средств'!BA13</f>
        <v>0</v>
      </c>
      <c r="BB18" s="648">
        <f>'Прогноз движ.ден.средств'!BB13</f>
        <v>0</v>
      </c>
      <c r="BC18" s="648">
        <f>'Прогноз движ.ден.средств'!BC13</f>
        <v>0</v>
      </c>
      <c r="BD18" s="648">
        <f>'Прогноз движ.ден.средств'!BD13</f>
        <v>0</v>
      </c>
      <c r="BE18" s="648">
        <f>'Прогноз движ.ден.средств'!BE13</f>
        <v>0</v>
      </c>
      <c r="BF18" s="648">
        <f>'Прогноз движ.ден.средств'!BF13</f>
        <v>0</v>
      </c>
      <c r="BG18" s="648">
        <f>'Прогноз движ.ден.средств'!BG13</f>
        <v>0</v>
      </c>
      <c r="BH18" s="648">
        <f>'Прогноз движ.ден.средств'!BH13</f>
        <v>0</v>
      </c>
      <c r="BI18" s="648">
        <f>'Прогноз движ.ден.средств'!BI13</f>
        <v>0</v>
      </c>
      <c r="BJ18" s="648">
        <f>'Прогноз движ.ден.средств'!BJ13</f>
        <v>0</v>
      </c>
      <c r="BK18" s="648">
        <f>'Прогноз движ.ден.средств'!BK13</f>
        <v>0</v>
      </c>
      <c r="BL18" s="648">
        <f>'Прогноз движ.ден.средств'!BL13</f>
        <v>0</v>
      </c>
      <c r="BM18" s="648">
        <f>'Прогноз движ.ден.средств'!BM13</f>
        <v>0</v>
      </c>
      <c r="BN18" s="648">
        <f>'Прогноз движ.ден.средств'!BN13</f>
        <v>0</v>
      </c>
      <c r="BO18" s="648">
        <f>'Прогноз движ.ден.средств'!BO13</f>
        <v>0</v>
      </c>
      <c r="BP18" s="648">
        <f>'Прогноз движ.ден.средств'!BP13</f>
        <v>0</v>
      </c>
      <c r="BQ18" s="648">
        <f>'Прогноз движ.ден.средств'!BQ13</f>
        <v>0</v>
      </c>
      <c r="BR18" s="648">
        <f>'Прогноз движ.ден.средств'!BR13</f>
        <v>0</v>
      </c>
      <c r="BS18" s="648">
        <f>'Прогноз движ.ден.средств'!BS13</f>
        <v>0</v>
      </c>
      <c r="BT18" s="648">
        <f>'Прогноз движ.ден.средств'!BT13</f>
        <v>0</v>
      </c>
      <c r="BU18" s="648">
        <f>'Прогноз движ.ден.средств'!BU13</f>
        <v>0</v>
      </c>
      <c r="BV18" s="648">
        <f>'Прогноз движ.ден.средств'!BV13</f>
        <v>0</v>
      </c>
      <c r="BW18" s="648">
        <f>'Прогноз движ.ден.средств'!BW13</f>
        <v>0</v>
      </c>
      <c r="BX18" s="648">
        <f>'Прогноз движ.ден.средств'!BX13</f>
        <v>0</v>
      </c>
      <c r="BY18" s="648">
        <f>'Прогноз движ.ден.средств'!BY13</f>
        <v>0</v>
      </c>
      <c r="BZ18" s="648">
        <f>'Прогноз движ.ден.средств'!BZ13</f>
        <v>0</v>
      </c>
      <c r="CA18" s="648">
        <f>'Прогноз движ.ден.средств'!CA13</f>
        <v>0</v>
      </c>
      <c r="CB18" s="648">
        <f>'Прогноз движ.ден.средств'!CB13</f>
        <v>0</v>
      </c>
      <c r="CC18" s="648">
        <f>'Прогноз движ.ден.средств'!CC13</f>
        <v>0</v>
      </c>
      <c r="CD18" s="648">
        <f>'Прогноз движ.ден.средств'!CD13</f>
        <v>0</v>
      </c>
      <c r="CE18" s="648">
        <f>'Прогноз движ.ден.средств'!CE13</f>
        <v>0</v>
      </c>
      <c r="CF18" s="648">
        <f>'Прогноз движ.ден.средств'!CF13</f>
        <v>0</v>
      </c>
      <c r="CG18" s="648">
        <f>'Прогноз движ.ден.средств'!CG13</f>
        <v>0</v>
      </c>
      <c r="CH18" s="648">
        <f>'Прогноз движ.ден.средств'!CH13</f>
        <v>0</v>
      </c>
      <c r="CI18" s="648">
        <f>'Прогноз движ.ден.средств'!CI13</f>
        <v>0</v>
      </c>
      <c r="CJ18" s="648">
        <f>'Прогноз движ.ден.средств'!CJ13</f>
        <v>0</v>
      </c>
      <c r="CK18" s="648">
        <f>'Прогноз движ.ден.средств'!CK13</f>
        <v>0</v>
      </c>
      <c r="CL18" s="648">
        <f>'Прогноз движ.ден.средств'!CL13</f>
        <v>0</v>
      </c>
      <c r="CM18" s="648">
        <f>'Прогноз движ.ден.средств'!CM13</f>
        <v>0</v>
      </c>
      <c r="CN18" s="648">
        <f>'Прогноз движ.ден.средств'!CN13</f>
        <v>0</v>
      </c>
      <c r="CO18" s="648">
        <f>'Прогноз движ.ден.средств'!CO13</f>
        <v>0</v>
      </c>
      <c r="CP18" s="648">
        <f>'Прогноз движ.ден.средств'!CP13</f>
        <v>0</v>
      </c>
      <c r="CQ18" s="648">
        <f>'Прогноз движ.ден.средств'!CQ13</f>
        <v>0</v>
      </c>
      <c r="CR18" s="648">
        <f>'Прогноз движ.ден.средств'!CR13</f>
        <v>0</v>
      </c>
      <c r="CS18" s="648">
        <f>'Прогноз движ.ден.средств'!CS13</f>
        <v>0</v>
      </c>
      <c r="CT18" s="648">
        <f>'Прогноз движ.ден.средств'!CT13</f>
        <v>0</v>
      </c>
      <c r="CU18" s="648">
        <f>'Прогноз движ.ден.средств'!CU13</f>
        <v>0</v>
      </c>
      <c r="CV18" s="648">
        <f>'Прогноз движ.ден.средств'!CV13</f>
        <v>0</v>
      </c>
      <c r="CW18" s="648">
        <f>'Прогноз движ.ден.средств'!CW13</f>
        <v>0</v>
      </c>
      <c r="CX18" s="648">
        <f>'Прогноз движ.ден.средств'!CX13</f>
        <v>0</v>
      </c>
      <c r="CY18" s="648">
        <f>'Прогноз движ.ден.средств'!CY13</f>
        <v>0</v>
      </c>
      <c r="CZ18" s="648">
        <f>'Прогноз движ.ден.средств'!CZ13</f>
        <v>0</v>
      </c>
      <c r="DA18" s="648">
        <f>'Прогноз движ.ден.средств'!DA13</f>
        <v>0</v>
      </c>
      <c r="DB18" s="648">
        <f>'Прогноз движ.ден.средств'!DB13</f>
        <v>0</v>
      </c>
      <c r="DC18" s="648">
        <f>'Прогноз движ.ден.средств'!DC13</f>
        <v>0</v>
      </c>
      <c r="DD18" s="648">
        <f>'Прогноз движ.ден.средств'!DD13</f>
        <v>0</v>
      </c>
      <c r="DE18" s="648">
        <f>'Прогноз движ.ден.средств'!DE13</f>
        <v>0</v>
      </c>
      <c r="DF18" s="648">
        <f>'Прогноз движ.ден.средств'!DF13</f>
        <v>0</v>
      </c>
      <c r="DG18" s="648">
        <f>'Прогноз движ.ден.средств'!DG13</f>
        <v>0</v>
      </c>
      <c r="DH18" s="648">
        <f>'Прогноз движ.ден.средств'!DH13</f>
        <v>0</v>
      </c>
      <c r="DI18" s="648">
        <f>'Прогноз движ.ден.средств'!DI13</f>
        <v>0</v>
      </c>
      <c r="DJ18" s="648">
        <f>'Прогноз движ.ден.средств'!DJ13</f>
        <v>0</v>
      </c>
      <c r="DK18" s="648">
        <f>'Прогноз движ.ден.средств'!DK13</f>
        <v>0</v>
      </c>
      <c r="DL18" s="648">
        <f>'Прогноз движ.ден.средств'!DL13</f>
        <v>0</v>
      </c>
      <c r="DM18" s="648">
        <f>'Прогноз движ.ден.средств'!DM13</f>
        <v>0</v>
      </c>
      <c r="DN18" s="648">
        <f>'Прогноз движ.ден.средств'!DN13</f>
        <v>0</v>
      </c>
      <c r="DO18" s="648">
        <f>'Прогноз движ.ден.средств'!DO13</f>
        <v>0</v>
      </c>
      <c r="DP18" s="648">
        <f>'Прогноз движ.ден.средств'!DP13</f>
        <v>0</v>
      </c>
      <c r="DQ18" s="648">
        <f>'Прогноз движ.ден.средств'!DQ13</f>
        <v>0</v>
      </c>
      <c r="DR18" s="648">
        <f>'Прогноз движ.ден.средств'!DR13</f>
        <v>0</v>
      </c>
      <c r="DS18" s="648">
        <f>'Прогноз движ.ден.средств'!DS13</f>
        <v>0</v>
      </c>
      <c r="DT18" s="648">
        <f>'Прогноз движ.ден.средств'!DT13</f>
        <v>0</v>
      </c>
      <c r="DU18" s="648">
        <f>'Прогноз движ.ден.средств'!DU13</f>
        <v>0</v>
      </c>
      <c r="DV18" s="648">
        <f>'Прогноз движ.ден.средств'!DV13</f>
        <v>0</v>
      </c>
      <c r="DW18" s="648">
        <f>'Прогноз движ.ден.средств'!DW13</f>
        <v>0</v>
      </c>
      <c r="DX18" s="648">
        <f>'Прогноз движ.ден.средств'!DX13</f>
        <v>0</v>
      </c>
      <c r="DY18" s="648">
        <f>'Прогноз движ.ден.средств'!DY13</f>
        <v>0</v>
      </c>
      <c r="DZ18" s="648">
        <f>'Прогноз движ.ден.средств'!DZ13</f>
        <v>0</v>
      </c>
      <c r="EA18" s="648">
        <f>'Прогноз движ.ден.средств'!EA13</f>
        <v>0</v>
      </c>
      <c r="EB18" s="648">
        <f>'Прогноз движ.ден.средств'!EB13</f>
        <v>0</v>
      </c>
      <c r="EC18" s="648">
        <f>'Прогноз движ.ден.средств'!EC13</f>
        <v>0</v>
      </c>
      <c r="ED18" s="648">
        <f>'Прогноз движ.ден.средств'!ED13</f>
        <v>0</v>
      </c>
      <c r="EE18" s="648">
        <f>'Прогноз движ.ден.средств'!EE13</f>
        <v>0</v>
      </c>
      <c r="EF18" s="648">
        <f>'Прогноз движ.ден.средств'!EF13</f>
        <v>0</v>
      </c>
      <c r="EG18" s="648">
        <f>'Прогноз движ.ден.средств'!EG13</f>
        <v>0</v>
      </c>
      <c r="EH18" s="648">
        <f>'Прогноз движ.ден.средств'!EH13</f>
        <v>0</v>
      </c>
      <c r="EI18" s="648">
        <f>'Прогноз движ.ден.средств'!EI13</f>
        <v>0</v>
      </c>
      <c r="EJ18" s="648">
        <f>'Прогноз движ.ден.средств'!EJ13</f>
        <v>0</v>
      </c>
      <c r="EK18" s="648">
        <f>'Прогноз движ.ден.средств'!EK13</f>
        <v>0</v>
      </c>
    </row>
    <row r="19" spans="1:141" ht="15.75" hidden="1" outlineLevel="1" x14ac:dyDescent="0.25">
      <c r="A19" s="647" t="str">
        <f>'Прогноз движ.ден.средств'!A14</f>
        <v>nnn</v>
      </c>
      <c r="B19" s="795">
        <f>'Прогноз движ.ден.средств'!B14</f>
        <v>0</v>
      </c>
      <c r="C19" s="648">
        <f>'Прогноз движ.ден.средств'!C14</f>
        <v>0</v>
      </c>
      <c r="D19" s="648">
        <f>'Прогноз движ.ден.средств'!D14</f>
        <v>0</v>
      </c>
      <c r="E19" s="648">
        <f>'Прогноз движ.ден.средств'!E14</f>
        <v>0</v>
      </c>
      <c r="F19" s="648">
        <f>'Прогноз движ.ден.средств'!F14</f>
        <v>0</v>
      </c>
      <c r="G19" s="648">
        <f>'Прогноз движ.ден.средств'!G14</f>
        <v>0</v>
      </c>
      <c r="H19" s="648">
        <f>'Прогноз движ.ден.средств'!H14</f>
        <v>0</v>
      </c>
      <c r="I19" s="648">
        <f>'Прогноз движ.ден.средств'!I14</f>
        <v>0</v>
      </c>
      <c r="J19" s="648">
        <f>'Прогноз движ.ден.средств'!J14</f>
        <v>0</v>
      </c>
      <c r="K19" s="648">
        <f>'Прогноз движ.ден.средств'!K14</f>
        <v>0</v>
      </c>
      <c r="L19" s="648">
        <f>'Прогноз движ.ден.средств'!L14</f>
        <v>0</v>
      </c>
      <c r="M19" s="648">
        <f>'Прогноз движ.ден.средств'!M14</f>
        <v>0</v>
      </c>
      <c r="N19" s="648">
        <f>'Прогноз движ.ден.средств'!N14</f>
        <v>0</v>
      </c>
      <c r="O19" s="648">
        <f>'Прогноз движ.ден.средств'!O14</f>
        <v>0</v>
      </c>
      <c r="P19" s="648">
        <f>'Прогноз движ.ден.средств'!P14</f>
        <v>0</v>
      </c>
      <c r="Q19" s="648">
        <f>'Прогноз движ.ден.средств'!Q14</f>
        <v>0</v>
      </c>
      <c r="R19" s="648">
        <f>'Прогноз движ.ден.средств'!R14</f>
        <v>0</v>
      </c>
      <c r="S19" s="648">
        <f>'Прогноз движ.ден.средств'!S14</f>
        <v>0</v>
      </c>
      <c r="T19" s="648">
        <f>'Прогноз движ.ден.средств'!T14</f>
        <v>0</v>
      </c>
      <c r="U19" s="648">
        <f>'Прогноз движ.ден.средств'!U14</f>
        <v>0</v>
      </c>
      <c r="V19" s="648">
        <f>'Прогноз движ.ден.средств'!V14</f>
        <v>0</v>
      </c>
      <c r="W19" s="648">
        <f>'Прогноз движ.ден.средств'!W14</f>
        <v>0</v>
      </c>
      <c r="X19" s="648">
        <f>'Прогноз движ.ден.средств'!X14</f>
        <v>0</v>
      </c>
      <c r="Y19" s="648">
        <f>'Прогноз движ.ден.средств'!Y14</f>
        <v>0</v>
      </c>
      <c r="Z19" s="648">
        <f>'Прогноз движ.ден.средств'!Z14</f>
        <v>0</v>
      </c>
      <c r="AA19" s="648">
        <f>'Прогноз движ.ден.средств'!AA14</f>
        <v>0</v>
      </c>
      <c r="AB19" s="648">
        <f>'Прогноз движ.ден.средств'!AB14</f>
        <v>0</v>
      </c>
      <c r="AC19" s="648">
        <f>'Прогноз движ.ден.средств'!AC14</f>
        <v>0</v>
      </c>
      <c r="AD19" s="648">
        <f>'Прогноз движ.ден.средств'!AD14</f>
        <v>0</v>
      </c>
      <c r="AE19" s="648">
        <f>'Прогноз движ.ден.средств'!AE14</f>
        <v>0</v>
      </c>
      <c r="AF19" s="648">
        <f>'Прогноз движ.ден.средств'!AF14</f>
        <v>0</v>
      </c>
      <c r="AG19" s="648">
        <f>'Прогноз движ.ден.средств'!AG14</f>
        <v>0</v>
      </c>
      <c r="AH19" s="648">
        <f>'Прогноз движ.ден.средств'!AH14</f>
        <v>0</v>
      </c>
      <c r="AI19" s="648">
        <f>'Прогноз движ.ден.средств'!AI14</f>
        <v>0</v>
      </c>
      <c r="AJ19" s="648">
        <f>'Прогноз движ.ден.средств'!AJ14</f>
        <v>0</v>
      </c>
      <c r="AK19" s="648">
        <f>'Прогноз движ.ден.средств'!AK14</f>
        <v>0</v>
      </c>
      <c r="AL19" s="648">
        <f>'Прогноз движ.ден.средств'!AL14</f>
        <v>0</v>
      </c>
      <c r="AM19" s="648">
        <f>'Прогноз движ.ден.средств'!AM14</f>
        <v>0</v>
      </c>
      <c r="AN19" s="648">
        <f>'Прогноз движ.ден.средств'!AN14</f>
        <v>0</v>
      </c>
      <c r="AO19" s="648">
        <f>'Прогноз движ.ден.средств'!AO14</f>
        <v>0</v>
      </c>
      <c r="AP19" s="648">
        <f>'Прогноз движ.ден.средств'!AP14</f>
        <v>0</v>
      </c>
      <c r="AQ19" s="648">
        <f>'Прогноз движ.ден.средств'!AQ14</f>
        <v>0</v>
      </c>
      <c r="AR19" s="648">
        <f>'Прогноз движ.ден.средств'!AR14</f>
        <v>0</v>
      </c>
      <c r="AS19" s="648">
        <f>'Прогноз движ.ден.средств'!AS14</f>
        <v>0</v>
      </c>
      <c r="AT19" s="648">
        <f>'Прогноз движ.ден.средств'!AT14</f>
        <v>0</v>
      </c>
      <c r="AU19" s="648">
        <f>'Прогноз движ.ден.средств'!AU14</f>
        <v>0</v>
      </c>
      <c r="AV19" s="648">
        <f>'Прогноз движ.ден.средств'!AV14</f>
        <v>0</v>
      </c>
      <c r="AW19" s="648">
        <f>'Прогноз движ.ден.средств'!AW14</f>
        <v>0</v>
      </c>
      <c r="AX19" s="648">
        <f>'Прогноз движ.ден.средств'!AX14</f>
        <v>0</v>
      </c>
      <c r="AY19" s="648">
        <f>'Прогноз движ.ден.средств'!AY14</f>
        <v>0</v>
      </c>
      <c r="AZ19" s="648">
        <f>'Прогноз движ.ден.средств'!AZ14</f>
        <v>0</v>
      </c>
      <c r="BA19" s="648">
        <f>'Прогноз движ.ден.средств'!BA14</f>
        <v>0</v>
      </c>
      <c r="BB19" s="648">
        <f>'Прогноз движ.ден.средств'!BB14</f>
        <v>0</v>
      </c>
      <c r="BC19" s="648">
        <f>'Прогноз движ.ден.средств'!BC14</f>
        <v>0</v>
      </c>
      <c r="BD19" s="648">
        <f>'Прогноз движ.ден.средств'!BD14</f>
        <v>0</v>
      </c>
      <c r="BE19" s="648">
        <f>'Прогноз движ.ден.средств'!BE14</f>
        <v>0</v>
      </c>
      <c r="BF19" s="648">
        <f>'Прогноз движ.ден.средств'!BF14</f>
        <v>0</v>
      </c>
      <c r="BG19" s="648">
        <f>'Прогноз движ.ден.средств'!BG14</f>
        <v>0</v>
      </c>
      <c r="BH19" s="648">
        <f>'Прогноз движ.ден.средств'!BH14</f>
        <v>0</v>
      </c>
      <c r="BI19" s="648">
        <f>'Прогноз движ.ден.средств'!BI14</f>
        <v>0</v>
      </c>
      <c r="BJ19" s="648">
        <f>'Прогноз движ.ден.средств'!BJ14</f>
        <v>0</v>
      </c>
      <c r="BK19" s="648">
        <f>'Прогноз движ.ден.средств'!BK14</f>
        <v>0</v>
      </c>
      <c r="BL19" s="648">
        <f>'Прогноз движ.ден.средств'!BL14</f>
        <v>0</v>
      </c>
      <c r="BM19" s="648">
        <f>'Прогноз движ.ден.средств'!BM14</f>
        <v>0</v>
      </c>
      <c r="BN19" s="648">
        <f>'Прогноз движ.ден.средств'!BN14</f>
        <v>0</v>
      </c>
      <c r="BO19" s="648">
        <f>'Прогноз движ.ден.средств'!BO14</f>
        <v>0</v>
      </c>
      <c r="BP19" s="648">
        <f>'Прогноз движ.ден.средств'!BP14</f>
        <v>0</v>
      </c>
      <c r="BQ19" s="648">
        <f>'Прогноз движ.ден.средств'!BQ14</f>
        <v>0</v>
      </c>
      <c r="BR19" s="648">
        <f>'Прогноз движ.ден.средств'!BR14</f>
        <v>0</v>
      </c>
      <c r="BS19" s="648">
        <f>'Прогноз движ.ден.средств'!BS14</f>
        <v>0</v>
      </c>
      <c r="BT19" s="648">
        <f>'Прогноз движ.ден.средств'!BT14</f>
        <v>0</v>
      </c>
      <c r="BU19" s="648">
        <f>'Прогноз движ.ден.средств'!BU14</f>
        <v>0</v>
      </c>
      <c r="BV19" s="648">
        <f>'Прогноз движ.ден.средств'!BV14</f>
        <v>0</v>
      </c>
      <c r="BW19" s="648">
        <f>'Прогноз движ.ден.средств'!BW14</f>
        <v>0</v>
      </c>
      <c r="BX19" s="648">
        <f>'Прогноз движ.ден.средств'!BX14</f>
        <v>0</v>
      </c>
      <c r="BY19" s="648">
        <f>'Прогноз движ.ден.средств'!BY14</f>
        <v>0</v>
      </c>
      <c r="BZ19" s="648">
        <f>'Прогноз движ.ден.средств'!BZ14</f>
        <v>0</v>
      </c>
      <c r="CA19" s="648">
        <f>'Прогноз движ.ден.средств'!CA14</f>
        <v>0</v>
      </c>
      <c r="CB19" s="648">
        <f>'Прогноз движ.ден.средств'!CB14</f>
        <v>0</v>
      </c>
      <c r="CC19" s="648">
        <f>'Прогноз движ.ден.средств'!CC14</f>
        <v>0</v>
      </c>
      <c r="CD19" s="648">
        <f>'Прогноз движ.ден.средств'!CD14</f>
        <v>0</v>
      </c>
      <c r="CE19" s="648">
        <f>'Прогноз движ.ден.средств'!CE14</f>
        <v>0</v>
      </c>
      <c r="CF19" s="648">
        <f>'Прогноз движ.ден.средств'!CF14</f>
        <v>0</v>
      </c>
      <c r="CG19" s="648">
        <f>'Прогноз движ.ден.средств'!CG14</f>
        <v>0</v>
      </c>
      <c r="CH19" s="648">
        <f>'Прогноз движ.ден.средств'!CH14</f>
        <v>0</v>
      </c>
      <c r="CI19" s="648">
        <f>'Прогноз движ.ден.средств'!CI14</f>
        <v>0</v>
      </c>
      <c r="CJ19" s="648">
        <f>'Прогноз движ.ден.средств'!CJ14</f>
        <v>0</v>
      </c>
      <c r="CK19" s="648">
        <f>'Прогноз движ.ден.средств'!CK14</f>
        <v>0</v>
      </c>
      <c r="CL19" s="648">
        <f>'Прогноз движ.ден.средств'!CL14</f>
        <v>0</v>
      </c>
      <c r="CM19" s="648">
        <f>'Прогноз движ.ден.средств'!CM14</f>
        <v>0</v>
      </c>
      <c r="CN19" s="648">
        <f>'Прогноз движ.ден.средств'!CN14</f>
        <v>0</v>
      </c>
      <c r="CO19" s="648">
        <f>'Прогноз движ.ден.средств'!CO14</f>
        <v>0</v>
      </c>
      <c r="CP19" s="648">
        <f>'Прогноз движ.ден.средств'!CP14</f>
        <v>0</v>
      </c>
      <c r="CQ19" s="648">
        <f>'Прогноз движ.ден.средств'!CQ14</f>
        <v>0</v>
      </c>
      <c r="CR19" s="648">
        <f>'Прогноз движ.ден.средств'!CR14</f>
        <v>0</v>
      </c>
      <c r="CS19" s="648">
        <f>'Прогноз движ.ден.средств'!CS14</f>
        <v>0</v>
      </c>
      <c r="CT19" s="648">
        <f>'Прогноз движ.ден.средств'!CT14</f>
        <v>0</v>
      </c>
      <c r="CU19" s="648">
        <f>'Прогноз движ.ден.средств'!CU14</f>
        <v>0</v>
      </c>
      <c r="CV19" s="648">
        <f>'Прогноз движ.ден.средств'!CV14</f>
        <v>0</v>
      </c>
      <c r="CW19" s="648">
        <f>'Прогноз движ.ден.средств'!CW14</f>
        <v>0</v>
      </c>
      <c r="CX19" s="648">
        <f>'Прогноз движ.ден.средств'!CX14</f>
        <v>0</v>
      </c>
      <c r="CY19" s="648">
        <f>'Прогноз движ.ден.средств'!CY14</f>
        <v>0</v>
      </c>
      <c r="CZ19" s="648">
        <f>'Прогноз движ.ден.средств'!CZ14</f>
        <v>0</v>
      </c>
      <c r="DA19" s="648">
        <f>'Прогноз движ.ден.средств'!DA14</f>
        <v>0</v>
      </c>
      <c r="DB19" s="648">
        <f>'Прогноз движ.ден.средств'!DB14</f>
        <v>0</v>
      </c>
      <c r="DC19" s="648">
        <f>'Прогноз движ.ден.средств'!DC14</f>
        <v>0</v>
      </c>
      <c r="DD19" s="648">
        <f>'Прогноз движ.ден.средств'!DD14</f>
        <v>0</v>
      </c>
      <c r="DE19" s="648">
        <f>'Прогноз движ.ден.средств'!DE14</f>
        <v>0</v>
      </c>
      <c r="DF19" s="648">
        <f>'Прогноз движ.ден.средств'!DF14</f>
        <v>0</v>
      </c>
      <c r="DG19" s="648">
        <f>'Прогноз движ.ден.средств'!DG14</f>
        <v>0</v>
      </c>
      <c r="DH19" s="648">
        <f>'Прогноз движ.ден.средств'!DH14</f>
        <v>0</v>
      </c>
      <c r="DI19" s="648">
        <f>'Прогноз движ.ден.средств'!DI14</f>
        <v>0</v>
      </c>
      <c r="DJ19" s="648">
        <f>'Прогноз движ.ден.средств'!DJ14</f>
        <v>0</v>
      </c>
      <c r="DK19" s="648">
        <f>'Прогноз движ.ден.средств'!DK14</f>
        <v>0</v>
      </c>
      <c r="DL19" s="648">
        <f>'Прогноз движ.ден.средств'!DL14</f>
        <v>0</v>
      </c>
      <c r="DM19" s="648">
        <f>'Прогноз движ.ден.средств'!DM14</f>
        <v>0</v>
      </c>
      <c r="DN19" s="648">
        <f>'Прогноз движ.ден.средств'!DN14</f>
        <v>0</v>
      </c>
      <c r="DO19" s="648">
        <f>'Прогноз движ.ден.средств'!DO14</f>
        <v>0</v>
      </c>
      <c r="DP19" s="648">
        <f>'Прогноз движ.ден.средств'!DP14</f>
        <v>0</v>
      </c>
      <c r="DQ19" s="648">
        <f>'Прогноз движ.ден.средств'!DQ14</f>
        <v>0</v>
      </c>
      <c r="DR19" s="648">
        <f>'Прогноз движ.ден.средств'!DR14</f>
        <v>0</v>
      </c>
      <c r="DS19" s="648">
        <f>'Прогноз движ.ден.средств'!DS14</f>
        <v>0</v>
      </c>
      <c r="DT19" s="648">
        <f>'Прогноз движ.ден.средств'!DT14</f>
        <v>0</v>
      </c>
      <c r="DU19" s="648">
        <f>'Прогноз движ.ден.средств'!DU14</f>
        <v>0</v>
      </c>
      <c r="DV19" s="648">
        <f>'Прогноз движ.ден.средств'!DV14</f>
        <v>0</v>
      </c>
      <c r="DW19" s="648">
        <f>'Прогноз движ.ден.средств'!DW14</f>
        <v>0</v>
      </c>
      <c r="DX19" s="648">
        <f>'Прогноз движ.ден.средств'!DX14</f>
        <v>0</v>
      </c>
      <c r="DY19" s="648">
        <f>'Прогноз движ.ден.средств'!DY14</f>
        <v>0</v>
      </c>
      <c r="DZ19" s="648">
        <f>'Прогноз движ.ден.средств'!DZ14</f>
        <v>0</v>
      </c>
      <c r="EA19" s="648">
        <f>'Прогноз движ.ден.средств'!EA14</f>
        <v>0</v>
      </c>
      <c r="EB19" s="648">
        <f>'Прогноз движ.ден.средств'!EB14</f>
        <v>0</v>
      </c>
      <c r="EC19" s="648">
        <f>'Прогноз движ.ден.средств'!EC14</f>
        <v>0</v>
      </c>
      <c r="ED19" s="648">
        <f>'Прогноз движ.ден.средств'!ED14</f>
        <v>0</v>
      </c>
      <c r="EE19" s="648">
        <f>'Прогноз движ.ден.средств'!EE14</f>
        <v>0</v>
      </c>
      <c r="EF19" s="648">
        <f>'Прогноз движ.ден.средств'!EF14</f>
        <v>0</v>
      </c>
      <c r="EG19" s="648">
        <f>'Прогноз движ.ден.средств'!EG14</f>
        <v>0</v>
      </c>
      <c r="EH19" s="648">
        <f>'Прогноз движ.ден.средств'!EH14</f>
        <v>0</v>
      </c>
      <c r="EI19" s="648">
        <f>'Прогноз движ.ден.средств'!EI14</f>
        <v>0</v>
      </c>
      <c r="EJ19" s="648">
        <f>'Прогноз движ.ден.средств'!EJ14</f>
        <v>0</v>
      </c>
      <c r="EK19" s="648">
        <f>'Прогноз движ.ден.средств'!EK14</f>
        <v>0</v>
      </c>
    </row>
    <row r="20" spans="1:141" ht="15.75" hidden="1" outlineLevel="1" x14ac:dyDescent="0.25">
      <c r="A20" s="647" t="str">
        <f>'Прогноз движ.ден.средств'!A15</f>
        <v>nnn</v>
      </c>
      <c r="B20" s="795">
        <f>'Прогноз движ.ден.средств'!B15</f>
        <v>0</v>
      </c>
      <c r="C20" s="648">
        <f>'Прогноз движ.ден.средств'!C15</f>
        <v>0</v>
      </c>
      <c r="D20" s="648">
        <f>'Прогноз движ.ден.средств'!D15</f>
        <v>0</v>
      </c>
      <c r="E20" s="648">
        <f>'Прогноз движ.ден.средств'!E15</f>
        <v>0</v>
      </c>
      <c r="F20" s="648">
        <f>'Прогноз движ.ден.средств'!F15</f>
        <v>0</v>
      </c>
      <c r="G20" s="648">
        <f>'Прогноз движ.ден.средств'!G15</f>
        <v>0</v>
      </c>
      <c r="H20" s="648">
        <f>'Прогноз движ.ден.средств'!H15</f>
        <v>0</v>
      </c>
      <c r="I20" s="648">
        <f>'Прогноз движ.ден.средств'!I15</f>
        <v>0</v>
      </c>
      <c r="J20" s="648">
        <f>'Прогноз движ.ден.средств'!J15</f>
        <v>0</v>
      </c>
      <c r="K20" s="648">
        <f>'Прогноз движ.ден.средств'!K15</f>
        <v>0</v>
      </c>
      <c r="L20" s="648">
        <f>'Прогноз движ.ден.средств'!L15</f>
        <v>0</v>
      </c>
      <c r="M20" s="648">
        <f>'Прогноз движ.ден.средств'!M15</f>
        <v>0</v>
      </c>
      <c r="N20" s="648">
        <f>'Прогноз движ.ден.средств'!N15</f>
        <v>0</v>
      </c>
      <c r="O20" s="648">
        <f>'Прогноз движ.ден.средств'!O15</f>
        <v>0</v>
      </c>
      <c r="P20" s="648">
        <f>'Прогноз движ.ден.средств'!P15</f>
        <v>0</v>
      </c>
      <c r="Q20" s="648">
        <f>'Прогноз движ.ден.средств'!Q15</f>
        <v>0</v>
      </c>
      <c r="R20" s="648">
        <f>'Прогноз движ.ден.средств'!R15</f>
        <v>0</v>
      </c>
      <c r="S20" s="648">
        <f>'Прогноз движ.ден.средств'!S15</f>
        <v>0</v>
      </c>
      <c r="T20" s="648">
        <f>'Прогноз движ.ден.средств'!T15</f>
        <v>0</v>
      </c>
      <c r="U20" s="648">
        <f>'Прогноз движ.ден.средств'!U15</f>
        <v>0</v>
      </c>
      <c r="V20" s="648">
        <f>'Прогноз движ.ден.средств'!V15</f>
        <v>0</v>
      </c>
      <c r="W20" s="648">
        <f>'Прогноз движ.ден.средств'!W15</f>
        <v>0</v>
      </c>
      <c r="X20" s="648">
        <f>'Прогноз движ.ден.средств'!X15</f>
        <v>0</v>
      </c>
      <c r="Y20" s="648">
        <f>'Прогноз движ.ден.средств'!Y15</f>
        <v>0</v>
      </c>
      <c r="Z20" s="648">
        <f>'Прогноз движ.ден.средств'!Z15</f>
        <v>0</v>
      </c>
      <c r="AA20" s="648">
        <f>'Прогноз движ.ден.средств'!AA15</f>
        <v>0</v>
      </c>
      <c r="AB20" s="648">
        <f>'Прогноз движ.ден.средств'!AB15</f>
        <v>0</v>
      </c>
      <c r="AC20" s="648">
        <f>'Прогноз движ.ден.средств'!AC15</f>
        <v>0</v>
      </c>
      <c r="AD20" s="648">
        <f>'Прогноз движ.ден.средств'!AD15</f>
        <v>0</v>
      </c>
      <c r="AE20" s="648">
        <f>'Прогноз движ.ден.средств'!AE15</f>
        <v>0</v>
      </c>
      <c r="AF20" s="648">
        <f>'Прогноз движ.ден.средств'!AF15</f>
        <v>0</v>
      </c>
      <c r="AG20" s="648">
        <f>'Прогноз движ.ден.средств'!AG15</f>
        <v>0</v>
      </c>
      <c r="AH20" s="648">
        <f>'Прогноз движ.ден.средств'!AH15</f>
        <v>0</v>
      </c>
      <c r="AI20" s="648">
        <f>'Прогноз движ.ден.средств'!AI15</f>
        <v>0</v>
      </c>
      <c r="AJ20" s="648">
        <f>'Прогноз движ.ден.средств'!AJ15</f>
        <v>0</v>
      </c>
      <c r="AK20" s="648">
        <f>'Прогноз движ.ден.средств'!AK15</f>
        <v>0</v>
      </c>
      <c r="AL20" s="648">
        <f>'Прогноз движ.ден.средств'!AL15</f>
        <v>0</v>
      </c>
      <c r="AM20" s="648">
        <f>'Прогноз движ.ден.средств'!AM15</f>
        <v>0</v>
      </c>
      <c r="AN20" s="648">
        <f>'Прогноз движ.ден.средств'!AN15</f>
        <v>0</v>
      </c>
      <c r="AO20" s="648">
        <f>'Прогноз движ.ден.средств'!AO15</f>
        <v>0</v>
      </c>
      <c r="AP20" s="648">
        <f>'Прогноз движ.ден.средств'!AP15</f>
        <v>0</v>
      </c>
      <c r="AQ20" s="648">
        <f>'Прогноз движ.ден.средств'!AQ15</f>
        <v>0</v>
      </c>
      <c r="AR20" s="648">
        <f>'Прогноз движ.ден.средств'!AR15</f>
        <v>0</v>
      </c>
      <c r="AS20" s="648">
        <f>'Прогноз движ.ден.средств'!AS15</f>
        <v>0</v>
      </c>
      <c r="AT20" s="648">
        <f>'Прогноз движ.ден.средств'!AT15</f>
        <v>0</v>
      </c>
      <c r="AU20" s="648">
        <f>'Прогноз движ.ден.средств'!AU15</f>
        <v>0</v>
      </c>
      <c r="AV20" s="648">
        <f>'Прогноз движ.ден.средств'!AV15</f>
        <v>0</v>
      </c>
      <c r="AW20" s="648">
        <f>'Прогноз движ.ден.средств'!AW15</f>
        <v>0</v>
      </c>
      <c r="AX20" s="648">
        <f>'Прогноз движ.ден.средств'!AX15</f>
        <v>0</v>
      </c>
      <c r="AY20" s="648">
        <f>'Прогноз движ.ден.средств'!AY15</f>
        <v>0</v>
      </c>
      <c r="AZ20" s="648">
        <f>'Прогноз движ.ден.средств'!AZ15</f>
        <v>0</v>
      </c>
      <c r="BA20" s="648">
        <f>'Прогноз движ.ден.средств'!BA15</f>
        <v>0</v>
      </c>
      <c r="BB20" s="648">
        <f>'Прогноз движ.ден.средств'!BB15</f>
        <v>0</v>
      </c>
      <c r="BC20" s="648">
        <f>'Прогноз движ.ден.средств'!BC15</f>
        <v>0</v>
      </c>
      <c r="BD20" s="648">
        <f>'Прогноз движ.ден.средств'!BD15</f>
        <v>0</v>
      </c>
      <c r="BE20" s="648">
        <f>'Прогноз движ.ден.средств'!BE15</f>
        <v>0</v>
      </c>
      <c r="BF20" s="648">
        <f>'Прогноз движ.ден.средств'!BF15</f>
        <v>0</v>
      </c>
      <c r="BG20" s="648">
        <f>'Прогноз движ.ден.средств'!BG15</f>
        <v>0</v>
      </c>
      <c r="BH20" s="648">
        <f>'Прогноз движ.ден.средств'!BH15</f>
        <v>0</v>
      </c>
      <c r="BI20" s="648">
        <f>'Прогноз движ.ден.средств'!BI15</f>
        <v>0</v>
      </c>
      <c r="BJ20" s="648">
        <f>'Прогноз движ.ден.средств'!BJ15</f>
        <v>0</v>
      </c>
      <c r="BK20" s="648">
        <f>'Прогноз движ.ден.средств'!BK15</f>
        <v>0</v>
      </c>
      <c r="BL20" s="648">
        <f>'Прогноз движ.ден.средств'!BL15</f>
        <v>0</v>
      </c>
      <c r="BM20" s="648">
        <f>'Прогноз движ.ден.средств'!BM15</f>
        <v>0</v>
      </c>
      <c r="BN20" s="648">
        <f>'Прогноз движ.ден.средств'!BN15</f>
        <v>0</v>
      </c>
      <c r="BO20" s="648">
        <f>'Прогноз движ.ден.средств'!BO15</f>
        <v>0</v>
      </c>
      <c r="BP20" s="648">
        <f>'Прогноз движ.ден.средств'!BP15</f>
        <v>0</v>
      </c>
      <c r="BQ20" s="648">
        <f>'Прогноз движ.ден.средств'!BQ15</f>
        <v>0</v>
      </c>
      <c r="BR20" s="648">
        <f>'Прогноз движ.ден.средств'!BR15</f>
        <v>0</v>
      </c>
      <c r="BS20" s="648">
        <f>'Прогноз движ.ден.средств'!BS15</f>
        <v>0</v>
      </c>
      <c r="BT20" s="648">
        <f>'Прогноз движ.ден.средств'!BT15</f>
        <v>0</v>
      </c>
      <c r="BU20" s="648">
        <f>'Прогноз движ.ден.средств'!BU15</f>
        <v>0</v>
      </c>
      <c r="BV20" s="648">
        <f>'Прогноз движ.ден.средств'!BV15</f>
        <v>0</v>
      </c>
      <c r="BW20" s="648">
        <f>'Прогноз движ.ден.средств'!BW15</f>
        <v>0</v>
      </c>
      <c r="BX20" s="648">
        <f>'Прогноз движ.ден.средств'!BX15</f>
        <v>0</v>
      </c>
      <c r="BY20" s="648">
        <f>'Прогноз движ.ден.средств'!BY15</f>
        <v>0</v>
      </c>
      <c r="BZ20" s="648">
        <f>'Прогноз движ.ден.средств'!BZ15</f>
        <v>0</v>
      </c>
      <c r="CA20" s="648">
        <f>'Прогноз движ.ден.средств'!CA15</f>
        <v>0</v>
      </c>
      <c r="CB20" s="648">
        <f>'Прогноз движ.ден.средств'!CB15</f>
        <v>0</v>
      </c>
      <c r="CC20" s="648">
        <f>'Прогноз движ.ден.средств'!CC15</f>
        <v>0</v>
      </c>
      <c r="CD20" s="648">
        <f>'Прогноз движ.ден.средств'!CD15</f>
        <v>0</v>
      </c>
      <c r="CE20" s="648">
        <f>'Прогноз движ.ден.средств'!CE15</f>
        <v>0</v>
      </c>
      <c r="CF20" s="648">
        <f>'Прогноз движ.ден.средств'!CF15</f>
        <v>0</v>
      </c>
      <c r="CG20" s="648">
        <f>'Прогноз движ.ден.средств'!CG15</f>
        <v>0</v>
      </c>
      <c r="CH20" s="648">
        <f>'Прогноз движ.ден.средств'!CH15</f>
        <v>0</v>
      </c>
      <c r="CI20" s="648">
        <f>'Прогноз движ.ден.средств'!CI15</f>
        <v>0</v>
      </c>
      <c r="CJ20" s="648">
        <f>'Прогноз движ.ден.средств'!CJ15</f>
        <v>0</v>
      </c>
      <c r="CK20" s="648">
        <f>'Прогноз движ.ден.средств'!CK15</f>
        <v>0</v>
      </c>
      <c r="CL20" s="648">
        <f>'Прогноз движ.ден.средств'!CL15</f>
        <v>0</v>
      </c>
      <c r="CM20" s="648">
        <f>'Прогноз движ.ден.средств'!CM15</f>
        <v>0</v>
      </c>
      <c r="CN20" s="648">
        <f>'Прогноз движ.ден.средств'!CN15</f>
        <v>0</v>
      </c>
      <c r="CO20" s="648">
        <f>'Прогноз движ.ден.средств'!CO15</f>
        <v>0</v>
      </c>
      <c r="CP20" s="648">
        <f>'Прогноз движ.ден.средств'!CP15</f>
        <v>0</v>
      </c>
      <c r="CQ20" s="648">
        <f>'Прогноз движ.ден.средств'!CQ15</f>
        <v>0</v>
      </c>
      <c r="CR20" s="648">
        <f>'Прогноз движ.ден.средств'!CR15</f>
        <v>0</v>
      </c>
      <c r="CS20" s="648">
        <f>'Прогноз движ.ден.средств'!CS15</f>
        <v>0</v>
      </c>
      <c r="CT20" s="648">
        <f>'Прогноз движ.ден.средств'!CT15</f>
        <v>0</v>
      </c>
      <c r="CU20" s="648">
        <f>'Прогноз движ.ден.средств'!CU15</f>
        <v>0</v>
      </c>
      <c r="CV20" s="648">
        <f>'Прогноз движ.ден.средств'!CV15</f>
        <v>0</v>
      </c>
      <c r="CW20" s="648">
        <f>'Прогноз движ.ден.средств'!CW15</f>
        <v>0</v>
      </c>
      <c r="CX20" s="648">
        <f>'Прогноз движ.ден.средств'!CX15</f>
        <v>0</v>
      </c>
      <c r="CY20" s="648">
        <f>'Прогноз движ.ден.средств'!CY15</f>
        <v>0</v>
      </c>
      <c r="CZ20" s="648">
        <f>'Прогноз движ.ден.средств'!CZ15</f>
        <v>0</v>
      </c>
      <c r="DA20" s="648">
        <f>'Прогноз движ.ден.средств'!DA15</f>
        <v>0</v>
      </c>
      <c r="DB20" s="648">
        <f>'Прогноз движ.ден.средств'!DB15</f>
        <v>0</v>
      </c>
      <c r="DC20" s="648">
        <f>'Прогноз движ.ден.средств'!DC15</f>
        <v>0</v>
      </c>
      <c r="DD20" s="648">
        <f>'Прогноз движ.ден.средств'!DD15</f>
        <v>0</v>
      </c>
      <c r="DE20" s="648">
        <f>'Прогноз движ.ден.средств'!DE15</f>
        <v>0</v>
      </c>
      <c r="DF20" s="648">
        <f>'Прогноз движ.ден.средств'!DF15</f>
        <v>0</v>
      </c>
      <c r="DG20" s="648">
        <f>'Прогноз движ.ден.средств'!DG15</f>
        <v>0</v>
      </c>
      <c r="DH20" s="648">
        <f>'Прогноз движ.ден.средств'!DH15</f>
        <v>0</v>
      </c>
      <c r="DI20" s="648">
        <f>'Прогноз движ.ден.средств'!DI15</f>
        <v>0</v>
      </c>
      <c r="DJ20" s="648">
        <f>'Прогноз движ.ден.средств'!DJ15</f>
        <v>0</v>
      </c>
      <c r="DK20" s="648">
        <f>'Прогноз движ.ден.средств'!DK15</f>
        <v>0</v>
      </c>
      <c r="DL20" s="648">
        <f>'Прогноз движ.ден.средств'!DL15</f>
        <v>0</v>
      </c>
      <c r="DM20" s="648">
        <f>'Прогноз движ.ден.средств'!DM15</f>
        <v>0</v>
      </c>
      <c r="DN20" s="648">
        <f>'Прогноз движ.ден.средств'!DN15</f>
        <v>0</v>
      </c>
      <c r="DO20" s="648">
        <f>'Прогноз движ.ден.средств'!DO15</f>
        <v>0</v>
      </c>
      <c r="DP20" s="648">
        <f>'Прогноз движ.ден.средств'!DP15</f>
        <v>0</v>
      </c>
      <c r="DQ20" s="648">
        <f>'Прогноз движ.ден.средств'!DQ15</f>
        <v>0</v>
      </c>
      <c r="DR20" s="648">
        <f>'Прогноз движ.ден.средств'!DR15</f>
        <v>0</v>
      </c>
      <c r="DS20" s="648">
        <f>'Прогноз движ.ден.средств'!DS15</f>
        <v>0</v>
      </c>
      <c r="DT20" s="648">
        <f>'Прогноз движ.ден.средств'!DT15</f>
        <v>0</v>
      </c>
      <c r="DU20" s="648">
        <f>'Прогноз движ.ден.средств'!DU15</f>
        <v>0</v>
      </c>
      <c r="DV20" s="648">
        <f>'Прогноз движ.ден.средств'!DV15</f>
        <v>0</v>
      </c>
      <c r="DW20" s="648">
        <f>'Прогноз движ.ден.средств'!DW15</f>
        <v>0</v>
      </c>
      <c r="DX20" s="648">
        <f>'Прогноз движ.ден.средств'!DX15</f>
        <v>0</v>
      </c>
      <c r="DY20" s="648">
        <f>'Прогноз движ.ден.средств'!DY15</f>
        <v>0</v>
      </c>
      <c r="DZ20" s="648">
        <f>'Прогноз движ.ден.средств'!DZ15</f>
        <v>0</v>
      </c>
      <c r="EA20" s="648">
        <f>'Прогноз движ.ден.средств'!EA15</f>
        <v>0</v>
      </c>
      <c r="EB20" s="648">
        <f>'Прогноз движ.ден.средств'!EB15</f>
        <v>0</v>
      </c>
      <c r="EC20" s="648">
        <f>'Прогноз движ.ден.средств'!EC15</f>
        <v>0</v>
      </c>
      <c r="ED20" s="648">
        <f>'Прогноз движ.ден.средств'!ED15</f>
        <v>0</v>
      </c>
      <c r="EE20" s="648">
        <f>'Прогноз движ.ден.средств'!EE15</f>
        <v>0</v>
      </c>
      <c r="EF20" s="648">
        <f>'Прогноз движ.ден.средств'!EF15</f>
        <v>0</v>
      </c>
      <c r="EG20" s="648">
        <f>'Прогноз движ.ден.средств'!EG15</f>
        <v>0</v>
      </c>
      <c r="EH20" s="648">
        <f>'Прогноз движ.ден.средств'!EH15</f>
        <v>0</v>
      </c>
      <c r="EI20" s="648">
        <f>'Прогноз движ.ден.средств'!EI15</f>
        <v>0</v>
      </c>
      <c r="EJ20" s="648">
        <f>'Прогноз движ.ден.средств'!EJ15</f>
        <v>0</v>
      </c>
      <c r="EK20" s="648">
        <f>'Прогноз движ.ден.средств'!EK15</f>
        <v>0</v>
      </c>
    </row>
    <row r="21" spans="1:141" ht="15.75" hidden="1" outlineLevel="1" x14ac:dyDescent="0.25">
      <c r="A21" s="647" t="str">
        <f>'Прогноз движ.ден.средств'!A16</f>
        <v>nnn</v>
      </c>
      <c r="B21" s="795">
        <f>'Прогноз движ.ден.средств'!B16</f>
        <v>0</v>
      </c>
      <c r="C21" s="648">
        <f>'Прогноз движ.ден.средств'!C16</f>
        <v>0</v>
      </c>
      <c r="D21" s="648">
        <f>'Прогноз движ.ден.средств'!D16</f>
        <v>0</v>
      </c>
      <c r="E21" s="648">
        <f>'Прогноз движ.ден.средств'!E16</f>
        <v>0</v>
      </c>
      <c r="F21" s="648">
        <f>'Прогноз движ.ден.средств'!F16</f>
        <v>0</v>
      </c>
      <c r="G21" s="648">
        <f>'Прогноз движ.ден.средств'!G16</f>
        <v>0</v>
      </c>
      <c r="H21" s="648">
        <f>'Прогноз движ.ден.средств'!H16</f>
        <v>0</v>
      </c>
      <c r="I21" s="648">
        <f>'Прогноз движ.ден.средств'!I16</f>
        <v>0</v>
      </c>
      <c r="J21" s="648">
        <f>'Прогноз движ.ден.средств'!J16</f>
        <v>0</v>
      </c>
      <c r="K21" s="648">
        <f>'Прогноз движ.ден.средств'!K16</f>
        <v>0</v>
      </c>
      <c r="L21" s="648">
        <f>'Прогноз движ.ден.средств'!L16</f>
        <v>0</v>
      </c>
      <c r="M21" s="648">
        <f>'Прогноз движ.ден.средств'!M16</f>
        <v>0</v>
      </c>
      <c r="N21" s="648">
        <f>'Прогноз движ.ден.средств'!N16</f>
        <v>0</v>
      </c>
      <c r="O21" s="648">
        <f>'Прогноз движ.ден.средств'!O16</f>
        <v>0</v>
      </c>
      <c r="P21" s="648">
        <f>'Прогноз движ.ден.средств'!P16</f>
        <v>0</v>
      </c>
      <c r="Q21" s="648">
        <f>'Прогноз движ.ден.средств'!Q16</f>
        <v>0</v>
      </c>
      <c r="R21" s="648">
        <f>'Прогноз движ.ден.средств'!R16</f>
        <v>0</v>
      </c>
      <c r="S21" s="648">
        <f>'Прогноз движ.ден.средств'!S16</f>
        <v>0</v>
      </c>
      <c r="T21" s="648">
        <f>'Прогноз движ.ден.средств'!T16</f>
        <v>0</v>
      </c>
      <c r="U21" s="648">
        <f>'Прогноз движ.ден.средств'!U16</f>
        <v>0</v>
      </c>
      <c r="V21" s="648">
        <f>'Прогноз движ.ден.средств'!V16</f>
        <v>0</v>
      </c>
      <c r="W21" s="648">
        <f>'Прогноз движ.ден.средств'!W16</f>
        <v>0</v>
      </c>
      <c r="X21" s="648">
        <f>'Прогноз движ.ден.средств'!X16</f>
        <v>0</v>
      </c>
      <c r="Y21" s="648">
        <f>'Прогноз движ.ден.средств'!Y16</f>
        <v>0</v>
      </c>
      <c r="Z21" s="648">
        <f>'Прогноз движ.ден.средств'!Z16</f>
        <v>0</v>
      </c>
      <c r="AA21" s="648">
        <f>'Прогноз движ.ден.средств'!AA16</f>
        <v>0</v>
      </c>
      <c r="AB21" s="648">
        <f>'Прогноз движ.ден.средств'!AB16</f>
        <v>0</v>
      </c>
      <c r="AC21" s="648">
        <f>'Прогноз движ.ден.средств'!AC16</f>
        <v>0</v>
      </c>
      <c r="AD21" s="648">
        <f>'Прогноз движ.ден.средств'!AD16</f>
        <v>0</v>
      </c>
      <c r="AE21" s="648">
        <f>'Прогноз движ.ден.средств'!AE16</f>
        <v>0</v>
      </c>
      <c r="AF21" s="648">
        <f>'Прогноз движ.ден.средств'!AF16</f>
        <v>0</v>
      </c>
      <c r="AG21" s="648">
        <f>'Прогноз движ.ден.средств'!AG16</f>
        <v>0</v>
      </c>
      <c r="AH21" s="648">
        <f>'Прогноз движ.ден.средств'!AH16</f>
        <v>0</v>
      </c>
      <c r="AI21" s="648">
        <f>'Прогноз движ.ден.средств'!AI16</f>
        <v>0</v>
      </c>
      <c r="AJ21" s="648">
        <f>'Прогноз движ.ден.средств'!AJ16</f>
        <v>0</v>
      </c>
      <c r="AK21" s="648">
        <f>'Прогноз движ.ден.средств'!AK16</f>
        <v>0</v>
      </c>
      <c r="AL21" s="648">
        <f>'Прогноз движ.ден.средств'!AL16</f>
        <v>0</v>
      </c>
      <c r="AM21" s="648">
        <f>'Прогноз движ.ден.средств'!AM16</f>
        <v>0</v>
      </c>
      <c r="AN21" s="648">
        <f>'Прогноз движ.ден.средств'!AN16</f>
        <v>0</v>
      </c>
      <c r="AO21" s="648">
        <f>'Прогноз движ.ден.средств'!AO16</f>
        <v>0</v>
      </c>
      <c r="AP21" s="648">
        <f>'Прогноз движ.ден.средств'!AP16</f>
        <v>0</v>
      </c>
      <c r="AQ21" s="648">
        <f>'Прогноз движ.ден.средств'!AQ16</f>
        <v>0</v>
      </c>
      <c r="AR21" s="648">
        <f>'Прогноз движ.ден.средств'!AR16</f>
        <v>0</v>
      </c>
      <c r="AS21" s="648">
        <f>'Прогноз движ.ден.средств'!AS16</f>
        <v>0</v>
      </c>
      <c r="AT21" s="648">
        <f>'Прогноз движ.ден.средств'!AT16</f>
        <v>0</v>
      </c>
      <c r="AU21" s="648">
        <f>'Прогноз движ.ден.средств'!AU16</f>
        <v>0</v>
      </c>
      <c r="AV21" s="648">
        <f>'Прогноз движ.ден.средств'!AV16</f>
        <v>0</v>
      </c>
      <c r="AW21" s="648">
        <f>'Прогноз движ.ден.средств'!AW16</f>
        <v>0</v>
      </c>
      <c r="AX21" s="648">
        <f>'Прогноз движ.ден.средств'!AX16</f>
        <v>0</v>
      </c>
      <c r="AY21" s="648">
        <f>'Прогноз движ.ден.средств'!AY16</f>
        <v>0</v>
      </c>
      <c r="AZ21" s="648">
        <f>'Прогноз движ.ден.средств'!AZ16</f>
        <v>0</v>
      </c>
      <c r="BA21" s="648">
        <f>'Прогноз движ.ден.средств'!BA16</f>
        <v>0</v>
      </c>
      <c r="BB21" s="648">
        <f>'Прогноз движ.ден.средств'!BB16</f>
        <v>0</v>
      </c>
      <c r="BC21" s="648">
        <f>'Прогноз движ.ден.средств'!BC16</f>
        <v>0</v>
      </c>
      <c r="BD21" s="648">
        <f>'Прогноз движ.ден.средств'!BD16</f>
        <v>0</v>
      </c>
      <c r="BE21" s="648">
        <f>'Прогноз движ.ден.средств'!BE16</f>
        <v>0</v>
      </c>
      <c r="BF21" s="648">
        <f>'Прогноз движ.ден.средств'!BF16</f>
        <v>0</v>
      </c>
      <c r="BG21" s="648">
        <f>'Прогноз движ.ден.средств'!BG16</f>
        <v>0</v>
      </c>
      <c r="BH21" s="648">
        <f>'Прогноз движ.ден.средств'!BH16</f>
        <v>0</v>
      </c>
      <c r="BI21" s="648">
        <f>'Прогноз движ.ден.средств'!BI16</f>
        <v>0</v>
      </c>
      <c r="BJ21" s="648">
        <f>'Прогноз движ.ден.средств'!BJ16</f>
        <v>0</v>
      </c>
      <c r="BK21" s="648">
        <f>'Прогноз движ.ден.средств'!BK16</f>
        <v>0</v>
      </c>
      <c r="BL21" s="648">
        <f>'Прогноз движ.ден.средств'!BL16</f>
        <v>0</v>
      </c>
      <c r="BM21" s="648">
        <f>'Прогноз движ.ден.средств'!BM16</f>
        <v>0</v>
      </c>
      <c r="BN21" s="648">
        <f>'Прогноз движ.ден.средств'!BN16</f>
        <v>0</v>
      </c>
      <c r="BO21" s="648">
        <f>'Прогноз движ.ден.средств'!BO16</f>
        <v>0</v>
      </c>
      <c r="BP21" s="648">
        <f>'Прогноз движ.ден.средств'!BP16</f>
        <v>0</v>
      </c>
      <c r="BQ21" s="648">
        <f>'Прогноз движ.ден.средств'!BQ16</f>
        <v>0</v>
      </c>
      <c r="BR21" s="648">
        <f>'Прогноз движ.ден.средств'!BR16</f>
        <v>0</v>
      </c>
      <c r="BS21" s="648">
        <f>'Прогноз движ.ден.средств'!BS16</f>
        <v>0</v>
      </c>
      <c r="BT21" s="648">
        <f>'Прогноз движ.ден.средств'!BT16</f>
        <v>0</v>
      </c>
      <c r="BU21" s="648">
        <f>'Прогноз движ.ден.средств'!BU16</f>
        <v>0</v>
      </c>
      <c r="BV21" s="648">
        <f>'Прогноз движ.ден.средств'!BV16</f>
        <v>0</v>
      </c>
      <c r="BW21" s="648">
        <f>'Прогноз движ.ден.средств'!BW16</f>
        <v>0</v>
      </c>
      <c r="BX21" s="648">
        <f>'Прогноз движ.ден.средств'!BX16</f>
        <v>0</v>
      </c>
      <c r="BY21" s="648">
        <f>'Прогноз движ.ден.средств'!BY16</f>
        <v>0</v>
      </c>
      <c r="BZ21" s="648">
        <f>'Прогноз движ.ден.средств'!BZ16</f>
        <v>0</v>
      </c>
      <c r="CA21" s="648">
        <f>'Прогноз движ.ден.средств'!CA16</f>
        <v>0</v>
      </c>
      <c r="CB21" s="648">
        <f>'Прогноз движ.ден.средств'!CB16</f>
        <v>0</v>
      </c>
      <c r="CC21" s="648">
        <f>'Прогноз движ.ден.средств'!CC16</f>
        <v>0</v>
      </c>
      <c r="CD21" s="648">
        <f>'Прогноз движ.ден.средств'!CD16</f>
        <v>0</v>
      </c>
      <c r="CE21" s="648">
        <f>'Прогноз движ.ден.средств'!CE16</f>
        <v>0</v>
      </c>
      <c r="CF21" s="648">
        <f>'Прогноз движ.ден.средств'!CF16</f>
        <v>0</v>
      </c>
      <c r="CG21" s="648">
        <f>'Прогноз движ.ден.средств'!CG16</f>
        <v>0</v>
      </c>
      <c r="CH21" s="648">
        <f>'Прогноз движ.ден.средств'!CH16</f>
        <v>0</v>
      </c>
      <c r="CI21" s="648">
        <f>'Прогноз движ.ден.средств'!CI16</f>
        <v>0</v>
      </c>
      <c r="CJ21" s="648">
        <f>'Прогноз движ.ден.средств'!CJ16</f>
        <v>0</v>
      </c>
      <c r="CK21" s="648">
        <f>'Прогноз движ.ден.средств'!CK16</f>
        <v>0</v>
      </c>
      <c r="CL21" s="648">
        <f>'Прогноз движ.ден.средств'!CL16</f>
        <v>0</v>
      </c>
      <c r="CM21" s="648">
        <f>'Прогноз движ.ден.средств'!CM16</f>
        <v>0</v>
      </c>
      <c r="CN21" s="648">
        <f>'Прогноз движ.ден.средств'!CN16</f>
        <v>0</v>
      </c>
      <c r="CO21" s="648">
        <f>'Прогноз движ.ден.средств'!CO16</f>
        <v>0</v>
      </c>
      <c r="CP21" s="648">
        <f>'Прогноз движ.ден.средств'!CP16</f>
        <v>0</v>
      </c>
      <c r="CQ21" s="648">
        <f>'Прогноз движ.ден.средств'!CQ16</f>
        <v>0</v>
      </c>
      <c r="CR21" s="648">
        <f>'Прогноз движ.ден.средств'!CR16</f>
        <v>0</v>
      </c>
      <c r="CS21" s="648">
        <f>'Прогноз движ.ден.средств'!CS16</f>
        <v>0</v>
      </c>
      <c r="CT21" s="648">
        <f>'Прогноз движ.ден.средств'!CT16</f>
        <v>0</v>
      </c>
      <c r="CU21" s="648">
        <f>'Прогноз движ.ден.средств'!CU16</f>
        <v>0</v>
      </c>
      <c r="CV21" s="648">
        <f>'Прогноз движ.ден.средств'!CV16</f>
        <v>0</v>
      </c>
      <c r="CW21" s="648">
        <f>'Прогноз движ.ден.средств'!CW16</f>
        <v>0</v>
      </c>
      <c r="CX21" s="648">
        <f>'Прогноз движ.ден.средств'!CX16</f>
        <v>0</v>
      </c>
      <c r="CY21" s="648">
        <f>'Прогноз движ.ден.средств'!CY16</f>
        <v>0</v>
      </c>
      <c r="CZ21" s="648">
        <f>'Прогноз движ.ден.средств'!CZ16</f>
        <v>0</v>
      </c>
      <c r="DA21" s="648">
        <f>'Прогноз движ.ден.средств'!DA16</f>
        <v>0</v>
      </c>
      <c r="DB21" s="648">
        <f>'Прогноз движ.ден.средств'!DB16</f>
        <v>0</v>
      </c>
      <c r="DC21" s="648">
        <f>'Прогноз движ.ден.средств'!DC16</f>
        <v>0</v>
      </c>
      <c r="DD21" s="648">
        <f>'Прогноз движ.ден.средств'!DD16</f>
        <v>0</v>
      </c>
      <c r="DE21" s="648">
        <f>'Прогноз движ.ден.средств'!DE16</f>
        <v>0</v>
      </c>
      <c r="DF21" s="648">
        <f>'Прогноз движ.ден.средств'!DF16</f>
        <v>0</v>
      </c>
      <c r="DG21" s="648">
        <f>'Прогноз движ.ден.средств'!DG16</f>
        <v>0</v>
      </c>
      <c r="DH21" s="648">
        <f>'Прогноз движ.ден.средств'!DH16</f>
        <v>0</v>
      </c>
      <c r="DI21" s="648">
        <f>'Прогноз движ.ден.средств'!DI16</f>
        <v>0</v>
      </c>
      <c r="DJ21" s="648">
        <f>'Прогноз движ.ден.средств'!DJ16</f>
        <v>0</v>
      </c>
      <c r="DK21" s="648">
        <f>'Прогноз движ.ден.средств'!DK16</f>
        <v>0</v>
      </c>
      <c r="DL21" s="648">
        <f>'Прогноз движ.ден.средств'!DL16</f>
        <v>0</v>
      </c>
      <c r="DM21" s="648">
        <f>'Прогноз движ.ден.средств'!DM16</f>
        <v>0</v>
      </c>
      <c r="DN21" s="648">
        <f>'Прогноз движ.ден.средств'!DN16</f>
        <v>0</v>
      </c>
      <c r="DO21" s="648">
        <f>'Прогноз движ.ден.средств'!DO16</f>
        <v>0</v>
      </c>
      <c r="DP21" s="648">
        <f>'Прогноз движ.ден.средств'!DP16</f>
        <v>0</v>
      </c>
      <c r="DQ21" s="648">
        <f>'Прогноз движ.ден.средств'!DQ16</f>
        <v>0</v>
      </c>
      <c r="DR21" s="648">
        <f>'Прогноз движ.ден.средств'!DR16</f>
        <v>0</v>
      </c>
      <c r="DS21" s="648">
        <f>'Прогноз движ.ден.средств'!DS16</f>
        <v>0</v>
      </c>
      <c r="DT21" s="648">
        <f>'Прогноз движ.ден.средств'!DT16</f>
        <v>0</v>
      </c>
      <c r="DU21" s="648">
        <f>'Прогноз движ.ден.средств'!DU16</f>
        <v>0</v>
      </c>
      <c r="DV21" s="648">
        <f>'Прогноз движ.ден.средств'!DV16</f>
        <v>0</v>
      </c>
      <c r="DW21" s="648">
        <f>'Прогноз движ.ден.средств'!DW16</f>
        <v>0</v>
      </c>
      <c r="DX21" s="648">
        <f>'Прогноз движ.ден.средств'!DX16</f>
        <v>0</v>
      </c>
      <c r="DY21" s="648">
        <f>'Прогноз движ.ден.средств'!DY16</f>
        <v>0</v>
      </c>
      <c r="DZ21" s="648">
        <f>'Прогноз движ.ден.средств'!DZ16</f>
        <v>0</v>
      </c>
      <c r="EA21" s="648">
        <f>'Прогноз движ.ден.средств'!EA16</f>
        <v>0</v>
      </c>
      <c r="EB21" s="648">
        <f>'Прогноз движ.ден.средств'!EB16</f>
        <v>0</v>
      </c>
      <c r="EC21" s="648">
        <f>'Прогноз движ.ден.средств'!EC16</f>
        <v>0</v>
      </c>
      <c r="ED21" s="648">
        <f>'Прогноз движ.ден.средств'!ED16</f>
        <v>0</v>
      </c>
      <c r="EE21" s="648">
        <f>'Прогноз движ.ден.средств'!EE16</f>
        <v>0</v>
      </c>
      <c r="EF21" s="648">
        <f>'Прогноз движ.ден.средств'!EF16</f>
        <v>0</v>
      </c>
      <c r="EG21" s="648">
        <f>'Прогноз движ.ден.средств'!EG16</f>
        <v>0</v>
      </c>
      <c r="EH21" s="648">
        <f>'Прогноз движ.ден.средств'!EH16</f>
        <v>0</v>
      </c>
      <c r="EI21" s="648">
        <f>'Прогноз движ.ден.средств'!EI16</f>
        <v>0</v>
      </c>
      <c r="EJ21" s="648">
        <f>'Прогноз движ.ден.средств'!EJ16</f>
        <v>0</v>
      </c>
      <c r="EK21" s="648">
        <f>'Прогноз движ.ден.средств'!EK16</f>
        <v>0</v>
      </c>
    </row>
    <row r="22" spans="1:141" ht="15.75" hidden="1" outlineLevel="1" x14ac:dyDescent="0.25">
      <c r="A22" s="647" t="str">
        <f>'Прогноз движ.ден.средств'!A17</f>
        <v>nnn</v>
      </c>
      <c r="B22" s="795">
        <f>'Прогноз движ.ден.средств'!B17</f>
        <v>0</v>
      </c>
      <c r="C22" s="648">
        <f>'Прогноз движ.ден.средств'!C17</f>
        <v>0</v>
      </c>
      <c r="D22" s="648">
        <f>'Прогноз движ.ден.средств'!D17</f>
        <v>0</v>
      </c>
      <c r="E22" s="648">
        <f>'Прогноз движ.ден.средств'!E17</f>
        <v>0</v>
      </c>
      <c r="F22" s="648">
        <f>'Прогноз движ.ден.средств'!F17</f>
        <v>0</v>
      </c>
      <c r="G22" s="648">
        <f>'Прогноз движ.ден.средств'!G17</f>
        <v>0</v>
      </c>
      <c r="H22" s="648">
        <f>'Прогноз движ.ден.средств'!H17</f>
        <v>0</v>
      </c>
      <c r="I22" s="648">
        <f>'Прогноз движ.ден.средств'!I17</f>
        <v>0</v>
      </c>
      <c r="J22" s="648">
        <f>'Прогноз движ.ден.средств'!J17</f>
        <v>0</v>
      </c>
      <c r="K22" s="648">
        <f>'Прогноз движ.ден.средств'!K17</f>
        <v>0</v>
      </c>
      <c r="L22" s="648">
        <f>'Прогноз движ.ден.средств'!L17</f>
        <v>0</v>
      </c>
      <c r="M22" s="648">
        <f>'Прогноз движ.ден.средств'!M17</f>
        <v>0</v>
      </c>
      <c r="N22" s="648">
        <f>'Прогноз движ.ден.средств'!N17</f>
        <v>0</v>
      </c>
      <c r="O22" s="648">
        <f>'Прогноз движ.ден.средств'!O17</f>
        <v>0</v>
      </c>
      <c r="P22" s="648">
        <f>'Прогноз движ.ден.средств'!P17</f>
        <v>0</v>
      </c>
      <c r="Q22" s="648">
        <f>'Прогноз движ.ден.средств'!Q17</f>
        <v>0</v>
      </c>
      <c r="R22" s="648">
        <f>'Прогноз движ.ден.средств'!R17</f>
        <v>0</v>
      </c>
      <c r="S22" s="648">
        <f>'Прогноз движ.ден.средств'!S17</f>
        <v>0</v>
      </c>
      <c r="T22" s="648">
        <f>'Прогноз движ.ден.средств'!T17</f>
        <v>0</v>
      </c>
      <c r="U22" s="648">
        <f>'Прогноз движ.ден.средств'!U17</f>
        <v>0</v>
      </c>
      <c r="V22" s="648">
        <f>'Прогноз движ.ден.средств'!V17</f>
        <v>0</v>
      </c>
      <c r="W22" s="648">
        <f>'Прогноз движ.ден.средств'!W17</f>
        <v>0</v>
      </c>
      <c r="X22" s="648">
        <f>'Прогноз движ.ден.средств'!X17</f>
        <v>0</v>
      </c>
      <c r="Y22" s="648">
        <f>'Прогноз движ.ден.средств'!Y17</f>
        <v>0</v>
      </c>
      <c r="Z22" s="648">
        <f>'Прогноз движ.ден.средств'!Z17</f>
        <v>0</v>
      </c>
      <c r="AA22" s="648">
        <f>'Прогноз движ.ден.средств'!AA17</f>
        <v>0</v>
      </c>
      <c r="AB22" s="648">
        <f>'Прогноз движ.ден.средств'!AB17</f>
        <v>0</v>
      </c>
      <c r="AC22" s="648">
        <f>'Прогноз движ.ден.средств'!AC17</f>
        <v>0</v>
      </c>
      <c r="AD22" s="648">
        <f>'Прогноз движ.ден.средств'!AD17</f>
        <v>0</v>
      </c>
      <c r="AE22" s="648">
        <f>'Прогноз движ.ден.средств'!AE17</f>
        <v>0</v>
      </c>
      <c r="AF22" s="648">
        <f>'Прогноз движ.ден.средств'!AF17</f>
        <v>0</v>
      </c>
      <c r="AG22" s="648">
        <f>'Прогноз движ.ден.средств'!AG17</f>
        <v>0</v>
      </c>
      <c r="AH22" s="648">
        <f>'Прогноз движ.ден.средств'!AH17</f>
        <v>0</v>
      </c>
      <c r="AI22" s="648">
        <f>'Прогноз движ.ден.средств'!AI17</f>
        <v>0</v>
      </c>
      <c r="AJ22" s="648">
        <f>'Прогноз движ.ден.средств'!AJ17</f>
        <v>0</v>
      </c>
      <c r="AK22" s="648">
        <f>'Прогноз движ.ден.средств'!AK17</f>
        <v>0</v>
      </c>
      <c r="AL22" s="648">
        <f>'Прогноз движ.ден.средств'!AL17</f>
        <v>0</v>
      </c>
      <c r="AM22" s="648">
        <f>'Прогноз движ.ден.средств'!AM17</f>
        <v>0</v>
      </c>
      <c r="AN22" s="648">
        <f>'Прогноз движ.ден.средств'!AN17</f>
        <v>0</v>
      </c>
      <c r="AO22" s="648">
        <f>'Прогноз движ.ден.средств'!AO17</f>
        <v>0</v>
      </c>
      <c r="AP22" s="648">
        <f>'Прогноз движ.ден.средств'!AP17</f>
        <v>0</v>
      </c>
      <c r="AQ22" s="648">
        <f>'Прогноз движ.ден.средств'!AQ17</f>
        <v>0</v>
      </c>
      <c r="AR22" s="648">
        <f>'Прогноз движ.ден.средств'!AR17</f>
        <v>0</v>
      </c>
      <c r="AS22" s="648">
        <f>'Прогноз движ.ден.средств'!AS17</f>
        <v>0</v>
      </c>
      <c r="AT22" s="648">
        <f>'Прогноз движ.ден.средств'!AT17</f>
        <v>0</v>
      </c>
      <c r="AU22" s="648">
        <f>'Прогноз движ.ден.средств'!AU17</f>
        <v>0</v>
      </c>
      <c r="AV22" s="648">
        <f>'Прогноз движ.ден.средств'!AV17</f>
        <v>0</v>
      </c>
      <c r="AW22" s="648">
        <f>'Прогноз движ.ден.средств'!AW17</f>
        <v>0</v>
      </c>
      <c r="AX22" s="648">
        <f>'Прогноз движ.ден.средств'!AX17</f>
        <v>0</v>
      </c>
      <c r="AY22" s="648">
        <f>'Прогноз движ.ден.средств'!AY17</f>
        <v>0</v>
      </c>
      <c r="AZ22" s="648">
        <f>'Прогноз движ.ден.средств'!AZ17</f>
        <v>0</v>
      </c>
      <c r="BA22" s="648">
        <f>'Прогноз движ.ден.средств'!BA17</f>
        <v>0</v>
      </c>
      <c r="BB22" s="648">
        <f>'Прогноз движ.ден.средств'!BB17</f>
        <v>0</v>
      </c>
      <c r="BC22" s="648">
        <f>'Прогноз движ.ден.средств'!BC17</f>
        <v>0</v>
      </c>
      <c r="BD22" s="648">
        <f>'Прогноз движ.ден.средств'!BD17</f>
        <v>0</v>
      </c>
      <c r="BE22" s="648">
        <f>'Прогноз движ.ден.средств'!BE17</f>
        <v>0</v>
      </c>
      <c r="BF22" s="648">
        <f>'Прогноз движ.ден.средств'!BF17</f>
        <v>0</v>
      </c>
      <c r="BG22" s="648">
        <f>'Прогноз движ.ден.средств'!BG17</f>
        <v>0</v>
      </c>
      <c r="BH22" s="648">
        <f>'Прогноз движ.ден.средств'!BH17</f>
        <v>0</v>
      </c>
      <c r="BI22" s="648">
        <f>'Прогноз движ.ден.средств'!BI17</f>
        <v>0</v>
      </c>
      <c r="BJ22" s="648">
        <f>'Прогноз движ.ден.средств'!BJ17</f>
        <v>0</v>
      </c>
      <c r="BK22" s="648">
        <f>'Прогноз движ.ден.средств'!BK17</f>
        <v>0</v>
      </c>
      <c r="BL22" s="648">
        <f>'Прогноз движ.ден.средств'!BL17</f>
        <v>0</v>
      </c>
      <c r="BM22" s="648">
        <f>'Прогноз движ.ден.средств'!BM17</f>
        <v>0</v>
      </c>
      <c r="BN22" s="648">
        <f>'Прогноз движ.ден.средств'!BN17</f>
        <v>0</v>
      </c>
      <c r="BO22" s="648">
        <f>'Прогноз движ.ден.средств'!BO17</f>
        <v>0</v>
      </c>
      <c r="BP22" s="648">
        <f>'Прогноз движ.ден.средств'!BP17</f>
        <v>0</v>
      </c>
      <c r="BQ22" s="648">
        <f>'Прогноз движ.ден.средств'!BQ17</f>
        <v>0</v>
      </c>
      <c r="BR22" s="648">
        <f>'Прогноз движ.ден.средств'!BR17</f>
        <v>0</v>
      </c>
      <c r="BS22" s="648">
        <f>'Прогноз движ.ден.средств'!BS17</f>
        <v>0</v>
      </c>
      <c r="BT22" s="648">
        <f>'Прогноз движ.ден.средств'!BT17</f>
        <v>0</v>
      </c>
      <c r="BU22" s="648">
        <f>'Прогноз движ.ден.средств'!BU17</f>
        <v>0</v>
      </c>
      <c r="BV22" s="648">
        <f>'Прогноз движ.ден.средств'!BV17</f>
        <v>0</v>
      </c>
      <c r="BW22" s="648">
        <f>'Прогноз движ.ден.средств'!BW17</f>
        <v>0</v>
      </c>
      <c r="BX22" s="648">
        <f>'Прогноз движ.ден.средств'!BX17</f>
        <v>0</v>
      </c>
      <c r="BY22" s="648">
        <f>'Прогноз движ.ден.средств'!BY17</f>
        <v>0</v>
      </c>
      <c r="BZ22" s="648">
        <f>'Прогноз движ.ден.средств'!BZ17</f>
        <v>0</v>
      </c>
      <c r="CA22" s="648">
        <f>'Прогноз движ.ден.средств'!CA17</f>
        <v>0</v>
      </c>
      <c r="CB22" s="648">
        <f>'Прогноз движ.ден.средств'!CB17</f>
        <v>0</v>
      </c>
      <c r="CC22" s="648">
        <f>'Прогноз движ.ден.средств'!CC17</f>
        <v>0</v>
      </c>
      <c r="CD22" s="648">
        <f>'Прогноз движ.ден.средств'!CD17</f>
        <v>0</v>
      </c>
      <c r="CE22" s="648">
        <f>'Прогноз движ.ден.средств'!CE17</f>
        <v>0</v>
      </c>
      <c r="CF22" s="648">
        <f>'Прогноз движ.ден.средств'!CF17</f>
        <v>0</v>
      </c>
      <c r="CG22" s="648">
        <f>'Прогноз движ.ден.средств'!CG17</f>
        <v>0</v>
      </c>
      <c r="CH22" s="648">
        <f>'Прогноз движ.ден.средств'!CH17</f>
        <v>0</v>
      </c>
      <c r="CI22" s="648">
        <f>'Прогноз движ.ден.средств'!CI17</f>
        <v>0</v>
      </c>
      <c r="CJ22" s="648">
        <f>'Прогноз движ.ден.средств'!CJ17</f>
        <v>0</v>
      </c>
      <c r="CK22" s="648">
        <f>'Прогноз движ.ден.средств'!CK17</f>
        <v>0</v>
      </c>
      <c r="CL22" s="648">
        <f>'Прогноз движ.ден.средств'!CL17</f>
        <v>0</v>
      </c>
      <c r="CM22" s="648">
        <f>'Прогноз движ.ден.средств'!CM17</f>
        <v>0</v>
      </c>
      <c r="CN22" s="648">
        <f>'Прогноз движ.ден.средств'!CN17</f>
        <v>0</v>
      </c>
      <c r="CO22" s="648">
        <f>'Прогноз движ.ден.средств'!CO17</f>
        <v>0</v>
      </c>
      <c r="CP22" s="648">
        <f>'Прогноз движ.ден.средств'!CP17</f>
        <v>0</v>
      </c>
      <c r="CQ22" s="648">
        <f>'Прогноз движ.ден.средств'!CQ17</f>
        <v>0</v>
      </c>
      <c r="CR22" s="648">
        <f>'Прогноз движ.ден.средств'!CR17</f>
        <v>0</v>
      </c>
      <c r="CS22" s="648">
        <f>'Прогноз движ.ден.средств'!CS17</f>
        <v>0</v>
      </c>
      <c r="CT22" s="648">
        <f>'Прогноз движ.ден.средств'!CT17</f>
        <v>0</v>
      </c>
      <c r="CU22" s="648">
        <f>'Прогноз движ.ден.средств'!CU17</f>
        <v>0</v>
      </c>
      <c r="CV22" s="648">
        <f>'Прогноз движ.ден.средств'!CV17</f>
        <v>0</v>
      </c>
      <c r="CW22" s="648">
        <f>'Прогноз движ.ден.средств'!CW17</f>
        <v>0</v>
      </c>
      <c r="CX22" s="648">
        <f>'Прогноз движ.ден.средств'!CX17</f>
        <v>0</v>
      </c>
      <c r="CY22" s="648">
        <f>'Прогноз движ.ден.средств'!CY17</f>
        <v>0</v>
      </c>
      <c r="CZ22" s="648">
        <f>'Прогноз движ.ден.средств'!CZ17</f>
        <v>0</v>
      </c>
      <c r="DA22" s="648">
        <f>'Прогноз движ.ден.средств'!DA17</f>
        <v>0</v>
      </c>
      <c r="DB22" s="648">
        <f>'Прогноз движ.ден.средств'!DB17</f>
        <v>0</v>
      </c>
      <c r="DC22" s="648">
        <f>'Прогноз движ.ден.средств'!DC17</f>
        <v>0</v>
      </c>
      <c r="DD22" s="648">
        <f>'Прогноз движ.ден.средств'!DD17</f>
        <v>0</v>
      </c>
      <c r="DE22" s="648">
        <f>'Прогноз движ.ден.средств'!DE17</f>
        <v>0</v>
      </c>
      <c r="DF22" s="648">
        <f>'Прогноз движ.ден.средств'!DF17</f>
        <v>0</v>
      </c>
      <c r="DG22" s="648">
        <f>'Прогноз движ.ден.средств'!DG17</f>
        <v>0</v>
      </c>
      <c r="DH22" s="648">
        <f>'Прогноз движ.ден.средств'!DH17</f>
        <v>0</v>
      </c>
      <c r="DI22" s="648">
        <f>'Прогноз движ.ден.средств'!DI17</f>
        <v>0</v>
      </c>
      <c r="DJ22" s="648">
        <f>'Прогноз движ.ден.средств'!DJ17</f>
        <v>0</v>
      </c>
      <c r="DK22" s="648">
        <f>'Прогноз движ.ден.средств'!DK17</f>
        <v>0</v>
      </c>
      <c r="DL22" s="648">
        <f>'Прогноз движ.ден.средств'!DL17</f>
        <v>0</v>
      </c>
      <c r="DM22" s="648">
        <f>'Прогноз движ.ден.средств'!DM17</f>
        <v>0</v>
      </c>
      <c r="DN22" s="648">
        <f>'Прогноз движ.ден.средств'!DN17</f>
        <v>0</v>
      </c>
      <c r="DO22" s="648">
        <f>'Прогноз движ.ден.средств'!DO17</f>
        <v>0</v>
      </c>
      <c r="DP22" s="648">
        <f>'Прогноз движ.ден.средств'!DP17</f>
        <v>0</v>
      </c>
      <c r="DQ22" s="648">
        <f>'Прогноз движ.ден.средств'!DQ17</f>
        <v>0</v>
      </c>
      <c r="DR22" s="648">
        <f>'Прогноз движ.ден.средств'!DR17</f>
        <v>0</v>
      </c>
      <c r="DS22" s="648">
        <f>'Прогноз движ.ден.средств'!DS17</f>
        <v>0</v>
      </c>
      <c r="DT22" s="648">
        <f>'Прогноз движ.ден.средств'!DT17</f>
        <v>0</v>
      </c>
      <c r="DU22" s="648">
        <f>'Прогноз движ.ден.средств'!DU17</f>
        <v>0</v>
      </c>
      <c r="DV22" s="648">
        <f>'Прогноз движ.ден.средств'!DV17</f>
        <v>0</v>
      </c>
      <c r="DW22" s="648">
        <f>'Прогноз движ.ден.средств'!DW17</f>
        <v>0</v>
      </c>
      <c r="DX22" s="648">
        <f>'Прогноз движ.ден.средств'!DX17</f>
        <v>0</v>
      </c>
      <c r="DY22" s="648">
        <f>'Прогноз движ.ден.средств'!DY17</f>
        <v>0</v>
      </c>
      <c r="DZ22" s="648">
        <f>'Прогноз движ.ден.средств'!DZ17</f>
        <v>0</v>
      </c>
      <c r="EA22" s="648">
        <f>'Прогноз движ.ден.средств'!EA17</f>
        <v>0</v>
      </c>
      <c r="EB22" s="648">
        <f>'Прогноз движ.ден.средств'!EB17</f>
        <v>0</v>
      </c>
      <c r="EC22" s="648">
        <f>'Прогноз движ.ден.средств'!EC17</f>
        <v>0</v>
      </c>
      <c r="ED22" s="648">
        <f>'Прогноз движ.ден.средств'!ED17</f>
        <v>0</v>
      </c>
      <c r="EE22" s="648">
        <f>'Прогноз движ.ден.средств'!EE17</f>
        <v>0</v>
      </c>
      <c r="EF22" s="648">
        <f>'Прогноз движ.ден.средств'!EF17</f>
        <v>0</v>
      </c>
      <c r="EG22" s="648">
        <f>'Прогноз движ.ден.средств'!EG17</f>
        <v>0</v>
      </c>
      <c r="EH22" s="648">
        <f>'Прогноз движ.ден.средств'!EH17</f>
        <v>0</v>
      </c>
      <c r="EI22" s="648">
        <f>'Прогноз движ.ден.средств'!EI17</f>
        <v>0</v>
      </c>
      <c r="EJ22" s="648">
        <f>'Прогноз движ.ден.средств'!EJ17</f>
        <v>0</v>
      </c>
      <c r="EK22" s="648">
        <f>'Прогноз движ.ден.средств'!EK17</f>
        <v>0</v>
      </c>
    </row>
    <row r="23" spans="1:141" ht="15.75" hidden="1" outlineLevel="1" x14ac:dyDescent="0.25">
      <c r="A23" s="647" t="str">
        <f>'Прогноз движ.ден.средств'!A18</f>
        <v>nnn</v>
      </c>
      <c r="B23" s="795">
        <f>'Прогноз движ.ден.средств'!B18</f>
        <v>0</v>
      </c>
      <c r="C23" s="648">
        <f>'Прогноз движ.ден.средств'!C18</f>
        <v>0</v>
      </c>
      <c r="D23" s="648">
        <f>'Прогноз движ.ден.средств'!D18</f>
        <v>0</v>
      </c>
      <c r="E23" s="648">
        <f>'Прогноз движ.ден.средств'!E18</f>
        <v>0</v>
      </c>
      <c r="F23" s="648">
        <f>'Прогноз движ.ден.средств'!F18</f>
        <v>0</v>
      </c>
      <c r="G23" s="648">
        <f>'Прогноз движ.ден.средств'!G18</f>
        <v>0</v>
      </c>
      <c r="H23" s="648">
        <f>'Прогноз движ.ден.средств'!H18</f>
        <v>0</v>
      </c>
      <c r="I23" s="648">
        <f>'Прогноз движ.ден.средств'!I18</f>
        <v>0</v>
      </c>
      <c r="J23" s="648">
        <f>'Прогноз движ.ден.средств'!J18</f>
        <v>0</v>
      </c>
      <c r="K23" s="648">
        <f>'Прогноз движ.ден.средств'!K18</f>
        <v>0</v>
      </c>
      <c r="L23" s="648">
        <f>'Прогноз движ.ден.средств'!L18</f>
        <v>0</v>
      </c>
      <c r="M23" s="648">
        <f>'Прогноз движ.ден.средств'!M18</f>
        <v>0</v>
      </c>
      <c r="N23" s="648">
        <f>'Прогноз движ.ден.средств'!N18</f>
        <v>0</v>
      </c>
      <c r="O23" s="648">
        <f>'Прогноз движ.ден.средств'!O18</f>
        <v>0</v>
      </c>
      <c r="P23" s="648">
        <f>'Прогноз движ.ден.средств'!P18</f>
        <v>0</v>
      </c>
      <c r="Q23" s="648">
        <f>'Прогноз движ.ден.средств'!Q18</f>
        <v>0</v>
      </c>
      <c r="R23" s="648">
        <f>'Прогноз движ.ден.средств'!R18</f>
        <v>0</v>
      </c>
      <c r="S23" s="648">
        <f>'Прогноз движ.ден.средств'!S18</f>
        <v>0</v>
      </c>
      <c r="T23" s="648">
        <f>'Прогноз движ.ден.средств'!T18</f>
        <v>0</v>
      </c>
      <c r="U23" s="648">
        <f>'Прогноз движ.ден.средств'!U18</f>
        <v>0</v>
      </c>
      <c r="V23" s="648">
        <f>'Прогноз движ.ден.средств'!V18</f>
        <v>0</v>
      </c>
      <c r="W23" s="648">
        <f>'Прогноз движ.ден.средств'!W18</f>
        <v>0</v>
      </c>
      <c r="X23" s="648">
        <f>'Прогноз движ.ден.средств'!X18</f>
        <v>0</v>
      </c>
      <c r="Y23" s="648">
        <f>'Прогноз движ.ден.средств'!Y18</f>
        <v>0</v>
      </c>
      <c r="Z23" s="648">
        <f>'Прогноз движ.ден.средств'!Z18</f>
        <v>0</v>
      </c>
      <c r="AA23" s="648">
        <f>'Прогноз движ.ден.средств'!AA18</f>
        <v>0</v>
      </c>
      <c r="AB23" s="648">
        <f>'Прогноз движ.ден.средств'!AB18</f>
        <v>0</v>
      </c>
      <c r="AC23" s="648">
        <f>'Прогноз движ.ден.средств'!AC18</f>
        <v>0</v>
      </c>
      <c r="AD23" s="648">
        <f>'Прогноз движ.ден.средств'!AD18</f>
        <v>0</v>
      </c>
      <c r="AE23" s="648">
        <f>'Прогноз движ.ден.средств'!AE18</f>
        <v>0</v>
      </c>
      <c r="AF23" s="648">
        <f>'Прогноз движ.ден.средств'!AF18</f>
        <v>0</v>
      </c>
      <c r="AG23" s="648">
        <f>'Прогноз движ.ден.средств'!AG18</f>
        <v>0</v>
      </c>
      <c r="AH23" s="648">
        <f>'Прогноз движ.ден.средств'!AH18</f>
        <v>0</v>
      </c>
      <c r="AI23" s="648">
        <f>'Прогноз движ.ден.средств'!AI18</f>
        <v>0</v>
      </c>
      <c r="AJ23" s="648">
        <f>'Прогноз движ.ден.средств'!AJ18</f>
        <v>0</v>
      </c>
      <c r="AK23" s="648">
        <f>'Прогноз движ.ден.средств'!AK18</f>
        <v>0</v>
      </c>
      <c r="AL23" s="648">
        <f>'Прогноз движ.ден.средств'!AL18</f>
        <v>0</v>
      </c>
      <c r="AM23" s="648">
        <f>'Прогноз движ.ден.средств'!AM18</f>
        <v>0</v>
      </c>
      <c r="AN23" s="648">
        <f>'Прогноз движ.ден.средств'!AN18</f>
        <v>0</v>
      </c>
      <c r="AO23" s="648">
        <f>'Прогноз движ.ден.средств'!AO18</f>
        <v>0</v>
      </c>
      <c r="AP23" s="648">
        <f>'Прогноз движ.ден.средств'!AP18</f>
        <v>0</v>
      </c>
      <c r="AQ23" s="648">
        <f>'Прогноз движ.ден.средств'!AQ18</f>
        <v>0</v>
      </c>
      <c r="AR23" s="648">
        <f>'Прогноз движ.ден.средств'!AR18</f>
        <v>0</v>
      </c>
      <c r="AS23" s="648">
        <f>'Прогноз движ.ден.средств'!AS18</f>
        <v>0</v>
      </c>
      <c r="AT23" s="648">
        <f>'Прогноз движ.ден.средств'!AT18</f>
        <v>0</v>
      </c>
      <c r="AU23" s="648">
        <f>'Прогноз движ.ден.средств'!AU18</f>
        <v>0</v>
      </c>
      <c r="AV23" s="648">
        <f>'Прогноз движ.ден.средств'!AV18</f>
        <v>0</v>
      </c>
      <c r="AW23" s="648">
        <f>'Прогноз движ.ден.средств'!AW18</f>
        <v>0</v>
      </c>
      <c r="AX23" s="648">
        <f>'Прогноз движ.ден.средств'!AX18</f>
        <v>0</v>
      </c>
      <c r="AY23" s="648">
        <f>'Прогноз движ.ден.средств'!AY18</f>
        <v>0</v>
      </c>
      <c r="AZ23" s="648">
        <f>'Прогноз движ.ден.средств'!AZ18</f>
        <v>0</v>
      </c>
      <c r="BA23" s="648">
        <f>'Прогноз движ.ден.средств'!BA18</f>
        <v>0</v>
      </c>
      <c r="BB23" s="648">
        <f>'Прогноз движ.ден.средств'!BB18</f>
        <v>0</v>
      </c>
      <c r="BC23" s="648">
        <f>'Прогноз движ.ден.средств'!BC18</f>
        <v>0</v>
      </c>
      <c r="BD23" s="648">
        <f>'Прогноз движ.ден.средств'!BD18</f>
        <v>0</v>
      </c>
      <c r="BE23" s="648">
        <f>'Прогноз движ.ден.средств'!BE18</f>
        <v>0</v>
      </c>
      <c r="BF23" s="648">
        <f>'Прогноз движ.ден.средств'!BF18</f>
        <v>0</v>
      </c>
      <c r="BG23" s="648">
        <f>'Прогноз движ.ден.средств'!BG18</f>
        <v>0</v>
      </c>
      <c r="BH23" s="648">
        <f>'Прогноз движ.ден.средств'!BH18</f>
        <v>0</v>
      </c>
      <c r="BI23" s="648">
        <f>'Прогноз движ.ден.средств'!BI18</f>
        <v>0</v>
      </c>
      <c r="BJ23" s="648">
        <f>'Прогноз движ.ден.средств'!BJ18</f>
        <v>0</v>
      </c>
      <c r="BK23" s="648">
        <f>'Прогноз движ.ден.средств'!BK18</f>
        <v>0</v>
      </c>
      <c r="BL23" s="648">
        <f>'Прогноз движ.ден.средств'!BL18</f>
        <v>0</v>
      </c>
      <c r="BM23" s="648">
        <f>'Прогноз движ.ден.средств'!BM18</f>
        <v>0</v>
      </c>
      <c r="BN23" s="648">
        <f>'Прогноз движ.ден.средств'!BN18</f>
        <v>0</v>
      </c>
      <c r="BO23" s="648">
        <f>'Прогноз движ.ден.средств'!BO18</f>
        <v>0</v>
      </c>
      <c r="BP23" s="648">
        <f>'Прогноз движ.ден.средств'!BP18</f>
        <v>0</v>
      </c>
      <c r="BQ23" s="648">
        <f>'Прогноз движ.ден.средств'!BQ18</f>
        <v>0</v>
      </c>
      <c r="BR23" s="648">
        <f>'Прогноз движ.ден.средств'!BR18</f>
        <v>0</v>
      </c>
      <c r="BS23" s="648">
        <f>'Прогноз движ.ден.средств'!BS18</f>
        <v>0</v>
      </c>
      <c r="BT23" s="648">
        <f>'Прогноз движ.ден.средств'!BT18</f>
        <v>0</v>
      </c>
      <c r="BU23" s="648">
        <f>'Прогноз движ.ден.средств'!BU18</f>
        <v>0</v>
      </c>
      <c r="BV23" s="648">
        <f>'Прогноз движ.ден.средств'!BV18</f>
        <v>0</v>
      </c>
      <c r="BW23" s="648">
        <f>'Прогноз движ.ден.средств'!BW18</f>
        <v>0</v>
      </c>
      <c r="BX23" s="648">
        <f>'Прогноз движ.ден.средств'!BX18</f>
        <v>0</v>
      </c>
      <c r="BY23" s="648">
        <f>'Прогноз движ.ден.средств'!BY18</f>
        <v>0</v>
      </c>
      <c r="BZ23" s="648">
        <f>'Прогноз движ.ден.средств'!BZ18</f>
        <v>0</v>
      </c>
      <c r="CA23" s="648">
        <f>'Прогноз движ.ден.средств'!CA18</f>
        <v>0</v>
      </c>
      <c r="CB23" s="648">
        <f>'Прогноз движ.ден.средств'!CB18</f>
        <v>0</v>
      </c>
      <c r="CC23" s="648">
        <f>'Прогноз движ.ден.средств'!CC18</f>
        <v>0</v>
      </c>
      <c r="CD23" s="648">
        <f>'Прогноз движ.ден.средств'!CD18</f>
        <v>0</v>
      </c>
      <c r="CE23" s="648">
        <f>'Прогноз движ.ден.средств'!CE18</f>
        <v>0</v>
      </c>
      <c r="CF23" s="648">
        <f>'Прогноз движ.ден.средств'!CF18</f>
        <v>0</v>
      </c>
      <c r="CG23" s="648">
        <f>'Прогноз движ.ден.средств'!CG18</f>
        <v>0</v>
      </c>
      <c r="CH23" s="648">
        <f>'Прогноз движ.ден.средств'!CH18</f>
        <v>0</v>
      </c>
      <c r="CI23" s="648">
        <f>'Прогноз движ.ден.средств'!CI18</f>
        <v>0</v>
      </c>
      <c r="CJ23" s="648">
        <f>'Прогноз движ.ден.средств'!CJ18</f>
        <v>0</v>
      </c>
      <c r="CK23" s="648">
        <f>'Прогноз движ.ден.средств'!CK18</f>
        <v>0</v>
      </c>
      <c r="CL23" s="648">
        <f>'Прогноз движ.ден.средств'!CL18</f>
        <v>0</v>
      </c>
      <c r="CM23" s="648">
        <f>'Прогноз движ.ден.средств'!CM18</f>
        <v>0</v>
      </c>
      <c r="CN23" s="648">
        <f>'Прогноз движ.ден.средств'!CN18</f>
        <v>0</v>
      </c>
      <c r="CO23" s="648">
        <f>'Прогноз движ.ден.средств'!CO18</f>
        <v>0</v>
      </c>
      <c r="CP23" s="648">
        <f>'Прогноз движ.ден.средств'!CP18</f>
        <v>0</v>
      </c>
      <c r="CQ23" s="648">
        <f>'Прогноз движ.ден.средств'!CQ18</f>
        <v>0</v>
      </c>
      <c r="CR23" s="648">
        <f>'Прогноз движ.ден.средств'!CR18</f>
        <v>0</v>
      </c>
      <c r="CS23" s="648">
        <f>'Прогноз движ.ден.средств'!CS18</f>
        <v>0</v>
      </c>
      <c r="CT23" s="648">
        <f>'Прогноз движ.ден.средств'!CT18</f>
        <v>0</v>
      </c>
      <c r="CU23" s="648">
        <f>'Прогноз движ.ден.средств'!CU18</f>
        <v>0</v>
      </c>
      <c r="CV23" s="648">
        <f>'Прогноз движ.ден.средств'!CV18</f>
        <v>0</v>
      </c>
      <c r="CW23" s="648">
        <f>'Прогноз движ.ден.средств'!CW18</f>
        <v>0</v>
      </c>
      <c r="CX23" s="648">
        <f>'Прогноз движ.ден.средств'!CX18</f>
        <v>0</v>
      </c>
      <c r="CY23" s="648">
        <f>'Прогноз движ.ден.средств'!CY18</f>
        <v>0</v>
      </c>
      <c r="CZ23" s="648">
        <f>'Прогноз движ.ден.средств'!CZ18</f>
        <v>0</v>
      </c>
      <c r="DA23" s="648">
        <f>'Прогноз движ.ден.средств'!DA18</f>
        <v>0</v>
      </c>
      <c r="DB23" s="648">
        <f>'Прогноз движ.ден.средств'!DB18</f>
        <v>0</v>
      </c>
      <c r="DC23" s="648">
        <f>'Прогноз движ.ден.средств'!DC18</f>
        <v>0</v>
      </c>
      <c r="DD23" s="648">
        <f>'Прогноз движ.ден.средств'!DD18</f>
        <v>0</v>
      </c>
      <c r="DE23" s="648">
        <f>'Прогноз движ.ден.средств'!DE18</f>
        <v>0</v>
      </c>
      <c r="DF23" s="648">
        <f>'Прогноз движ.ден.средств'!DF18</f>
        <v>0</v>
      </c>
      <c r="DG23" s="648">
        <f>'Прогноз движ.ден.средств'!DG18</f>
        <v>0</v>
      </c>
      <c r="DH23" s="648">
        <f>'Прогноз движ.ден.средств'!DH18</f>
        <v>0</v>
      </c>
      <c r="DI23" s="648">
        <f>'Прогноз движ.ден.средств'!DI18</f>
        <v>0</v>
      </c>
      <c r="DJ23" s="648">
        <f>'Прогноз движ.ден.средств'!DJ18</f>
        <v>0</v>
      </c>
      <c r="DK23" s="648">
        <f>'Прогноз движ.ден.средств'!DK18</f>
        <v>0</v>
      </c>
      <c r="DL23" s="648">
        <f>'Прогноз движ.ден.средств'!DL18</f>
        <v>0</v>
      </c>
      <c r="DM23" s="648">
        <f>'Прогноз движ.ден.средств'!DM18</f>
        <v>0</v>
      </c>
      <c r="DN23" s="648">
        <f>'Прогноз движ.ден.средств'!DN18</f>
        <v>0</v>
      </c>
      <c r="DO23" s="648">
        <f>'Прогноз движ.ден.средств'!DO18</f>
        <v>0</v>
      </c>
      <c r="DP23" s="648">
        <f>'Прогноз движ.ден.средств'!DP18</f>
        <v>0</v>
      </c>
      <c r="DQ23" s="648">
        <f>'Прогноз движ.ден.средств'!DQ18</f>
        <v>0</v>
      </c>
      <c r="DR23" s="648">
        <f>'Прогноз движ.ден.средств'!DR18</f>
        <v>0</v>
      </c>
      <c r="DS23" s="648">
        <f>'Прогноз движ.ден.средств'!DS18</f>
        <v>0</v>
      </c>
      <c r="DT23" s="648">
        <f>'Прогноз движ.ден.средств'!DT18</f>
        <v>0</v>
      </c>
      <c r="DU23" s="648">
        <f>'Прогноз движ.ден.средств'!DU18</f>
        <v>0</v>
      </c>
      <c r="DV23" s="648">
        <f>'Прогноз движ.ден.средств'!DV18</f>
        <v>0</v>
      </c>
      <c r="DW23" s="648">
        <f>'Прогноз движ.ден.средств'!DW18</f>
        <v>0</v>
      </c>
      <c r="DX23" s="648">
        <f>'Прогноз движ.ден.средств'!DX18</f>
        <v>0</v>
      </c>
      <c r="DY23" s="648">
        <f>'Прогноз движ.ден.средств'!DY18</f>
        <v>0</v>
      </c>
      <c r="DZ23" s="648">
        <f>'Прогноз движ.ден.средств'!DZ18</f>
        <v>0</v>
      </c>
      <c r="EA23" s="648">
        <f>'Прогноз движ.ден.средств'!EA18</f>
        <v>0</v>
      </c>
      <c r="EB23" s="648">
        <f>'Прогноз движ.ден.средств'!EB18</f>
        <v>0</v>
      </c>
      <c r="EC23" s="648">
        <f>'Прогноз движ.ден.средств'!EC18</f>
        <v>0</v>
      </c>
      <c r="ED23" s="648">
        <f>'Прогноз движ.ден.средств'!ED18</f>
        <v>0</v>
      </c>
      <c r="EE23" s="648">
        <f>'Прогноз движ.ден.средств'!EE18</f>
        <v>0</v>
      </c>
      <c r="EF23" s="648">
        <f>'Прогноз движ.ден.средств'!EF18</f>
        <v>0</v>
      </c>
      <c r="EG23" s="648">
        <f>'Прогноз движ.ден.средств'!EG18</f>
        <v>0</v>
      </c>
      <c r="EH23" s="648">
        <f>'Прогноз движ.ден.средств'!EH18</f>
        <v>0</v>
      </c>
      <c r="EI23" s="648">
        <f>'Прогноз движ.ден.средств'!EI18</f>
        <v>0</v>
      </c>
      <c r="EJ23" s="648">
        <f>'Прогноз движ.ден.средств'!EJ18</f>
        <v>0</v>
      </c>
      <c r="EK23" s="648">
        <f>'Прогноз движ.ден.средств'!EK18</f>
        <v>0</v>
      </c>
    </row>
    <row r="24" spans="1:141" ht="15.75" hidden="1" outlineLevel="1" x14ac:dyDescent="0.25">
      <c r="A24" s="647" t="str">
        <f>'Прогноз движ.ден.средств'!A19</f>
        <v>nnn</v>
      </c>
      <c r="B24" s="795">
        <f>'Прогноз движ.ден.средств'!B19</f>
        <v>0</v>
      </c>
      <c r="C24" s="648">
        <f>'Прогноз движ.ден.средств'!C19</f>
        <v>0</v>
      </c>
      <c r="D24" s="648">
        <f>'Прогноз движ.ден.средств'!D19</f>
        <v>0</v>
      </c>
      <c r="E24" s="648">
        <f>'Прогноз движ.ден.средств'!E19</f>
        <v>0</v>
      </c>
      <c r="F24" s="648">
        <f>'Прогноз движ.ден.средств'!F19</f>
        <v>0</v>
      </c>
      <c r="G24" s="648">
        <f>'Прогноз движ.ден.средств'!G19</f>
        <v>0</v>
      </c>
      <c r="H24" s="648">
        <f>'Прогноз движ.ден.средств'!H19</f>
        <v>0</v>
      </c>
      <c r="I24" s="648">
        <f>'Прогноз движ.ден.средств'!I19</f>
        <v>0</v>
      </c>
      <c r="J24" s="648">
        <f>'Прогноз движ.ден.средств'!J19</f>
        <v>0</v>
      </c>
      <c r="K24" s="648">
        <f>'Прогноз движ.ден.средств'!K19</f>
        <v>0</v>
      </c>
      <c r="L24" s="648">
        <f>'Прогноз движ.ден.средств'!L19</f>
        <v>0</v>
      </c>
      <c r="M24" s="648">
        <f>'Прогноз движ.ден.средств'!M19</f>
        <v>0</v>
      </c>
      <c r="N24" s="648">
        <f>'Прогноз движ.ден.средств'!N19</f>
        <v>0</v>
      </c>
      <c r="O24" s="648">
        <f>'Прогноз движ.ден.средств'!O19</f>
        <v>0</v>
      </c>
      <c r="P24" s="648">
        <f>'Прогноз движ.ден.средств'!P19</f>
        <v>0</v>
      </c>
      <c r="Q24" s="648">
        <f>'Прогноз движ.ден.средств'!Q19</f>
        <v>0</v>
      </c>
      <c r="R24" s="648">
        <f>'Прогноз движ.ден.средств'!R19</f>
        <v>0</v>
      </c>
      <c r="S24" s="648">
        <f>'Прогноз движ.ден.средств'!S19</f>
        <v>0</v>
      </c>
      <c r="T24" s="648">
        <f>'Прогноз движ.ден.средств'!T19</f>
        <v>0</v>
      </c>
      <c r="U24" s="648">
        <f>'Прогноз движ.ден.средств'!U19</f>
        <v>0</v>
      </c>
      <c r="V24" s="648">
        <f>'Прогноз движ.ден.средств'!V19</f>
        <v>0</v>
      </c>
      <c r="W24" s="648">
        <f>'Прогноз движ.ден.средств'!W19</f>
        <v>0</v>
      </c>
      <c r="X24" s="648">
        <f>'Прогноз движ.ден.средств'!X19</f>
        <v>0</v>
      </c>
      <c r="Y24" s="648">
        <f>'Прогноз движ.ден.средств'!Y19</f>
        <v>0</v>
      </c>
      <c r="Z24" s="648">
        <f>'Прогноз движ.ден.средств'!Z19</f>
        <v>0</v>
      </c>
      <c r="AA24" s="648">
        <f>'Прогноз движ.ден.средств'!AA19</f>
        <v>0</v>
      </c>
      <c r="AB24" s="648">
        <f>'Прогноз движ.ден.средств'!AB19</f>
        <v>0</v>
      </c>
      <c r="AC24" s="648">
        <f>'Прогноз движ.ден.средств'!AC19</f>
        <v>0</v>
      </c>
      <c r="AD24" s="648">
        <f>'Прогноз движ.ден.средств'!AD19</f>
        <v>0</v>
      </c>
      <c r="AE24" s="648">
        <f>'Прогноз движ.ден.средств'!AE19</f>
        <v>0</v>
      </c>
      <c r="AF24" s="648">
        <f>'Прогноз движ.ден.средств'!AF19</f>
        <v>0</v>
      </c>
      <c r="AG24" s="648">
        <f>'Прогноз движ.ден.средств'!AG19</f>
        <v>0</v>
      </c>
      <c r="AH24" s="648">
        <f>'Прогноз движ.ден.средств'!AH19</f>
        <v>0</v>
      </c>
      <c r="AI24" s="648">
        <f>'Прогноз движ.ден.средств'!AI19</f>
        <v>0</v>
      </c>
      <c r="AJ24" s="648">
        <f>'Прогноз движ.ден.средств'!AJ19</f>
        <v>0</v>
      </c>
      <c r="AK24" s="648">
        <f>'Прогноз движ.ден.средств'!AK19</f>
        <v>0</v>
      </c>
      <c r="AL24" s="648">
        <f>'Прогноз движ.ден.средств'!AL19</f>
        <v>0</v>
      </c>
      <c r="AM24" s="648">
        <f>'Прогноз движ.ден.средств'!AM19</f>
        <v>0</v>
      </c>
      <c r="AN24" s="648">
        <f>'Прогноз движ.ден.средств'!AN19</f>
        <v>0</v>
      </c>
      <c r="AO24" s="648">
        <f>'Прогноз движ.ден.средств'!AO19</f>
        <v>0</v>
      </c>
      <c r="AP24" s="648">
        <f>'Прогноз движ.ден.средств'!AP19</f>
        <v>0</v>
      </c>
      <c r="AQ24" s="648">
        <f>'Прогноз движ.ден.средств'!AQ19</f>
        <v>0</v>
      </c>
      <c r="AR24" s="648">
        <f>'Прогноз движ.ден.средств'!AR19</f>
        <v>0</v>
      </c>
      <c r="AS24" s="648">
        <f>'Прогноз движ.ден.средств'!AS19</f>
        <v>0</v>
      </c>
      <c r="AT24" s="648">
        <f>'Прогноз движ.ден.средств'!AT19</f>
        <v>0</v>
      </c>
      <c r="AU24" s="648">
        <f>'Прогноз движ.ден.средств'!AU19</f>
        <v>0</v>
      </c>
      <c r="AV24" s="648">
        <f>'Прогноз движ.ден.средств'!AV19</f>
        <v>0</v>
      </c>
      <c r="AW24" s="648">
        <f>'Прогноз движ.ден.средств'!AW19</f>
        <v>0</v>
      </c>
      <c r="AX24" s="648">
        <f>'Прогноз движ.ден.средств'!AX19</f>
        <v>0</v>
      </c>
      <c r="AY24" s="648">
        <f>'Прогноз движ.ден.средств'!AY19</f>
        <v>0</v>
      </c>
      <c r="AZ24" s="648">
        <f>'Прогноз движ.ден.средств'!AZ19</f>
        <v>0</v>
      </c>
      <c r="BA24" s="648">
        <f>'Прогноз движ.ден.средств'!BA19</f>
        <v>0</v>
      </c>
      <c r="BB24" s="648">
        <f>'Прогноз движ.ден.средств'!BB19</f>
        <v>0</v>
      </c>
      <c r="BC24" s="648">
        <f>'Прогноз движ.ден.средств'!BC19</f>
        <v>0</v>
      </c>
      <c r="BD24" s="648">
        <f>'Прогноз движ.ден.средств'!BD19</f>
        <v>0</v>
      </c>
      <c r="BE24" s="648">
        <f>'Прогноз движ.ден.средств'!BE19</f>
        <v>0</v>
      </c>
      <c r="BF24" s="648">
        <f>'Прогноз движ.ден.средств'!BF19</f>
        <v>0</v>
      </c>
      <c r="BG24" s="648">
        <f>'Прогноз движ.ден.средств'!BG19</f>
        <v>0</v>
      </c>
      <c r="BH24" s="648">
        <f>'Прогноз движ.ден.средств'!BH19</f>
        <v>0</v>
      </c>
      <c r="BI24" s="648">
        <f>'Прогноз движ.ден.средств'!BI19</f>
        <v>0</v>
      </c>
      <c r="BJ24" s="648">
        <f>'Прогноз движ.ден.средств'!BJ19</f>
        <v>0</v>
      </c>
      <c r="BK24" s="648">
        <f>'Прогноз движ.ден.средств'!BK19</f>
        <v>0</v>
      </c>
      <c r="BL24" s="648">
        <f>'Прогноз движ.ден.средств'!BL19</f>
        <v>0</v>
      </c>
      <c r="BM24" s="648">
        <f>'Прогноз движ.ден.средств'!BM19</f>
        <v>0</v>
      </c>
      <c r="BN24" s="648">
        <f>'Прогноз движ.ден.средств'!BN19</f>
        <v>0</v>
      </c>
      <c r="BO24" s="648">
        <f>'Прогноз движ.ден.средств'!BO19</f>
        <v>0</v>
      </c>
      <c r="BP24" s="648">
        <f>'Прогноз движ.ден.средств'!BP19</f>
        <v>0</v>
      </c>
      <c r="BQ24" s="648">
        <f>'Прогноз движ.ден.средств'!BQ19</f>
        <v>0</v>
      </c>
      <c r="BR24" s="648">
        <f>'Прогноз движ.ден.средств'!BR19</f>
        <v>0</v>
      </c>
      <c r="BS24" s="648">
        <f>'Прогноз движ.ден.средств'!BS19</f>
        <v>0</v>
      </c>
      <c r="BT24" s="648">
        <f>'Прогноз движ.ден.средств'!BT19</f>
        <v>0</v>
      </c>
      <c r="BU24" s="648">
        <f>'Прогноз движ.ден.средств'!BU19</f>
        <v>0</v>
      </c>
      <c r="BV24" s="648">
        <f>'Прогноз движ.ден.средств'!BV19</f>
        <v>0</v>
      </c>
      <c r="BW24" s="648">
        <f>'Прогноз движ.ден.средств'!BW19</f>
        <v>0</v>
      </c>
      <c r="BX24" s="648">
        <f>'Прогноз движ.ден.средств'!BX19</f>
        <v>0</v>
      </c>
      <c r="BY24" s="648">
        <f>'Прогноз движ.ден.средств'!BY19</f>
        <v>0</v>
      </c>
      <c r="BZ24" s="648">
        <f>'Прогноз движ.ден.средств'!BZ19</f>
        <v>0</v>
      </c>
      <c r="CA24" s="648">
        <f>'Прогноз движ.ден.средств'!CA19</f>
        <v>0</v>
      </c>
      <c r="CB24" s="648">
        <f>'Прогноз движ.ден.средств'!CB19</f>
        <v>0</v>
      </c>
      <c r="CC24" s="648">
        <f>'Прогноз движ.ден.средств'!CC19</f>
        <v>0</v>
      </c>
      <c r="CD24" s="648">
        <f>'Прогноз движ.ден.средств'!CD19</f>
        <v>0</v>
      </c>
      <c r="CE24" s="648">
        <f>'Прогноз движ.ден.средств'!CE19</f>
        <v>0</v>
      </c>
      <c r="CF24" s="648">
        <f>'Прогноз движ.ден.средств'!CF19</f>
        <v>0</v>
      </c>
      <c r="CG24" s="648">
        <f>'Прогноз движ.ден.средств'!CG19</f>
        <v>0</v>
      </c>
      <c r="CH24" s="648">
        <f>'Прогноз движ.ден.средств'!CH19</f>
        <v>0</v>
      </c>
      <c r="CI24" s="648">
        <f>'Прогноз движ.ден.средств'!CI19</f>
        <v>0</v>
      </c>
      <c r="CJ24" s="648">
        <f>'Прогноз движ.ден.средств'!CJ19</f>
        <v>0</v>
      </c>
      <c r="CK24" s="648">
        <f>'Прогноз движ.ден.средств'!CK19</f>
        <v>0</v>
      </c>
      <c r="CL24" s="648">
        <f>'Прогноз движ.ден.средств'!CL19</f>
        <v>0</v>
      </c>
      <c r="CM24" s="648">
        <f>'Прогноз движ.ден.средств'!CM19</f>
        <v>0</v>
      </c>
      <c r="CN24" s="648">
        <f>'Прогноз движ.ден.средств'!CN19</f>
        <v>0</v>
      </c>
      <c r="CO24" s="648">
        <f>'Прогноз движ.ден.средств'!CO19</f>
        <v>0</v>
      </c>
      <c r="CP24" s="648">
        <f>'Прогноз движ.ден.средств'!CP19</f>
        <v>0</v>
      </c>
      <c r="CQ24" s="648">
        <f>'Прогноз движ.ден.средств'!CQ19</f>
        <v>0</v>
      </c>
      <c r="CR24" s="648">
        <f>'Прогноз движ.ден.средств'!CR19</f>
        <v>0</v>
      </c>
      <c r="CS24" s="648">
        <f>'Прогноз движ.ден.средств'!CS19</f>
        <v>0</v>
      </c>
      <c r="CT24" s="648">
        <f>'Прогноз движ.ден.средств'!CT19</f>
        <v>0</v>
      </c>
      <c r="CU24" s="648">
        <f>'Прогноз движ.ден.средств'!CU19</f>
        <v>0</v>
      </c>
      <c r="CV24" s="648">
        <f>'Прогноз движ.ден.средств'!CV19</f>
        <v>0</v>
      </c>
      <c r="CW24" s="648">
        <f>'Прогноз движ.ден.средств'!CW19</f>
        <v>0</v>
      </c>
      <c r="CX24" s="648">
        <f>'Прогноз движ.ден.средств'!CX19</f>
        <v>0</v>
      </c>
      <c r="CY24" s="648">
        <f>'Прогноз движ.ден.средств'!CY19</f>
        <v>0</v>
      </c>
      <c r="CZ24" s="648">
        <f>'Прогноз движ.ден.средств'!CZ19</f>
        <v>0</v>
      </c>
      <c r="DA24" s="648">
        <f>'Прогноз движ.ден.средств'!DA19</f>
        <v>0</v>
      </c>
      <c r="DB24" s="648">
        <f>'Прогноз движ.ден.средств'!DB19</f>
        <v>0</v>
      </c>
      <c r="DC24" s="648">
        <f>'Прогноз движ.ден.средств'!DC19</f>
        <v>0</v>
      </c>
      <c r="DD24" s="648">
        <f>'Прогноз движ.ден.средств'!DD19</f>
        <v>0</v>
      </c>
      <c r="DE24" s="648">
        <f>'Прогноз движ.ден.средств'!DE19</f>
        <v>0</v>
      </c>
      <c r="DF24" s="648">
        <f>'Прогноз движ.ден.средств'!DF19</f>
        <v>0</v>
      </c>
      <c r="DG24" s="648">
        <f>'Прогноз движ.ден.средств'!DG19</f>
        <v>0</v>
      </c>
      <c r="DH24" s="648">
        <f>'Прогноз движ.ден.средств'!DH19</f>
        <v>0</v>
      </c>
      <c r="DI24" s="648">
        <f>'Прогноз движ.ден.средств'!DI19</f>
        <v>0</v>
      </c>
      <c r="DJ24" s="648">
        <f>'Прогноз движ.ден.средств'!DJ19</f>
        <v>0</v>
      </c>
      <c r="DK24" s="648">
        <f>'Прогноз движ.ден.средств'!DK19</f>
        <v>0</v>
      </c>
      <c r="DL24" s="648">
        <f>'Прогноз движ.ден.средств'!DL19</f>
        <v>0</v>
      </c>
      <c r="DM24" s="648">
        <f>'Прогноз движ.ден.средств'!DM19</f>
        <v>0</v>
      </c>
      <c r="DN24" s="648">
        <f>'Прогноз движ.ден.средств'!DN19</f>
        <v>0</v>
      </c>
      <c r="DO24" s="648">
        <f>'Прогноз движ.ден.средств'!DO19</f>
        <v>0</v>
      </c>
      <c r="DP24" s="648">
        <f>'Прогноз движ.ден.средств'!DP19</f>
        <v>0</v>
      </c>
      <c r="DQ24" s="648">
        <f>'Прогноз движ.ден.средств'!DQ19</f>
        <v>0</v>
      </c>
      <c r="DR24" s="648">
        <f>'Прогноз движ.ден.средств'!DR19</f>
        <v>0</v>
      </c>
      <c r="DS24" s="648">
        <f>'Прогноз движ.ден.средств'!DS19</f>
        <v>0</v>
      </c>
      <c r="DT24" s="648">
        <f>'Прогноз движ.ден.средств'!DT19</f>
        <v>0</v>
      </c>
      <c r="DU24" s="648">
        <f>'Прогноз движ.ден.средств'!DU19</f>
        <v>0</v>
      </c>
      <c r="DV24" s="648">
        <f>'Прогноз движ.ден.средств'!DV19</f>
        <v>0</v>
      </c>
      <c r="DW24" s="648">
        <f>'Прогноз движ.ден.средств'!DW19</f>
        <v>0</v>
      </c>
      <c r="DX24" s="648">
        <f>'Прогноз движ.ден.средств'!DX19</f>
        <v>0</v>
      </c>
      <c r="DY24" s="648">
        <f>'Прогноз движ.ден.средств'!DY19</f>
        <v>0</v>
      </c>
      <c r="DZ24" s="648">
        <f>'Прогноз движ.ден.средств'!DZ19</f>
        <v>0</v>
      </c>
      <c r="EA24" s="648">
        <f>'Прогноз движ.ден.средств'!EA19</f>
        <v>0</v>
      </c>
      <c r="EB24" s="648">
        <f>'Прогноз движ.ден.средств'!EB19</f>
        <v>0</v>
      </c>
      <c r="EC24" s="648">
        <f>'Прогноз движ.ден.средств'!EC19</f>
        <v>0</v>
      </c>
      <c r="ED24" s="648">
        <f>'Прогноз движ.ден.средств'!ED19</f>
        <v>0</v>
      </c>
      <c r="EE24" s="648">
        <f>'Прогноз движ.ден.средств'!EE19</f>
        <v>0</v>
      </c>
      <c r="EF24" s="648">
        <f>'Прогноз движ.ден.средств'!EF19</f>
        <v>0</v>
      </c>
      <c r="EG24" s="648">
        <f>'Прогноз движ.ден.средств'!EG19</f>
        <v>0</v>
      </c>
      <c r="EH24" s="648">
        <f>'Прогноз движ.ден.средств'!EH19</f>
        <v>0</v>
      </c>
      <c r="EI24" s="648">
        <f>'Прогноз движ.ден.средств'!EI19</f>
        <v>0</v>
      </c>
      <c r="EJ24" s="648">
        <f>'Прогноз движ.ден.средств'!EJ19</f>
        <v>0</v>
      </c>
      <c r="EK24" s="648">
        <f>'Прогноз движ.ден.средств'!EK19</f>
        <v>0</v>
      </c>
    </row>
    <row r="25" spans="1:141" ht="15.75" hidden="1" outlineLevel="1" x14ac:dyDescent="0.25">
      <c r="A25" s="647" t="str">
        <f>'Прогноз движ.ден.средств'!A20</f>
        <v>nnn</v>
      </c>
      <c r="B25" s="795">
        <f>'Прогноз движ.ден.средств'!B20</f>
        <v>0</v>
      </c>
      <c r="C25" s="648">
        <f>'Прогноз движ.ден.средств'!C20</f>
        <v>0</v>
      </c>
      <c r="D25" s="648">
        <f>'Прогноз движ.ден.средств'!D20</f>
        <v>0</v>
      </c>
      <c r="E25" s="648">
        <f>'Прогноз движ.ден.средств'!E20</f>
        <v>0</v>
      </c>
      <c r="F25" s="648">
        <f>'Прогноз движ.ден.средств'!F20</f>
        <v>0</v>
      </c>
      <c r="G25" s="648">
        <f>'Прогноз движ.ден.средств'!G20</f>
        <v>0</v>
      </c>
      <c r="H25" s="648">
        <f>'Прогноз движ.ден.средств'!H20</f>
        <v>0</v>
      </c>
      <c r="I25" s="648">
        <f>'Прогноз движ.ден.средств'!I20</f>
        <v>0</v>
      </c>
      <c r="J25" s="648">
        <f>'Прогноз движ.ден.средств'!J20</f>
        <v>0</v>
      </c>
      <c r="K25" s="648">
        <f>'Прогноз движ.ден.средств'!K20</f>
        <v>0</v>
      </c>
      <c r="L25" s="648">
        <f>'Прогноз движ.ден.средств'!L20</f>
        <v>0</v>
      </c>
      <c r="M25" s="648">
        <f>'Прогноз движ.ден.средств'!M20</f>
        <v>0</v>
      </c>
      <c r="N25" s="648">
        <f>'Прогноз движ.ден.средств'!N20</f>
        <v>0</v>
      </c>
      <c r="O25" s="648">
        <f>'Прогноз движ.ден.средств'!O20</f>
        <v>0</v>
      </c>
      <c r="P25" s="648">
        <f>'Прогноз движ.ден.средств'!P20</f>
        <v>0</v>
      </c>
      <c r="Q25" s="648">
        <f>'Прогноз движ.ден.средств'!Q20</f>
        <v>0</v>
      </c>
      <c r="R25" s="648">
        <f>'Прогноз движ.ден.средств'!R20</f>
        <v>0</v>
      </c>
      <c r="S25" s="648">
        <f>'Прогноз движ.ден.средств'!S20</f>
        <v>0</v>
      </c>
      <c r="T25" s="648">
        <f>'Прогноз движ.ден.средств'!T20</f>
        <v>0</v>
      </c>
      <c r="U25" s="648">
        <f>'Прогноз движ.ден.средств'!U20</f>
        <v>0</v>
      </c>
      <c r="V25" s="648">
        <f>'Прогноз движ.ден.средств'!V20</f>
        <v>0</v>
      </c>
      <c r="W25" s="648">
        <f>'Прогноз движ.ден.средств'!W20</f>
        <v>0</v>
      </c>
      <c r="X25" s="648">
        <f>'Прогноз движ.ден.средств'!X20</f>
        <v>0</v>
      </c>
      <c r="Y25" s="648">
        <f>'Прогноз движ.ден.средств'!Y20</f>
        <v>0</v>
      </c>
      <c r="Z25" s="648">
        <f>'Прогноз движ.ден.средств'!Z20</f>
        <v>0</v>
      </c>
      <c r="AA25" s="648">
        <f>'Прогноз движ.ден.средств'!AA20</f>
        <v>0</v>
      </c>
      <c r="AB25" s="648">
        <f>'Прогноз движ.ден.средств'!AB20</f>
        <v>0</v>
      </c>
      <c r="AC25" s="648">
        <f>'Прогноз движ.ден.средств'!AC20</f>
        <v>0</v>
      </c>
      <c r="AD25" s="648">
        <f>'Прогноз движ.ден.средств'!AD20</f>
        <v>0</v>
      </c>
      <c r="AE25" s="648">
        <f>'Прогноз движ.ден.средств'!AE20</f>
        <v>0</v>
      </c>
      <c r="AF25" s="648">
        <f>'Прогноз движ.ден.средств'!AF20</f>
        <v>0</v>
      </c>
      <c r="AG25" s="648">
        <f>'Прогноз движ.ден.средств'!AG20</f>
        <v>0</v>
      </c>
      <c r="AH25" s="648">
        <f>'Прогноз движ.ден.средств'!AH20</f>
        <v>0</v>
      </c>
      <c r="AI25" s="648">
        <f>'Прогноз движ.ден.средств'!AI20</f>
        <v>0</v>
      </c>
      <c r="AJ25" s="648">
        <f>'Прогноз движ.ден.средств'!AJ20</f>
        <v>0</v>
      </c>
      <c r="AK25" s="648">
        <f>'Прогноз движ.ден.средств'!AK20</f>
        <v>0</v>
      </c>
      <c r="AL25" s="648">
        <f>'Прогноз движ.ден.средств'!AL20</f>
        <v>0</v>
      </c>
      <c r="AM25" s="648">
        <f>'Прогноз движ.ден.средств'!AM20</f>
        <v>0</v>
      </c>
      <c r="AN25" s="648">
        <f>'Прогноз движ.ден.средств'!AN20</f>
        <v>0</v>
      </c>
      <c r="AO25" s="648">
        <f>'Прогноз движ.ден.средств'!AO20</f>
        <v>0</v>
      </c>
      <c r="AP25" s="648">
        <f>'Прогноз движ.ден.средств'!AP20</f>
        <v>0</v>
      </c>
      <c r="AQ25" s="648">
        <f>'Прогноз движ.ден.средств'!AQ20</f>
        <v>0</v>
      </c>
      <c r="AR25" s="648">
        <f>'Прогноз движ.ден.средств'!AR20</f>
        <v>0</v>
      </c>
      <c r="AS25" s="648">
        <f>'Прогноз движ.ден.средств'!AS20</f>
        <v>0</v>
      </c>
      <c r="AT25" s="648">
        <f>'Прогноз движ.ден.средств'!AT20</f>
        <v>0</v>
      </c>
      <c r="AU25" s="648">
        <f>'Прогноз движ.ден.средств'!AU20</f>
        <v>0</v>
      </c>
      <c r="AV25" s="648">
        <f>'Прогноз движ.ден.средств'!AV20</f>
        <v>0</v>
      </c>
      <c r="AW25" s="648">
        <f>'Прогноз движ.ден.средств'!AW20</f>
        <v>0</v>
      </c>
      <c r="AX25" s="648">
        <f>'Прогноз движ.ден.средств'!AX20</f>
        <v>0</v>
      </c>
      <c r="AY25" s="648">
        <f>'Прогноз движ.ден.средств'!AY20</f>
        <v>0</v>
      </c>
      <c r="AZ25" s="648">
        <f>'Прогноз движ.ден.средств'!AZ20</f>
        <v>0</v>
      </c>
      <c r="BA25" s="648">
        <f>'Прогноз движ.ден.средств'!BA20</f>
        <v>0</v>
      </c>
      <c r="BB25" s="648">
        <f>'Прогноз движ.ден.средств'!BB20</f>
        <v>0</v>
      </c>
      <c r="BC25" s="648">
        <f>'Прогноз движ.ден.средств'!BC20</f>
        <v>0</v>
      </c>
      <c r="BD25" s="648">
        <f>'Прогноз движ.ден.средств'!BD20</f>
        <v>0</v>
      </c>
      <c r="BE25" s="648">
        <f>'Прогноз движ.ден.средств'!BE20</f>
        <v>0</v>
      </c>
      <c r="BF25" s="648">
        <f>'Прогноз движ.ден.средств'!BF20</f>
        <v>0</v>
      </c>
      <c r="BG25" s="648">
        <f>'Прогноз движ.ден.средств'!BG20</f>
        <v>0</v>
      </c>
      <c r="BH25" s="648">
        <f>'Прогноз движ.ден.средств'!BH20</f>
        <v>0</v>
      </c>
      <c r="BI25" s="648">
        <f>'Прогноз движ.ден.средств'!BI20</f>
        <v>0</v>
      </c>
      <c r="BJ25" s="648">
        <f>'Прогноз движ.ден.средств'!BJ20</f>
        <v>0</v>
      </c>
      <c r="BK25" s="648">
        <f>'Прогноз движ.ден.средств'!BK20</f>
        <v>0</v>
      </c>
      <c r="BL25" s="648">
        <f>'Прогноз движ.ден.средств'!BL20</f>
        <v>0</v>
      </c>
      <c r="BM25" s="648">
        <f>'Прогноз движ.ден.средств'!BM20</f>
        <v>0</v>
      </c>
      <c r="BN25" s="648">
        <f>'Прогноз движ.ден.средств'!BN20</f>
        <v>0</v>
      </c>
      <c r="BO25" s="648">
        <f>'Прогноз движ.ден.средств'!BO20</f>
        <v>0</v>
      </c>
      <c r="BP25" s="648">
        <f>'Прогноз движ.ден.средств'!BP20</f>
        <v>0</v>
      </c>
      <c r="BQ25" s="648">
        <f>'Прогноз движ.ден.средств'!BQ20</f>
        <v>0</v>
      </c>
      <c r="BR25" s="648">
        <f>'Прогноз движ.ден.средств'!BR20</f>
        <v>0</v>
      </c>
      <c r="BS25" s="648">
        <f>'Прогноз движ.ден.средств'!BS20</f>
        <v>0</v>
      </c>
      <c r="BT25" s="648">
        <f>'Прогноз движ.ден.средств'!BT20</f>
        <v>0</v>
      </c>
      <c r="BU25" s="648">
        <f>'Прогноз движ.ден.средств'!BU20</f>
        <v>0</v>
      </c>
      <c r="BV25" s="648">
        <f>'Прогноз движ.ден.средств'!BV20</f>
        <v>0</v>
      </c>
      <c r="BW25" s="648">
        <f>'Прогноз движ.ден.средств'!BW20</f>
        <v>0</v>
      </c>
      <c r="BX25" s="648">
        <f>'Прогноз движ.ден.средств'!BX20</f>
        <v>0</v>
      </c>
      <c r="BY25" s="648">
        <f>'Прогноз движ.ден.средств'!BY20</f>
        <v>0</v>
      </c>
      <c r="BZ25" s="648">
        <f>'Прогноз движ.ден.средств'!BZ20</f>
        <v>0</v>
      </c>
      <c r="CA25" s="648">
        <f>'Прогноз движ.ден.средств'!CA20</f>
        <v>0</v>
      </c>
      <c r="CB25" s="648">
        <f>'Прогноз движ.ден.средств'!CB20</f>
        <v>0</v>
      </c>
      <c r="CC25" s="648">
        <f>'Прогноз движ.ден.средств'!CC20</f>
        <v>0</v>
      </c>
      <c r="CD25" s="648">
        <f>'Прогноз движ.ден.средств'!CD20</f>
        <v>0</v>
      </c>
      <c r="CE25" s="648">
        <f>'Прогноз движ.ден.средств'!CE20</f>
        <v>0</v>
      </c>
      <c r="CF25" s="648">
        <f>'Прогноз движ.ден.средств'!CF20</f>
        <v>0</v>
      </c>
      <c r="CG25" s="648">
        <f>'Прогноз движ.ден.средств'!CG20</f>
        <v>0</v>
      </c>
      <c r="CH25" s="648">
        <f>'Прогноз движ.ден.средств'!CH20</f>
        <v>0</v>
      </c>
      <c r="CI25" s="648">
        <f>'Прогноз движ.ден.средств'!CI20</f>
        <v>0</v>
      </c>
      <c r="CJ25" s="648">
        <f>'Прогноз движ.ден.средств'!CJ20</f>
        <v>0</v>
      </c>
      <c r="CK25" s="648">
        <f>'Прогноз движ.ден.средств'!CK20</f>
        <v>0</v>
      </c>
      <c r="CL25" s="648">
        <f>'Прогноз движ.ден.средств'!CL20</f>
        <v>0</v>
      </c>
      <c r="CM25" s="648">
        <f>'Прогноз движ.ден.средств'!CM20</f>
        <v>0</v>
      </c>
      <c r="CN25" s="648">
        <f>'Прогноз движ.ден.средств'!CN20</f>
        <v>0</v>
      </c>
      <c r="CO25" s="648">
        <f>'Прогноз движ.ден.средств'!CO20</f>
        <v>0</v>
      </c>
      <c r="CP25" s="648">
        <f>'Прогноз движ.ден.средств'!CP20</f>
        <v>0</v>
      </c>
      <c r="CQ25" s="648">
        <f>'Прогноз движ.ден.средств'!CQ20</f>
        <v>0</v>
      </c>
      <c r="CR25" s="648">
        <f>'Прогноз движ.ден.средств'!CR20</f>
        <v>0</v>
      </c>
      <c r="CS25" s="648">
        <f>'Прогноз движ.ден.средств'!CS20</f>
        <v>0</v>
      </c>
      <c r="CT25" s="648">
        <f>'Прогноз движ.ден.средств'!CT20</f>
        <v>0</v>
      </c>
      <c r="CU25" s="648">
        <f>'Прогноз движ.ден.средств'!CU20</f>
        <v>0</v>
      </c>
      <c r="CV25" s="648">
        <f>'Прогноз движ.ден.средств'!CV20</f>
        <v>0</v>
      </c>
      <c r="CW25" s="648">
        <f>'Прогноз движ.ден.средств'!CW20</f>
        <v>0</v>
      </c>
      <c r="CX25" s="648">
        <f>'Прогноз движ.ден.средств'!CX20</f>
        <v>0</v>
      </c>
      <c r="CY25" s="648">
        <f>'Прогноз движ.ден.средств'!CY20</f>
        <v>0</v>
      </c>
      <c r="CZ25" s="648">
        <f>'Прогноз движ.ден.средств'!CZ20</f>
        <v>0</v>
      </c>
      <c r="DA25" s="648">
        <f>'Прогноз движ.ден.средств'!DA20</f>
        <v>0</v>
      </c>
      <c r="DB25" s="648">
        <f>'Прогноз движ.ден.средств'!DB20</f>
        <v>0</v>
      </c>
      <c r="DC25" s="648">
        <f>'Прогноз движ.ден.средств'!DC20</f>
        <v>0</v>
      </c>
      <c r="DD25" s="648">
        <f>'Прогноз движ.ден.средств'!DD20</f>
        <v>0</v>
      </c>
      <c r="DE25" s="648">
        <f>'Прогноз движ.ден.средств'!DE20</f>
        <v>0</v>
      </c>
      <c r="DF25" s="648">
        <f>'Прогноз движ.ден.средств'!DF20</f>
        <v>0</v>
      </c>
      <c r="DG25" s="648">
        <f>'Прогноз движ.ден.средств'!DG20</f>
        <v>0</v>
      </c>
      <c r="DH25" s="648">
        <f>'Прогноз движ.ден.средств'!DH20</f>
        <v>0</v>
      </c>
      <c r="DI25" s="648">
        <f>'Прогноз движ.ден.средств'!DI20</f>
        <v>0</v>
      </c>
      <c r="DJ25" s="648">
        <f>'Прогноз движ.ден.средств'!DJ20</f>
        <v>0</v>
      </c>
      <c r="DK25" s="648">
        <f>'Прогноз движ.ден.средств'!DK20</f>
        <v>0</v>
      </c>
      <c r="DL25" s="648">
        <f>'Прогноз движ.ден.средств'!DL20</f>
        <v>0</v>
      </c>
      <c r="DM25" s="648">
        <f>'Прогноз движ.ден.средств'!DM20</f>
        <v>0</v>
      </c>
      <c r="DN25" s="648">
        <f>'Прогноз движ.ден.средств'!DN20</f>
        <v>0</v>
      </c>
      <c r="DO25" s="648">
        <f>'Прогноз движ.ден.средств'!DO20</f>
        <v>0</v>
      </c>
      <c r="DP25" s="648">
        <f>'Прогноз движ.ден.средств'!DP20</f>
        <v>0</v>
      </c>
      <c r="DQ25" s="648">
        <f>'Прогноз движ.ден.средств'!DQ20</f>
        <v>0</v>
      </c>
      <c r="DR25" s="648">
        <f>'Прогноз движ.ден.средств'!DR20</f>
        <v>0</v>
      </c>
      <c r="DS25" s="648">
        <f>'Прогноз движ.ден.средств'!DS20</f>
        <v>0</v>
      </c>
      <c r="DT25" s="648">
        <f>'Прогноз движ.ден.средств'!DT20</f>
        <v>0</v>
      </c>
      <c r="DU25" s="648">
        <f>'Прогноз движ.ден.средств'!DU20</f>
        <v>0</v>
      </c>
      <c r="DV25" s="648">
        <f>'Прогноз движ.ден.средств'!DV20</f>
        <v>0</v>
      </c>
      <c r="DW25" s="648">
        <f>'Прогноз движ.ден.средств'!DW20</f>
        <v>0</v>
      </c>
      <c r="DX25" s="648">
        <f>'Прогноз движ.ден.средств'!DX20</f>
        <v>0</v>
      </c>
      <c r="DY25" s="648">
        <f>'Прогноз движ.ден.средств'!DY20</f>
        <v>0</v>
      </c>
      <c r="DZ25" s="648">
        <f>'Прогноз движ.ден.средств'!DZ20</f>
        <v>0</v>
      </c>
      <c r="EA25" s="648">
        <f>'Прогноз движ.ден.средств'!EA20</f>
        <v>0</v>
      </c>
      <c r="EB25" s="648">
        <f>'Прогноз движ.ден.средств'!EB20</f>
        <v>0</v>
      </c>
      <c r="EC25" s="648">
        <f>'Прогноз движ.ден.средств'!EC20</f>
        <v>0</v>
      </c>
      <c r="ED25" s="648">
        <f>'Прогноз движ.ден.средств'!ED20</f>
        <v>0</v>
      </c>
      <c r="EE25" s="648">
        <f>'Прогноз движ.ден.средств'!EE20</f>
        <v>0</v>
      </c>
      <c r="EF25" s="648">
        <f>'Прогноз движ.ден.средств'!EF20</f>
        <v>0</v>
      </c>
      <c r="EG25" s="648">
        <f>'Прогноз движ.ден.средств'!EG20</f>
        <v>0</v>
      </c>
      <c r="EH25" s="648">
        <f>'Прогноз движ.ден.средств'!EH20</f>
        <v>0</v>
      </c>
      <c r="EI25" s="648">
        <f>'Прогноз движ.ден.средств'!EI20</f>
        <v>0</v>
      </c>
      <c r="EJ25" s="648">
        <f>'Прогноз движ.ден.средств'!EJ20</f>
        <v>0</v>
      </c>
      <c r="EK25" s="648">
        <f>'Прогноз движ.ден.средств'!EK20</f>
        <v>0</v>
      </c>
    </row>
    <row r="26" spans="1:141" ht="15.75" hidden="1" outlineLevel="1" x14ac:dyDescent="0.25">
      <c r="A26" s="647" t="str">
        <f>'Прогноз движ.ден.средств'!A21</f>
        <v>nnn</v>
      </c>
      <c r="B26" s="795">
        <f>'Прогноз движ.ден.средств'!B21</f>
        <v>0</v>
      </c>
      <c r="C26" s="648">
        <f>'Прогноз движ.ден.средств'!C21</f>
        <v>0</v>
      </c>
      <c r="D26" s="648">
        <f>'Прогноз движ.ден.средств'!D21</f>
        <v>0</v>
      </c>
      <c r="E26" s="648">
        <f>'Прогноз движ.ден.средств'!E21</f>
        <v>0</v>
      </c>
      <c r="F26" s="648">
        <f>'Прогноз движ.ден.средств'!F21</f>
        <v>0</v>
      </c>
      <c r="G26" s="648">
        <f>'Прогноз движ.ден.средств'!G21</f>
        <v>0</v>
      </c>
      <c r="H26" s="648">
        <f>'Прогноз движ.ден.средств'!H21</f>
        <v>0</v>
      </c>
      <c r="I26" s="648">
        <f>'Прогноз движ.ден.средств'!I21</f>
        <v>0</v>
      </c>
      <c r="J26" s="648">
        <f>'Прогноз движ.ден.средств'!J21</f>
        <v>0</v>
      </c>
      <c r="K26" s="648">
        <f>'Прогноз движ.ден.средств'!K21</f>
        <v>0</v>
      </c>
      <c r="L26" s="648">
        <f>'Прогноз движ.ден.средств'!L21</f>
        <v>0</v>
      </c>
      <c r="M26" s="648">
        <f>'Прогноз движ.ден.средств'!M21</f>
        <v>0</v>
      </c>
      <c r="N26" s="648">
        <f>'Прогноз движ.ден.средств'!N21</f>
        <v>0</v>
      </c>
      <c r="O26" s="648">
        <f>'Прогноз движ.ден.средств'!O21</f>
        <v>0</v>
      </c>
      <c r="P26" s="648">
        <f>'Прогноз движ.ден.средств'!P21</f>
        <v>0</v>
      </c>
      <c r="Q26" s="648">
        <f>'Прогноз движ.ден.средств'!Q21</f>
        <v>0</v>
      </c>
      <c r="R26" s="648">
        <f>'Прогноз движ.ден.средств'!R21</f>
        <v>0</v>
      </c>
      <c r="S26" s="648">
        <f>'Прогноз движ.ден.средств'!S21</f>
        <v>0</v>
      </c>
      <c r="T26" s="648">
        <f>'Прогноз движ.ден.средств'!T21</f>
        <v>0</v>
      </c>
      <c r="U26" s="648">
        <f>'Прогноз движ.ден.средств'!U21</f>
        <v>0</v>
      </c>
      <c r="V26" s="648">
        <f>'Прогноз движ.ден.средств'!V21</f>
        <v>0</v>
      </c>
      <c r="W26" s="648">
        <f>'Прогноз движ.ден.средств'!W21</f>
        <v>0</v>
      </c>
      <c r="X26" s="648">
        <f>'Прогноз движ.ден.средств'!X21</f>
        <v>0</v>
      </c>
      <c r="Y26" s="648">
        <f>'Прогноз движ.ден.средств'!Y21</f>
        <v>0</v>
      </c>
      <c r="Z26" s="648">
        <f>'Прогноз движ.ден.средств'!Z21</f>
        <v>0</v>
      </c>
      <c r="AA26" s="648">
        <f>'Прогноз движ.ден.средств'!AA21</f>
        <v>0</v>
      </c>
      <c r="AB26" s="648">
        <f>'Прогноз движ.ден.средств'!AB21</f>
        <v>0</v>
      </c>
      <c r="AC26" s="648">
        <f>'Прогноз движ.ден.средств'!AC21</f>
        <v>0</v>
      </c>
      <c r="AD26" s="648">
        <f>'Прогноз движ.ден.средств'!AD21</f>
        <v>0</v>
      </c>
      <c r="AE26" s="648">
        <f>'Прогноз движ.ден.средств'!AE21</f>
        <v>0</v>
      </c>
      <c r="AF26" s="648">
        <f>'Прогноз движ.ден.средств'!AF21</f>
        <v>0</v>
      </c>
      <c r="AG26" s="648">
        <f>'Прогноз движ.ден.средств'!AG21</f>
        <v>0</v>
      </c>
      <c r="AH26" s="648">
        <f>'Прогноз движ.ден.средств'!AH21</f>
        <v>0</v>
      </c>
      <c r="AI26" s="648">
        <f>'Прогноз движ.ден.средств'!AI21</f>
        <v>0</v>
      </c>
      <c r="AJ26" s="648">
        <f>'Прогноз движ.ден.средств'!AJ21</f>
        <v>0</v>
      </c>
      <c r="AK26" s="648">
        <f>'Прогноз движ.ден.средств'!AK21</f>
        <v>0</v>
      </c>
      <c r="AL26" s="648">
        <f>'Прогноз движ.ден.средств'!AL21</f>
        <v>0</v>
      </c>
      <c r="AM26" s="648">
        <f>'Прогноз движ.ден.средств'!AM21</f>
        <v>0</v>
      </c>
      <c r="AN26" s="648">
        <f>'Прогноз движ.ден.средств'!AN21</f>
        <v>0</v>
      </c>
      <c r="AO26" s="648">
        <f>'Прогноз движ.ден.средств'!AO21</f>
        <v>0</v>
      </c>
      <c r="AP26" s="648">
        <f>'Прогноз движ.ден.средств'!AP21</f>
        <v>0</v>
      </c>
      <c r="AQ26" s="648">
        <f>'Прогноз движ.ден.средств'!AQ21</f>
        <v>0</v>
      </c>
      <c r="AR26" s="648">
        <f>'Прогноз движ.ден.средств'!AR21</f>
        <v>0</v>
      </c>
      <c r="AS26" s="648">
        <f>'Прогноз движ.ден.средств'!AS21</f>
        <v>0</v>
      </c>
      <c r="AT26" s="648">
        <f>'Прогноз движ.ден.средств'!AT21</f>
        <v>0</v>
      </c>
      <c r="AU26" s="648">
        <f>'Прогноз движ.ден.средств'!AU21</f>
        <v>0</v>
      </c>
      <c r="AV26" s="648">
        <f>'Прогноз движ.ден.средств'!AV21</f>
        <v>0</v>
      </c>
      <c r="AW26" s="648">
        <f>'Прогноз движ.ден.средств'!AW21</f>
        <v>0</v>
      </c>
      <c r="AX26" s="648">
        <f>'Прогноз движ.ден.средств'!AX21</f>
        <v>0</v>
      </c>
      <c r="AY26" s="648">
        <f>'Прогноз движ.ден.средств'!AY21</f>
        <v>0</v>
      </c>
      <c r="AZ26" s="648">
        <f>'Прогноз движ.ден.средств'!AZ21</f>
        <v>0</v>
      </c>
      <c r="BA26" s="648">
        <f>'Прогноз движ.ден.средств'!BA21</f>
        <v>0</v>
      </c>
      <c r="BB26" s="648">
        <f>'Прогноз движ.ден.средств'!BB21</f>
        <v>0</v>
      </c>
      <c r="BC26" s="648">
        <f>'Прогноз движ.ден.средств'!BC21</f>
        <v>0</v>
      </c>
      <c r="BD26" s="648">
        <f>'Прогноз движ.ден.средств'!BD21</f>
        <v>0</v>
      </c>
      <c r="BE26" s="648">
        <f>'Прогноз движ.ден.средств'!BE21</f>
        <v>0</v>
      </c>
      <c r="BF26" s="648">
        <f>'Прогноз движ.ден.средств'!BF21</f>
        <v>0</v>
      </c>
      <c r="BG26" s="648">
        <f>'Прогноз движ.ден.средств'!BG21</f>
        <v>0</v>
      </c>
      <c r="BH26" s="648">
        <f>'Прогноз движ.ден.средств'!BH21</f>
        <v>0</v>
      </c>
      <c r="BI26" s="648">
        <f>'Прогноз движ.ден.средств'!BI21</f>
        <v>0</v>
      </c>
      <c r="BJ26" s="648">
        <f>'Прогноз движ.ден.средств'!BJ21</f>
        <v>0</v>
      </c>
      <c r="BK26" s="648">
        <f>'Прогноз движ.ден.средств'!BK21</f>
        <v>0</v>
      </c>
      <c r="BL26" s="648">
        <f>'Прогноз движ.ден.средств'!BL21</f>
        <v>0</v>
      </c>
      <c r="BM26" s="648">
        <f>'Прогноз движ.ден.средств'!BM21</f>
        <v>0</v>
      </c>
      <c r="BN26" s="648">
        <f>'Прогноз движ.ден.средств'!BN21</f>
        <v>0</v>
      </c>
      <c r="BO26" s="648">
        <f>'Прогноз движ.ден.средств'!BO21</f>
        <v>0</v>
      </c>
      <c r="BP26" s="648">
        <f>'Прогноз движ.ден.средств'!BP21</f>
        <v>0</v>
      </c>
      <c r="BQ26" s="648">
        <f>'Прогноз движ.ден.средств'!BQ21</f>
        <v>0</v>
      </c>
      <c r="BR26" s="648">
        <f>'Прогноз движ.ден.средств'!BR21</f>
        <v>0</v>
      </c>
      <c r="BS26" s="648">
        <f>'Прогноз движ.ден.средств'!BS21</f>
        <v>0</v>
      </c>
      <c r="BT26" s="648">
        <f>'Прогноз движ.ден.средств'!BT21</f>
        <v>0</v>
      </c>
      <c r="BU26" s="648">
        <f>'Прогноз движ.ден.средств'!BU21</f>
        <v>0</v>
      </c>
      <c r="BV26" s="648">
        <f>'Прогноз движ.ден.средств'!BV21</f>
        <v>0</v>
      </c>
      <c r="BW26" s="648">
        <f>'Прогноз движ.ден.средств'!BW21</f>
        <v>0</v>
      </c>
      <c r="BX26" s="648">
        <f>'Прогноз движ.ден.средств'!BX21</f>
        <v>0</v>
      </c>
      <c r="BY26" s="648">
        <f>'Прогноз движ.ден.средств'!BY21</f>
        <v>0</v>
      </c>
      <c r="BZ26" s="648">
        <f>'Прогноз движ.ден.средств'!BZ21</f>
        <v>0</v>
      </c>
      <c r="CA26" s="648">
        <f>'Прогноз движ.ден.средств'!CA21</f>
        <v>0</v>
      </c>
      <c r="CB26" s="648">
        <f>'Прогноз движ.ден.средств'!CB21</f>
        <v>0</v>
      </c>
      <c r="CC26" s="648">
        <f>'Прогноз движ.ден.средств'!CC21</f>
        <v>0</v>
      </c>
      <c r="CD26" s="648">
        <f>'Прогноз движ.ден.средств'!CD21</f>
        <v>0</v>
      </c>
      <c r="CE26" s="648">
        <f>'Прогноз движ.ден.средств'!CE21</f>
        <v>0</v>
      </c>
      <c r="CF26" s="648">
        <f>'Прогноз движ.ден.средств'!CF21</f>
        <v>0</v>
      </c>
      <c r="CG26" s="648">
        <f>'Прогноз движ.ден.средств'!CG21</f>
        <v>0</v>
      </c>
      <c r="CH26" s="648">
        <f>'Прогноз движ.ден.средств'!CH21</f>
        <v>0</v>
      </c>
      <c r="CI26" s="648">
        <f>'Прогноз движ.ден.средств'!CI21</f>
        <v>0</v>
      </c>
      <c r="CJ26" s="648">
        <f>'Прогноз движ.ден.средств'!CJ21</f>
        <v>0</v>
      </c>
      <c r="CK26" s="648">
        <f>'Прогноз движ.ден.средств'!CK21</f>
        <v>0</v>
      </c>
      <c r="CL26" s="648">
        <f>'Прогноз движ.ден.средств'!CL21</f>
        <v>0</v>
      </c>
      <c r="CM26" s="648">
        <f>'Прогноз движ.ден.средств'!CM21</f>
        <v>0</v>
      </c>
      <c r="CN26" s="648">
        <f>'Прогноз движ.ден.средств'!CN21</f>
        <v>0</v>
      </c>
      <c r="CO26" s="648">
        <f>'Прогноз движ.ден.средств'!CO21</f>
        <v>0</v>
      </c>
      <c r="CP26" s="648">
        <f>'Прогноз движ.ден.средств'!CP21</f>
        <v>0</v>
      </c>
      <c r="CQ26" s="648">
        <f>'Прогноз движ.ден.средств'!CQ21</f>
        <v>0</v>
      </c>
      <c r="CR26" s="648">
        <f>'Прогноз движ.ден.средств'!CR21</f>
        <v>0</v>
      </c>
      <c r="CS26" s="648">
        <f>'Прогноз движ.ден.средств'!CS21</f>
        <v>0</v>
      </c>
      <c r="CT26" s="648">
        <f>'Прогноз движ.ден.средств'!CT21</f>
        <v>0</v>
      </c>
      <c r="CU26" s="648">
        <f>'Прогноз движ.ден.средств'!CU21</f>
        <v>0</v>
      </c>
      <c r="CV26" s="648">
        <f>'Прогноз движ.ден.средств'!CV21</f>
        <v>0</v>
      </c>
      <c r="CW26" s="648">
        <f>'Прогноз движ.ден.средств'!CW21</f>
        <v>0</v>
      </c>
      <c r="CX26" s="648">
        <f>'Прогноз движ.ден.средств'!CX21</f>
        <v>0</v>
      </c>
      <c r="CY26" s="648">
        <f>'Прогноз движ.ден.средств'!CY21</f>
        <v>0</v>
      </c>
      <c r="CZ26" s="648">
        <f>'Прогноз движ.ден.средств'!CZ21</f>
        <v>0</v>
      </c>
      <c r="DA26" s="648">
        <f>'Прогноз движ.ден.средств'!DA21</f>
        <v>0</v>
      </c>
      <c r="DB26" s="648">
        <f>'Прогноз движ.ден.средств'!DB21</f>
        <v>0</v>
      </c>
      <c r="DC26" s="648">
        <f>'Прогноз движ.ден.средств'!DC21</f>
        <v>0</v>
      </c>
      <c r="DD26" s="648">
        <f>'Прогноз движ.ден.средств'!DD21</f>
        <v>0</v>
      </c>
      <c r="DE26" s="648">
        <f>'Прогноз движ.ден.средств'!DE21</f>
        <v>0</v>
      </c>
      <c r="DF26" s="648">
        <f>'Прогноз движ.ден.средств'!DF21</f>
        <v>0</v>
      </c>
      <c r="DG26" s="648">
        <f>'Прогноз движ.ден.средств'!DG21</f>
        <v>0</v>
      </c>
      <c r="DH26" s="648">
        <f>'Прогноз движ.ден.средств'!DH21</f>
        <v>0</v>
      </c>
      <c r="DI26" s="648">
        <f>'Прогноз движ.ден.средств'!DI21</f>
        <v>0</v>
      </c>
      <c r="DJ26" s="648">
        <f>'Прогноз движ.ден.средств'!DJ21</f>
        <v>0</v>
      </c>
      <c r="DK26" s="648">
        <f>'Прогноз движ.ден.средств'!DK21</f>
        <v>0</v>
      </c>
      <c r="DL26" s="648">
        <f>'Прогноз движ.ден.средств'!DL21</f>
        <v>0</v>
      </c>
      <c r="DM26" s="648">
        <f>'Прогноз движ.ден.средств'!DM21</f>
        <v>0</v>
      </c>
      <c r="DN26" s="648">
        <f>'Прогноз движ.ден.средств'!DN21</f>
        <v>0</v>
      </c>
      <c r="DO26" s="648">
        <f>'Прогноз движ.ден.средств'!DO21</f>
        <v>0</v>
      </c>
      <c r="DP26" s="648">
        <f>'Прогноз движ.ден.средств'!DP21</f>
        <v>0</v>
      </c>
      <c r="DQ26" s="648">
        <f>'Прогноз движ.ден.средств'!DQ21</f>
        <v>0</v>
      </c>
      <c r="DR26" s="648">
        <f>'Прогноз движ.ден.средств'!DR21</f>
        <v>0</v>
      </c>
      <c r="DS26" s="648">
        <f>'Прогноз движ.ден.средств'!DS21</f>
        <v>0</v>
      </c>
      <c r="DT26" s="648">
        <f>'Прогноз движ.ден.средств'!DT21</f>
        <v>0</v>
      </c>
      <c r="DU26" s="648">
        <f>'Прогноз движ.ден.средств'!DU21</f>
        <v>0</v>
      </c>
      <c r="DV26" s="648">
        <f>'Прогноз движ.ден.средств'!DV21</f>
        <v>0</v>
      </c>
      <c r="DW26" s="648">
        <f>'Прогноз движ.ден.средств'!DW21</f>
        <v>0</v>
      </c>
      <c r="DX26" s="648">
        <f>'Прогноз движ.ден.средств'!DX21</f>
        <v>0</v>
      </c>
      <c r="DY26" s="648">
        <f>'Прогноз движ.ден.средств'!DY21</f>
        <v>0</v>
      </c>
      <c r="DZ26" s="648">
        <f>'Прогноз движ.ден.средств'!DZ21</f>
        <v>0</v>
      </c>
      <c r="EA26" s="648">
        <f>'Прогноз движ.ден.средств'!EA21</f>
        <v>0</v>
      </c>
      <c r="EB26" s="648">
        <f>'Прогноз движ.ден.средств'!EB21</f>
        <v>0</v>
      </c>
      <c r="EC26" s="648">
        <f>'Прогноз движ.ден.средств'!EC21</f>
        <v>0</v>
      </c>
      <c r="ED26" s="648">
        <f>'Прогноз движ.ден.средств'!ED21</f>
        <v>0</v>
      </c>
      <c r="EE26" s="648">
        <f>'Прогноз движ.ден.средств'!EE21</f>
        <v>0</v>
      </c>
      <c r="EF26" s="648">
        <f>'Прогноз движ.ден.средств'!EF21</f>
        <v>0</v>
      </c>
      <c r="EG26" s="648">
        <f>'Прогноз движ.ден.средств'!EG21</f>
        <v>0</v>
      </c>
      <c r="EH26" s="648">
        <f>'Прогноз движ.ден.средств'!EH21</f>
        <v>0</v>
      </c>
      <c r="EI26" s="648">
        <f>'Прогноз движ.ден.средств'!EI21</f>
        <v>0</v>
      </c>
      <c r="EJ26" s="648">
        <f>'Прогноз движ.ден.средств'!EJ21</f>
        <v>0</v>
      </c>
      <c r="EK26" s="648">
        <f>'Прогноз движ.ден.средств'!EK21</f>
        <v>0</v>
      </c>
    </row>
    <row r="27" spans="1:141" ht="15.75" hidden="1" outlineLevel="1" x14ac:dyDescent="0.25">
      <c r="A27" s="647" t="str">
        <f>'Прогноз движ.ден.средств'!A22</f>
        <v>nnn</v>
      </c>
      <c r="B27" s="795">
        <f>'Прогноз движ.ден.средств'!B22</f>
        <v>0</v>
      </c>
      <c r="C27" s="648">
        <f>'Прогноз движ.ден.средств'!C22</f>
        <v>0</v>
      </c>
      <c r="D27" s="648">
        <f>'Прогноз движ.ден.средств'!D22</f>
        <v>0</v>
      </c>
      <c r="E27" s="648">
        <f>'Прогноз движ.ден.средств'!E22</f>
        <v>0</v>
      </c>
      <c r="F27" s="648">
        <f>'Прогноз движ.ден.средств'!F22</f>
        <v>0</v>
      </c>
      <c r="G27" s="648">
        <f>'Прогноз движ.ден.средств'!G22</f>
        <v>0</v>
      </c>
      <c r="H27" s="648">
        <f>'Прогноз движ.ден.средств'!H22</f>
        <v>0</v>
      </c>
      <c r="I27" s="648">
        <f>'Прогноз движ.ден.средств'!I22</f>
        <v>0</v>
      </c>
      <c r="J27" s="648">
        <f>'Прогноз движ.ден.средств'!J22</f>
        <v>0</v>
      </c>
      <c r="K27" s="648">
        <f>'Прогноз движ.ден.средств'!K22</f>
        <v>0</v>
      </c>
      <c r="L27" s="648">
        <f>'Прогноз движ.ден.средств'!L22</f>
        <v>0</v>
      </c>
      <c r="M27" s="648">
        <f>'Прогноз движ.ден.средств'!M22</f>
        <v>0</v>
      </c>
      <c r="N27" s="648">
        <f>'Прогноз движ.ден.средств'!N22</f>
        <v>0</v>
      </c>
      <c r="O27" s="648">
        <f>'Прогноз движ.ден.средств'!O22</f>
        <v>0</v>
      </c>
      <c r="P27" s="648">
        <f>'Прогноз движ.ден.средств'!P22</f>
        <v>0</v>
      </c>
      <c r="Q27" s="648">
        <f>'Прогноз движ.ден.средств'!Q22</f>
        <v>0</v>
      </c>
      <c r="R27" s="648">
        <f>'Прогноз движ.ден.средств'!R22</f>
        <v>0</v>
      </c>
      <c r="S27" s="648">
        <f>'Прогноз движ.ден.средств'!S22</f>
        <v>0</v>
      </c>
      <c r="T27" s="648">
        <f>'Прогноз движ.ден.средств'!T22</f>
        <v>0</v>
      </c>
      <c r="U27" s="648">
        <f>'Прогноз движ.ден.средств'!U22</f>
        <v>0</v>
      </c>
      <c r="V27" s="648">
        <f>'Прогноз движ.ден.средств'!V22</f>
        <v>0</v>
      </c>
      <c r="W27" s="648">
        <f>'Прогноз движ.ден.средств'!W22</f>
        <v>0</v>
      </c>
      <c r="X27" s="648">
        <f>'Прогноз движ.ден.средств'!X22</f>
        <v>0</v>
      </c>
      <c r="Y27" s="648">
        <f>'Прогноз движ.ден.средств'!Y22</f>
        <v>0</v>
      </c>
      <c r="Z27" s="648">
        <f>'Прогноз движ.ден.средств'!Z22</f>
        <v>0</v>
      </c>
      <c r="AA27" s="648">
        <f>'Прогноз движ.ден.средств'!AA22</f>
        <v>0</v>
      </c>
      <c r="AB27" s="648">
        <f>'Прогноз движ.ден.средств'!AB22</f>
        <v>0</v>
      </c>
      <c r="AC27" s="648">
        <f>'Прогноз движ.ден.средств'!AC22</f>
        <v>0</v>
      </c>
      <c r="AD27" s="648">
        <f>'Прогноз движ.ден.средств'!AD22</f>
        <v>0</v>
      </c>
      <c r="AE27" s="648">
        <f>'Прогноз движ.ден.средств'!AE22</f>
        <v>0</v>
      </c>
      <c r="AF27" s="648">
        <f>'Прогноз движ.ден.средств'!AF22</f>
        <v>0</v>
      </c>
      <c r="AG27" s="648">
        <f>'Прогноз движ.ден.средств'!AG22</f>
        <v>0</v>
      </c>
      <c r="AH27" s="648">
        <f>'Прогноз движ.ден.средств'!AH22</f>
        <v>0</v>
      </c>
      <c r="AI27" s="648">
        <f>'Прогноз движ.ден.средств'!AI22</f>
        <v>0</v>
      </c>
      <c r="AJ27" s="648">
        <f>'Прогноз движ.ден.средств'!AJ22</f>
        <v>0</v>
      </c>
      <c r="AK27" s="648">
        <f>'Прогноз движ.ден.средств'!AK22</f>
        <v>0</v>
      </c>
      <c r="AL27" s="648">
        <f>'Прогноз движ.ден.средств'!AL22</f>
        <v>0</v>
      </c>
      <c r="AM27" s="648">
        <f>'Прогноз движ.ден.средств'!AM22</f>
        <v>0</v>
      </c>
      <c r="AN27" s="648">
        <f>'Прогноз движ.ден.средств'!AN22</f>
        <v>0</v>
      </c>
      <c r="AO27" s="648">
        <f>'Прогноз движ.ден.средств'!AO22</f>
        <v>0</v>
      </c>
      <c r="AP27" s="648">
        <f>'Прогноз движ.ден.средств'!AP22</f>
        <v>0</v>
      </c>
      <c r="AQ27" s="648">
        <f>'Прогноз движ.ден.средств'!AQ22</f>
        <v>0</v>
      </c>
      <c r="AR27" s="648">
        <f>'Прогноз движ.ден.средств'!AR22</f>
        <v>0</v>
      </c>
      <c r="AS27" s="648">
        <f>'Прогноз движ.ден.средств'!AS22</f>
        <v>0</v>
      </c>
      <c r="AT27" s="648">
        <f>'Прогноз движ.ден.средств'!AT22</f>
        <v>0</v>
      </c>
      <c r="AU27" s="648">
        <f>'Прогноз движ.ден.средств'!AU22</f>
        <v>0</v>
      </c>
      <c r="AV27" s="648">
        <f>'Прогноз движ.ден.средств'!AV22</f>
        <v>0</v>
      </c>
      <c r="AW27" s="648">
        <f>'Прогноз движ.ден.средств'!AW22</f>
        <v>0</v>
      </c>
      <c r="AX27" s="648">
        <f>'Прогноз движ.ден.средств'!AX22</f>
        <v>0</v>
      </c>
      <c r="AY27" s="648">
        <f>'Прогноз движ.ден.средств'!AY22</f>
        <v>0</v>
      </c>
      <c r="AZ27" s="648">
        <f>'Прогноз движ.ден.средств'!AZ22</f>
        <v>0</v>
      </c>
      <c r="BA27" s="648">
        <f>'Прогноз движ.ден.средств'!BA22</f>
        <v>0</v>
      </c>
      <c r="BB27" s="648">
        <f>'Прогноз движ.ден.средств'!BB22</f>
        <v>0</v>
      </c>
      <c r="BC27" s="648">
        <f>'Прогноз движ.ден.средств'!BC22</f>
        <v>0</v>
      </c>
      <c r="BD27" s="648">
        <f>'Прогноз движ.ден.средств'!BD22</f>
        <v>0</v>
      </c>
      <c r="BE27" s="648">
        <f>'Прогноз движ.ден.средств'!BE22</f>
        <v>0</v>
      </c>
      <c r="BF27" s="648">
        <f>'Прогноз движ.ден.средств'!BF22</f>
        <v>0</v>
      </c>
      <c r="BG27" s="648">
        <f>'Прогноз движ.ден.средств'!BG22</f>
        <v>0</v>
      </c>
      <c r="BH27" s="648">
        <f>'Прогноз движ.ден.средств'!BH22</f>
        <v>0</v>
      </c>
      <c r="BI27" s="648">
        <f>'Прогноз движ.ден.средств'!BI22</f>
        <v>0</v>
      </c>
      <c r="BJ27" s="648">
        <f>'Прогноз движ.ден.средств'!BJ22</f>
        <v>0</v>
      </c>
      <c r="BK27" s="648">
        <f>'Прогноз движ.ден.средств'!BK22</f>
        <v>0</v>
      </c>
      <c r="BL27" s="648">
        <f>'Прогноз движ.ден.средств'!BL22</f>
        <v>0</v>
      </c>
      <c r="BM27" s="648">
        <f>'Прогноз движ.ден.средств'!BM22</f>
        <v>0</v>
      </c>
      <c r="BN27" s="648">
        <f>'Прогноз движ.ден.средств'!BN22</f>
        <v>0</v>
      </c>
      <c r="BO27" s="648">
        <f>'Прогноз движ.ден.средств'!BO22</f>
        <v>0</v>
      </c>
      <c r="BP27" s="648">
        <f>'Прогноз движ.ден.средств'!BP22</f>
        <v>0</v>
      </c>
      <c r="BQ27" s="648">
        <f>'Прогноз движ.ден.средств'!BQ22</f>
        <v>0</v>
      </c>
      <c r="BR27" s="648">
        <f>'Прогноз движ.ден.средств'!BR22</f>
        <v>0</v>
      </c>
      <c r="BS27" s="648">
        <f>'Прогноз движ.ден.средств'!BS22</f>
        <v>0</v>
      </c>
      <c r="BT27" s="648">
        <f>'Прогноз движ.ден.средств'!BT22</f>
        <v>0</v>
      </c>
      <c r="BU27" s="648">
        <f>'Прогноз движ.ден.средств'!BU22</f>
        <v>0</v>
      </c>
      <c r="BV27" s="648">
        <f>'Прогноз движ.ден.средств'!BV22</f>
        <v>0</v>
      </c>
      <c r="BW27" s="648">
        <f>'Прогноз движ.ден.средств'!BW22</f>
        <v>0</v>
      </c>
      <c r="BX27" s="648">
        <f>'Прогноз движ.ден.средств'!BX22</f>
        <v>0</v>
      </c>
      <c r="BY27" s="648">
        <f>'Прогноз движ.ден.средств'!BY22</f>
        <v>0</v>
      </c>
      <c r="BZ27" s="648">
        <f>'Прогноз движ.ден.средств'!BZ22</f>
        <v>0</v>
      </c>
      <c r="CA27" s="648">
        <f>'Прогноз движ.ден.средств'!CA22</f>
        <v>0</v>
      </c>
      <c r="CB27" s="648">
        <f>'Прогноз движ.ден.средств'!CB22</f>
        <v>0</v>
      </c>
      <c r="CC27" s="648">
        <f>'Прогноз движ.ден.средств'!CC22</f>
        <v>0</v>
      </c>
      <c r="CD27" s="648">
        <f>'Прогноз движ.ден.средств'!CD22</f>
        <v>0</v>
      </c>
      <c r="CE27" s="648">
        <f>'Прогноз движ.ден.средств'!CE22</f>
        <v>0</v>
      </c>
      <c r="CF27" s="648">
        <f>'Прогноз движ.ден.средств'!CF22</f>
        <v>0</v>
      </c>
      <c r="CG27" s="648">
        <f>'Прогноз движ.ден.средств'!CG22</f>
        <v>0</v>
      </c>
      <c r="CH27" s="648">
        <f>'Прогноз движ.ден.средств'!CH22</f>
        <v>0</v>
      </c>
      <c r="CI27" s="648">
        <f>'Прогноз движ.ден.средств'!CI22</f>
        <v>0</v>
      </c>
      <c r="CJ27" s="648">
        <f>'Прогноз движ.ден.средств'!CJ22</f>
        <v>0</v>
      </c>
      <c r="CK27" s="648">
        <f>'Прогноз движ.ден.средств'!CK22</f>
        <v>0</v>
      </c>
      <c r="CL27" s="648">
        <f>'Прогноз движ.ден.средств'!CL22</f>
        <v>0</v>
      </c>
      <c r="CM27" s="648">
        <f>'Прогноз движ.ден.средств'!CM22</f>
        <v>0</v>
      </c>
      <c r="CN27" s="648">
        <f>'Прогноз движ.ден.средств'!CN22</f>
        <v>0</v>
      </c>
      <c r="CO27" s="648">
        <f>'Прогноз движ.ден.средств'!CO22</f>
        <v>0</v>
      </c>
      <c r="CP27" s="648">
        <f>'Прогноз движ.ден.средств'!CP22</f>
        <v>0</v>
      </c>
      <c r="CQ27" s="648">
        <f>'Прогноз движ.ден.средств'!CQ22</f>
        <v>0</v>
      </c>
      <c r="CR27" s="648">
        <f>'Прогноз движ.ден.средств'!CR22</f>
        <v>0</v>
      </c>
      <c r="CS27" s="648">
        <f>'Прогноз движ.ден.средств'!CS22</f>
        <v>0</v>
      </c>
      <c r="CT27" s="648">
        <f>'Прогноз движ.ден.средств'!CT22</f>
        <v>0</v>
      </c>
      <c r="CU27" s="648">
        <f>'Прогноз движ.ден.средств'!CU22</f>
        <v>0</v>
      </c>
      <c r="CV27" s="648">
        <f>'Прогноз движ.ден.средств'!CV22</f>
        <v>0</v>
      </c>
      <c r="CW27" s="648">
        <f>'Прогноз движ.ден.средств'!CW22</f>
        <v>0</v>
      </c>
      <c r="CX27" s="648">
        <f>'Прогноз движ.ден.средств'!CX22</f>
        <v>0</v>
      </c>
      <c r="CY27" s="648">
        <f>'Прогноз движ.ден.средств'!CY22</f>
        <v>0</v>
      </c>
      <c r="CZ27" s="648">
        <f>'Прогноз движ.ден.средств'!CZ22</f>
        <v>0</v>
      </c>
      <c r="DA27" s="648">
        <f>'Прогноз движ.ден.средств'!DA22</f>
        <v>0</v>
      </c>
      <c r="DB27" s="648">
        <f>'Прогноз движ.ден.средств'!DB22</f>
        <v>0</v>
      </c>
      <c r="DC27" s="648">
        <f>'Прогноз движ.ден.средств'!DC22</f>
        <v>0</v>
      </c>
      <c r="DD27" s="648">
        <f>'Прогноз движ.ден.средств'!DD22</f>
        <v>0</v>
      </c>
      <c r="DE27" s="648">
        <f>'Прогноз движ.ден.средств'!DE22</f>
        <v>0</v>
      </c>
      <c r="DF27" s="648">
        <f>'Прогноз движ.ден.средств'!DF22</f>
        <v>0</v>
      </c>
      <c r="DG27" s="648">
        <f>'Прогноз движ.ден.средств'!DG22</f>
        <v>0</v>
      </c>
      <c r="DH27" s="648">
        <f>'Прогноз движ.ден.средств'!DH22</f>
        <v>0</v>
      </c>
      <c r="DI27" s="648">
        <f>'Прогноз движ.ден.средств'!DI22</f>
        <v>0</v>
      </c>
      <c r="DJ27" s="648">
        <f>'Прогноз движ.ден.средств'!DJ22</f>
        <v>0</v>
      </c>
      <c r="DK27" s="648">
        <f>'Прогноз движ.ден.средств'!DK22</f>
        <v>0</v>
      </c>
      <c r="DL27" s="648">
        <f>'Прогноз движ.ден.средств'!DL22</f>
        <v>0</v>
      </c>
      <c r="DM27" s="648">
        <f>'Прогноз движ.ден.средств'!DM22</f>
        <v>0</v>
      </c>
      <c r="DN27" s="648">
        <f>'Прогноз движ.ден.средств'!DN22</f>
        <v>0</v>
      </c>
      <c r="DO27" s="648">
        <f>'Прогноз движ.ден.средств'!DO22</f>
        <v>0</v>
      </c>
      <c r="DP27" s="648">
        <f>'Прогноз движ.ден.средств'!DP22</f>
        <v>0</v>
      </c>
      <c r="DQ27" s="648">
        <f>'Прогноз движ.ден.средств'!DQ22</f>
        <v>0</v>
      </c>
      <c r="DR27" s="648">
        <f>'Прогноз движ.ден.средств'!DR22</f>
        <v>0</v>
      </c>
      <c r="DS27" s="648">
        <f>'Прогноз движ.ден.средств'!DS22</f>
        <v>0</v>
      </c>
      <c r="DT27" s="648">
        <f>'Прогноз движ.ден.средств'!DT22</f>
        <v>0</v>
      </c>
      <c r="DU27" s="648">
        <f>'Прогноз движ.ден.средств'!DU22</f>
        <v>0</v>
      </c>
      <c r="DV27" s="648">
        <f>'Прогноз движ.ден.средств'!DV22</f>
        <v>0</v>
      </c>
      <c r="DW27" s="648">
        <f>'Прогноз движ.ден.средств'!DW22</f>
        <v>0</v>
      </c>
      <c r="DX27" s="648">
        <f>'Прогноз движ.ден.средств'!DX22</f>
        <v>0</v>
      </c>
      <c r="DY27" s="648">
        <f>'Прогноз движ.ден.средств'!DY22</f>
        <v>0</v>
      </c>
      <c r="DZ27" s="648">
        <f>'Прогноз движ.ден.средств'!DZ22</f>
        <v>0</v>
      </c>
      <c r="EA27" s="648">
        <f>'Прогноз движ.ден.средств'!EA22</f>
        <v>0</v>
      </c>
      <c r="EB27" s="648">
        <f>'Прогноз движ.ден.средств'!EB22</f>
        <v>0</v>
      </c>
      <c r="EC27" s="648">
        <f>'Прогноз движ.ден.средств'!EC22</f>
        <v>0</v>
      </c>
      <c r="ED27" s="648">
        <f>'Прогноз движ.ден.средств'!ED22</f>
        <v>0</v>
      </c>
      <c r="EE27" s="648">
        <f>'Прогноз движ.ден.средств'!EE22</f>
        <v>0</v>
      </c>
      <c r="EF27" s="648">
        <f>'Прогноз движ.ден.средств'!EF22</f>
        <v>0</v>
      </c>
      <c r="EG27" s="648">
        <f>'Прогноз движ.ден.средств'!EG22</f>
        <v>0</v>
      </c>
      <c r="EH27" s="648">
        <f>'Прогноз движ.ден.средств'!EH22</f>
        <v>0</v>
      </c>
      <c r="EI27" s="648">
        <f>'Прогноз движ.ден.средств'!EI22</f>
        <v>0</v>
      </c>
      <c r="EJ27" s="648">
        <f>'Прогноз движ.ден.средств'!EJ22</f>
        <v>0</v>
      </c>
      <c r="EK27" s="648">
        <f>'Прогноз движ.ден.средств'!EK22</f>
        <v>0</v>
      </c>
    </row>
    <row r="28" spans="1:141" ht="15.75" hidden="1" outlineLevel="1" x14ac:dyDescent="0.25">
      <c r="A28" s="647" t="str">
        <f>'Прогноз движ.ден.средств'!A23</f>
        <v>nnn</v>
      </c>
      <c r="B28" s="795">
        <f>'Прогноз движ.ден.средств'!B23</f>
        <v>0</v>
      </c>
      <c r="C28" s="648">
        <f>'Прогноз движ.ден.средств'!C23</f>
        <v>0</v>
      </c>
      <c r="D28" s="648">
        <f>'Прогноз движ.ден.средств'!D23</f>
        <v>0</v>
      </c>
      <c r="E28" s="648">
        <f>'Прогноз движ.ден.средств'!E23</f>
        <v>0</v>
      </c>
      <c r="F28" s="648">
        <f>'Прогноз движ.ден.средств'!F23</f>
        <v>0</v>
      </c>
      <c r="G28" s="648">
        <f>'Прогноз движ.ден.средств'!G23</f>
        <v>0</v>
      </c>
      <c r="H28" s="648">
        <f>'Прогноз движ.ден.средств'!H23</f>
        <v>0</v>
      </c>
      <c r="I28" s="648">
        <f>'Прогноз движ.ден.средств'!I23</f>
        <v>0</v>
      </c>
      <c r="J28" s="648">
        <f>'Прогноз движ.ден.средств'!J23</f>
        <v>0</v>
      </c>
      <c r="K28" s="648">
        <f>'Прогноз движ.ден.средств'!K23</f>
        <v>0</v>
      </c>
      <c r="L28" s="648">
        <f>'Прогноз движ.ден.средств'!L23</f>
        <v>0</v>
      </c>
      <c r="M28" s="648">
        <f>'Прогноз движ.ден.средств'!M23</f>
        <v>0</v>
      </c>
      <c r="N28" s="648">
        <f>'Прогноз движ.ден.средств'!N23</f>
        <v>0</v>
      </c>
      <c r="O28" s="648">
        <f>'Прогноз движ.ден.средств'!O23</f>
        <v>0</v>
      </c>
      <c r="P28" s="648">
        <f>'Прогноз движ.ден.средств'!P23</f>
        <v>0</v>
      </c>
      <c r="Q28" s="648">
        <f>'Прогноз движ.ден.средств'!Q23</f>
        <v>0</v>
      </c>
      <c r="R28" s="648">
        <f>'Прогноз движ.ден.средств'!R23</f>
        <v>0</v>
      </c>
      <c r="S28" s="648">
        <f>'Прогноз движ.ден.средств'!S23</f>
        <v>0</v>
      </c>
      <c r="T28" s="648">
        <f>'Прогноз движ.ден.средств'!T23</f>
        <v>0</v>
      </c>
      <c r="U28" s="648">
        <f>'Прогноз движ.ден.средств'!U23</f>
        <v>0</v>
      </c>
      <c r="V28" s="648">
        <f>'Прогноз движ.ден.средств'!V23</f>
        <v>0</v>
      </c>
      <c r="W28" s="648">
        <f>'Прогноз движ.ден.средств'!W23</f>
        <v>0</v>
      </c>
      <c r="X28" s="648">
        <f>'Прогноз движ.ден.средств'!X23</f>
        <v>0</v>
      </c>
      <c r="Y28" s="648">
        <f>'Прогноз движ.ден.средств'!Y23</f>
        <v>0</v>
      </c>
      <c r="Z28" s="648">
        <f>'Прогноз движ.ден.средств'!Z23</f>
        <v>0</v>
      </c>
      <c r="AA28" s="648">
        <f>'Прогноз движ.ден.средств'!AA23</f>
        <v>0</v>
      </c>
      <c r="AB28" s="648">
        <f>'Прогноз движ.ден.средств'!AB23</f>
        <v>0</v>
      </c>
      <c r="AC28" s="648">
        <f>'Прогноз движ.ден.средств'!AC23</f>
        <v>0</v>
      </c>
      <c r="AD28" s="648">
        <f>'Прогноз движ.ден.средств'!AD23</f>
        <v>0</v>
      </c>
      <c r="AE28" s="648">
        <f>'Прогноз движ.ден.средств'!AE23</f>
        <v>0</v>
      </c>
      <c r="AF28" s="648">
        <f>'Прогноз движ.ден.средств'!AF23</f>
        <v>0</v>
      </c>
      <c r="AG28" s="648">
        <f>'Прогноз движ.ден.средств'!AG23</f>
        <v>0</v>
      </c>
      <c r="AH28" s="648">
        <f>'Прогноз движ.ден.средств'!AH23</f>
        <v>0</v>
      </c>
      <c r="AI28" s="648">
        <f>'Прогноз движ.ден.средств'!AI23</f>
        <v>0</v>
      </c>
      <c r="AJ28" s="648">
        <f>'Прогноз движ.ден.средств'!AJ23</f>
        <v>0</v>
      </c>
      <c r="AK28" s="648">
        <f>'Прогноз движ.ден.средств'!AK23</f>
        <v>0</v>
      </c>
      <c r="AL28" s="648">
        <f>'Прогноз движ.ден.средств'!AL23</f>
        <v>0</v>
      </c>
      <c r="AM28" s="648">
        <f>'Прогноз движ.ден.средств'!AM23</f>
        <v>0</v>
      </c>
      <c r="AN28" s="648">
        <f>'Прогноз движ.ден.средств'!AN23</f>
        <v>0</v>
      </c>
      <c r="AO28" s="648">
        <f>'Прогноз движ.ден.средств'!AO23</f>
        <v>0</v>
      </c>
      <c r="AP28" s="648">
        <f>'Прогноз движ.ден.средств'!AP23</f>
        <v>0</v>
      </c>
      <c r="AQ28" s="648">
        <f>'Прогноз движ.ден.средств'!AQ23</f>
        <v>0</v>
      </c>
      <c r="AR28" s="648">
        <f>'Прогноз движ.ден.средств'!AR23</f>
        <v>0</v>
      </c>
      <c r="AS28" s="648">
        <f>'Прогноз движ.ден.средств'!AS23</f>
        <v>0</v>
      </c>
      <c r="AT28" s="648">
        <f>'Прогноз движ.ден.средств'!AT23</f>
        <v>0</v>
      </c>
      <c r="AU28" s="648">
        <f>'Прогноз движ.ден.средств'!AU23</f>
        <v>0</v>
      </c>
      <c r="AV28" s="648">
        <f>'Прогноз движ.ден.средств'!AV23</f>
        <v>0</v>
      </c>
      <c r="AW28" s="648">
        <f>'Прогноз движ.ден.средств'!AW23</f>
        <v>0</v>
      </c>
      <c r="AX28" s="648">
        <f>'Прогноз движ.ден.средств'!AX23</f>
        <v>0</v>
      </c>
      <c r="AY28" s="648">
        <f>'Прогноз движ.ден.средств'!AY23</f>
        <v>0</v>
      </c>
      <c r="AZ28" s="648">
        <f>'Прогноз движ.ден.средств'!AZ23</f>
        <v>0</v>
      </c>
      <c r="BA28" s="648">
        <f>'Прогноз движ.ден.средств'!BA23</f>
        <v>0</v>
      </c>
      <c r="BB28" s="648">
        <f>'Прогноз движ.ден.средств'!BB23</f>
        <v>0</v>
      </c>
      <c r="BC28" s="648">
        <f>'Прогноз движ.ден.средств'!BC23</f>
        <v>0</v>
      </c>
      <c r="BD28" s="648">
        <f>'Прогноз движ.ден.средств'!BD23</f>
        <v>0</v>
      </c>
      <c r="BE28" s="648">
        <f>'Прогноз движ.ден.средств'!BE23</f>
        <v>0</v>
      </c>
      <c r="BF28" s="648">
        <f>'Прогноз движ.ден.средств'!BF23</f>
        <v>0</v>
      </c>
      <c r="BG28" s="648">
        <f>'Прогноз движ.ден.средств'!BG23</f>
        <v>0</v>
      </c>
      <c r="BH28" s="648">
        <f>'Прогноз движ.ден.средств'!BH23</f>
        <v>0</v>
      </c>
      <c r="BI28" s="648">
        <f>'Прогноз движ.ден.средств'!BI23</f>
        <v>0</v>
      </c>
      <c r="BJ28" s="648">
        <f>'Прогноз движ.ден.средств'!BJ23</f>
        <v>0</v>
      </c>
      <c r="BK28" s="648">
        <f>'Прогноз движ.ден.средств'!BK23</f>
        <v>0</v>
      </c>
      <c r="BL28" s="648">
        <f>'Прогноз движ.ден.средств'!BL23</f>
        <v>0</v>
      </c>
      <c r="BM28" s="648">
        <f>'Прогноз движ.ден.средств'!BM23</f>
        <v>0</v>
      </c>
      <c r="BN28" s="648">
        <f>'Прогноз движ.ден.средств'!BN23</f>
        <v>0</v>
      </c>
      <c r="BO28" s="648">
        <f>'Прогноз движ.ден.средств'!BO23</f>
        <v>0</v>
      </c>
      <c r="BP28" s="648">
        <f>'Прогноз движ.ден.средств'!BP23</f>
        <v>0</v>
      </c>
      <c r="BQ28" s="648">
        <f>'Прогноз движ.ден.средств'!BQ23</f>
        <v>0</v>
      </c>
      <c r="BR28" s="648">
        <f>'Прогноз движ.ден.средств'!BR23</f>
        <v>0</v>
      </c>
      <c r="BS28" s="648">
        <f>'Прогноз движ.ден.средств'!BS23</f>
        <v>0</v>
      </c>
      <c r="BT28" s="648">
        <f>'Прогноз движ.ден.средств'!BT23</f>
        <v>0</v>
      </c>
      <c r="BU28" s="648">
        <f>'Прогноз движ.ден.средств'!BU23</f>
        <v>0</v>
      </c>
      <c r="BV28" s="648">
        <f>'Прогноз движ.ден.средств'!BV23</f>
        <v>0</v>
      </c>
      <c r="BW28" s="648">
        <f>'Прогноз движ.ден.средств'!BW23</f>
        <v>0</v>
      </c>
      <c r="BX28" s="648">
        <f>'Прогноз движ.ден.средств'!BX23</f>
        <v>0</v>
      </c>
      <c r="BY28" s="648">
        <f>'Прогноз движ.ден.средств'!BY23</f>
        <v>0</v>
      </c>
      <c r="BZ28" s="648">
        <f>'Прогноз движ.ден.средств'!BZ23</f>
        <v>0</v>
      </c>
      <c r="CA28" s="648">
        <f>'Прогноз движ.ден.средств'!CA23</f>
        <v>0</v>
      </c>
      <c r="CB28" s="648">
        <f>'Прогноз движ.ден.средств'!CB23</f>
        <v>0</v>
      </c>
      <c r="CC28" s="648">
        <f>'Прогноз движ.ден.средств'!CC23</f>
        <v>0</v>
      </c>
      <c r="CD28" s="648">
        <f>'Прогноз движ.ден.средств'!CD23</f>
        <v>0</v>
      </c>
      <c r="CE28" s="648">
        <f>'Прогноз движ.ден.средств'!CE23</f>
        <v>0</v>
      </c>
      <c r="CF28" s="648">
        <f>'Прогноз движ.ден.средств'!CF23</f>
        <v>0</v>
      </c>
      <c r="CG28" s="648">
        <f>'Прогноз движ.ден.средств'!CG23</f>
        <v>0</v>
      </c>
      <c r="CH28" s="648">
        <f>'Прогноз движ.ден.средств'!CH23</f>
        <v>0</v>
      </c>
      <c r="CI28" s="648">
        <f>'Прогноз движ.ден.средств'!CI23</f>
        <v>0</v>
      </c>
      <c r="CJ28" s="648">
        <f>'Прогноз движ.ден.средств'!CJ23</f>
        <v>0</v>
      </c>
      <c r="CK28" s="648">
        <f>'Прогноз движ.ден.средств'!CK23</f>
        <v>0</v>
      </c>
      <c r="CL28" s="648">
        <f>'Прогноз движ.ден.средств'!CL23</f>
        <v>0</v>
      </c>
      <c r="CM28" s="648">
        <f>'Прогноз движ.ден.средств'!CM23</f>
        <v>0</v>
      </c>
      <c r="CN28" s="648">
        <f>'Прогноз движ.ден.средств'!CN23</f>
        <v>0</v>
      </c>
      <c r="CO28" s="648">
        <f>'Прогноз движ.ден.средств'!CO23</f>
        <v>0</v>
      </c>
      <c r="CP28" s="648">
        <f>'Прогноз движ.ден.средств'!CP23</f>
        <v>0</v>
      </c>
      <c r="CQ28" s="648">
        <f>'Прогноз движ.ден.средств'!CQ23</f>
        <v>0</v>
      </c>
      <c r="CR28" s="648">
        <f>'Прогноз движ.ден.средств'!CR23</f>
        <v>0</v>
      </c>
      <c r="CS28" s="648">
        <f>'Прогноз движ.ден.средств'!CS23</f>
        <v>0</v>
      </c>
      <c r="CT28" s="648">
        <f>'Прогноз движ.ден.средств'!CT23</f>
        <v>0</v>
      </c>
      <c r="CU28" s="648">
        <f>'Прогноз движ.ден.средств'!CU23</f>
        <v>0</v>
      </c>
      <c r="CV28" s="648">
        <f>'Прогноз движ.ден.средств'!CV23</f>
        <v>0</v>
      </c>
      <c r="CW28" s="648">
        <f>'Прогноз движ.ден.средств'!CW23</f>
        <v>0</v>
      </c>
      <c r="CX28" s="648">
        <f>'Прогноз движ.ден.средств'!CX23</f>
        <v>0</v>
      </c>
      <c r="CY28" s="648">
        <f>'Прогноз движ.ден.средств'!CY23</f>
        <v>0</v>
      </c>
      <c r="CZ28" s="648">
        <f>'Прогноз движ.ден.средств'!CZ23</f>
        <v>0</v>
      </c>
      <c r="DA28" s="648">
        <f>'Прогноз движ.ден.средств'!DA23</f>
        <v>0</v>
      </c>
      <c r="DB28" s="648">
        <f>'Прогноз движ.ден.средств'!DB23</f>
        <v>0</v>
      </c>
      <c r="DC28" s="648">
        <f>'Прогноз движ.ден.средств'!DC23</f>
        <v>0</v>
      </c>
      <c r="DD28" s="648">
        <f>'Прогноз движ.ден.средств'!DD23</f>
        <v>0</v>
      </c>
      <c r="DE28" s="648">
        <f>'Прогноз движ.ден.средств'!DE23</f>
        <v>0</v>
      </c>
      <c r="DF28" s="648">
        <f>'Прогноз движ.ден.средств'!DF23</f>
        <v>0</v>
      </c>
      <c r="DG28" s="648">
        <f>'Прогноз движ.ден.средств'!DG23</f>
        <v>0</v>
      </c>
      <c r="DH28" s="648">
        <f>'Прогноз движ.ден.средств'!DH23</f>
        <v>0</v>
      </c>
      <c r="DI28" s="648">
        <f>'Прогноз движ.ден.средств'!DI23</f>
        <v>0</v>
      </c>
      <c r="DJ28" s="648">
        <f>'Прогноз движ.ден.средств'!DJ23</f>
        <v>0</v>
      </c>
      <c r="DK28" s="648">
        <f>'Прогноз движ.ден.средств'!DK23</f>
        <v>0</v>
      </c>
      <c r="DL28" s="648">
        <f>'Прогноз движ.ден.средств'!DL23</f>
        <v>0</v>
      </c>
      <c r="DM28" s="648">
        <f>'Прогноз движ.ден.средств'!DM23</f>
        <v>0</v>
      </c>
      <c r="DN28" s="648">
        <f>'Прогноз движ.ден.средств'!DN23</f>
        <v>0</v>
      </c>
      <c r="DO28" s="648">
        <f>'Прогноз движ.ден.средств'!DO23</f>
        <v>0</v>
      </c>
      <c r="DP28" s="648">
        <f>'Прогноз движ.ден.средств'!DP23</f>
        <v>0</v>
      </c>
      <c r="DQ28" s="648">
        <f>'Прогноз движ.ден.средств'!DQ23</f>
        <v>0</v>
      </c>
      <c r="DR28" s="648">
        <f>'Прогноз движ.ден.средств'!DR23</f>
        <v>0</v>
      </c>
      <c r="DS28" s="648">
        <f>'Прогноз движ.ден.средств'!DS23</f>
        <v>0</v>
      </c>
      <c r="DT28" s="648">
        <f>'Прогноз движ.ден.средств'!DT23</f>
        <v>0</v>
      </c>
      <c r="DU28" s="648">
        <f>'Прогноз движ.ден.средств'!DU23</f>
        <v>0</v>
      </c>
      <c r="DV28" s="648">
        <f>'Прогноз движ.ден.средств'!DV23</f>
        <v>0</v>
      </c>
      <c r="DW28" s="648">
        <f>'Прогноз движ.ден.средств'!DW23</f>
        <v>0</v>
      </c>
      <c r="DX28" s="648">
        <f>'Прогноз движ.ден.средств'!DX23</f>
        <v>0</v>
      </c>
      <c r="DY28" s="648">
        <f>'Прогноз движ.ден.средств'!DY23</f>
        <v>0</v>
      </c>
      <c r="DZ28" s="648">
        <f>'Прогноз движ.ден.средств'!DZ23</f>
        <v>0</v>
      </c>
      <c r="EA28" s="648">
        <f>'Прогноз движ.ден.средств'!EA23</f>
        <v>0</v>
      </c>
      <c r="EB28" s="648">
        <f>'Прогноз движ.ден.средств'!EB23</f>
        <v>0</v>
      </c>
      <c r="EC28" s="648">
        <f>'Прогноз движ.ден.средств'!EC23</f>
        <v>0</v>
      </c>
      <c r="ED28" s="648">
        <f>'Прогноз движ.ден.средств'!ED23</f>
        <v>0</v>
      </c>
      <c r="EE28" s="648">
        <f>'Прогноз движ.ден.средств'!EE23</f>
        <v>0</v>
      </c>
      <c r="EF28" s="648">
        <f>'Прогноз движ.ден.средств'!EF23</f>
        <v>0</v>
      </c>
      <c r="EG28" s="648">
        <f>'Прогноз движ.ден.средств'!EG23</f>
        <v>0</v>
      </c>
      <c r="EH28" s="648">
        <f>'Прогноз движ.ден.средств'!EH23</f>
        <v>0</v>
      </c>
      <c r="EI28" s="648">
        <f>'Прогноз движ.ден.средств'!EI23</f>
        <v>0</v>
      </c>
      <c r="EJ28" s="648">
        <f>'Прогноз движ.ден.средств'!EJ23</f>
        <v>0</v>
      </c>
      <c r="EK28" s="648">
        <f>'Прогноз движ.ден.средств'!EK23</f>
        <v>0</v>
      </c>
    </row>
    <row r="29" spans="1:141" ht="15.75" hidden="1" outlineLevel="1" x14ac:dyDescent="0.25">
      <c r="A29" s="647" t="str">
        <f>'Прогноз движ.ден.средств'!A24</f>
        <v>nnn</v>
      </c>
      <c r="B29" s="795">
        <f>'Прогноз движ.ден.средств'!B24</f>
        <v>0</v>
      </c>
      <c r="C29" s="648">
        <f>'Прогноз движ.ден.средств'!C24</f>
        <v>0</v>
      </c>
      <c r="D29" s="648">
        <f>'Прогноз движ.ден.средств'!D24</f>
        <v>0</v>
      </c>
      <c r="E29" s="648">
        <f>'Прогноз движ.ден.средств'!E24</f>
        <v>0</v>
      </c>
      <c r="F29" s="648">
        <f>'Прогноз движ.ден.средств'!F24</f>
        <v>0</v>
      </c>
      <c r="G29" s="648">
        <f>'Прогноз движ.ден.средств'!G24</f>
        <v>0</v>
      </c>
      <c r="H29" s="648">
        <f>'Прогноз движ.ден.средств'!H24</f>
        <v>0</v>
      </c>
      <c r="I29" s="648">
        <f>'Прогноз движ.ден.средств'!I24</f>
        <v>0</v>
      </c>
      <c r="J29" s="648">
        <f>'Прогноз движ.ден.средств'!J24</f>
        <v>0</v>
      </c>
      <c r="K29" s="648">
        <f>'Прогноз движ.ден.средств'!K24</f>
        <v>0</v>
      </c>
      <c r="L29" s="648">
        <f>'Прогноз движ.ден.средств'!L24</f>
        <v>0</v>
      </c>
      <c r="M29" s="648">
        <f>'Прогноз движ.ден.средств'!M24</f>
        <v>0</v>
      </c>
      <c r="N29" s="648">
        <f>'Прогноз движ.ден.средств'!N24</f>
        <v>0</v>
      </c>
      <c r="O29" s="648">
        <f>'Прогноз движ.ден.средств'!O24</f>
        <v>0</v>
      </c>
      <c r="P29" s="648">
        <f>'Прогноз движ.ден.средств'!P24</f>
        <v>0</v>
      </c>
      <c r="Q29" s="648">
        <f>'Прогноз движ.ден.средств'!Q24</f>
        <v>0</v>
      </c>
      <c r="R29" s="648">
        <f>'Прогноз движ.ден.средств'!R24</f>
        <v>0</v>
      </c>
      <c r="S29" s="648">
        <f>'Прогноз движ.ден.средств'!S24</f>
        <v>0</v>
      </c>
      <c r="T29" s="648">
        <f>'Прогноз движ.ден.средств'!T24</f>
        <v>0</v>
      </c>
      <c r="U29" s="648">
        <f>'Прогноз движ.ден.средств'!U24</f>
        <v>0</v>
      </c>
      <c r="V29" s="648">
        <f>'Прогноз движ.ден.средств'!V24</f>
        <v>0</v>
      </c>
      <c r="W29" s="648">
        <f>'Прогноз движ.ден.средств'!W24</f>
        <v>0</v>
      </c>
      <c r="X29" s="648">
        <f>'Прогноз движ.ден.средств'!X24</f>
        <v>0</v>
      </c>
      <c r="Y29" s="648">
        <f>'Прогноз движ.ден.средств'!Y24</f>
        <v>0</v>
      </c>
      <c r="Z29" s="648">
        <f>'Прогноз движ.ден.средств'!Z24</f>
        <v>0</v>
      </c>
      <c r="AA29" s="648">
        <f>'Прогноз движ.ден.средств'!AA24</f>
        <v>0</v>
      </c>
      <c r="AB29" s="648">
        <f>'Прогноз движ.ден.средств'!AB24</f>
        <v>0</v>
      </c>
      <c r="AC29" s="648">
        <f>'Прогноз движ.ден.средств'!AC24</f>
        <v>0</v>
      </c>
      <c r="AD29" s="648">
        <f>'Прогноз движ.ден.средств'!AD24</f>
        <v>0</v>
      </c>
      <c r="AE29" s="648">
        <f>'Прогноз движ.ден.средств'!AE24</f>
        <v>0</v>
      </c>
      <c r="AF29" s="648">
        <f>'Прогноз движ.ден.средств'!AF24</f>
        <v>0</v>
      </c>
      <c r="AG29" s="648">
        <f>'Прогноз движ.ден.средств'!AG24</f>
        <v>0</v>
      </c>
      <c r="AH29" s="648">
        <f>'Прогноз движ.ден.средств'!AH24</f>
        <v>0</v>
      </c>
      <c r="AI29" s="648">
        <f>'Прогноз движ.ден.средств'!AI24</f>
        <v>0</v>
      </c>
      <c r="AJ29" s="648">
        <f>'Прогноз движ.ден.средств'!AJ24</f>
        <v>0</v>
      </c>
      <c r="AK29" s="648">
        <f>'Прогноз движ.ден.средств'!AK24</f>
        <v>0</v>
      </c>
      <c r="AL29" s="648">
        <f>'Прогноз движ.ден.средств'!AL24</f>
        <v>0</v>
      </c>
      <c r="AM29" s="648">
        <f>'Прогноз движ.ден.средств'!AM24</f>
        <v>0</v>
      </c>
      <c r="AN29" s="648">
        <f>'Прогноз движ.ден.средств'!AN24</f>
        <v>0</v>
      </c>
      <c r="AO29" s="648">
        <f>'Прогноз движ.ден.средств'!AO24</f>
        <v>0</v>
      </c>
      <c r="AP29" s="648">
        <f>'Прогноз движ.ден.средств'!AP24</f>
        <v>0</v>
      </c>
      <c r="AQ29" s="648">
        <f>'Прогноз движ.ден.средств'!AQ24</f>
        <v>0</v>
      </c>
      <c r="AR29" s="648">
        <f>'Прогноз движ.ден.средств'!AR24</f>
        <v>0</v>
      </c>
      <c r="AS29" s="648">
        <f>'Прогноз движ.ден.средств'!AS24</f>
        <v>0</v>
      </c>
      <c r="AT29" s="648">
        <f>'Прогноз движ.ден.средств'!AT24</f>
        <v>0</v>
      </c>
      <c r="AU29" s="648">
        <f>'Прогноз движ.ден.средств'!AU24</f>
        <v>0</v>
      </c>
      <c r="AV29" s="648">
        <f>'Прогноз движ.ден.средств'!AV24</f>
        <v>0</v>
      </c>
      <c r="AW29" s="648">
        <f>'Прогноз движ.ден.средств'!AW24</f>
        <v>0</v>
      </c>
      <c r="AX29" s="648">
        <f>'Прогноз движ.ден.средств'!AX24</f>
        <v>0</v>
      </c>
      <c r="AY29" s="648">
        <f>'Прогноз движ.ден.средств'!AY24</f>
        <v>0</v>
      </c>
      <c r="AZ29" s="648">
        <f>'Прогноз движ.ден.средств'!AZ24</f>
        <v>0</v>
      </c>
      <c r="BA29" s="648">
        <f>'Прогноз движ.ден.средств'!BA24</f>
        <v>0</v>
      </c>
      <c r="BB29" s="648">
        <f>'Прогноз движ.ден.средств'!BB24</f>
        <v>0</v>
      </c>
      <c r="BC29" s="648">
        <f>'Прогноз движ.ден.средств'!BC24</f>
        <v>0</v>
      </c>
      <c r="BD29" s="648">
        <f>'Прогноз движ.ден.средств'!BD24</f>
        <v>0</v>
      </c>
      <c r="BE29" s="648">
        <f>'Прогноз движ.ден.средств'!BE24</f>
        <v>0</v>
      </c>
      <c r="BF29" s="648">
        <f>'Прогноз движ.ден.средств'!BF24</f>
        <v>0</v>
      </c>
      <c r="BG29" s="648">
        <f>'Прогноз движ.ден.средств'!BG24</f>
        <v>0</v>
      </c>
      <c r="BH29" s="648">
        <f>'Прогноз движ.ден.средств'!BH24</f>
        <v>0</v>
      </c>
      <c r="BI29" s="648">
        <f>'Прогноз движ.ден.средств'!BI24</f>
        <v>0</v>
      </c>
      <c r="BJ29" s="648">
        <f>'Прогноз движ.ден.средств'!BJ24</f>
        <v>0</v>
      </c>
      <c r="BK29" s="648">
        <f>'Прогноз движ.ден.средств'!BK24</f>
        <v>0</v>
      </c>
      <c r="BL29" s="648">
        <f>'Прогноз движ.ден.средств'!BL24</f>
        <v>0</v>
      </c>
      <c r="BM29" s="648">
        <f>'Прогноз движ.ден.средств'!BM24</f>
        <v>0</v>
      </c>
      <c r="BN29" s="648">
        <f>'Прогноз движ.ден.средств'!BN24</f>
        <v>0</v>
      </c>
      <c r="BO29" s="648">
        <f>'Прогноз движ.ден.средств'!BO24</f>
        <v>0</v>
      </c>
      <c r="BP29" s="648">
        <f>'Прогноз движ.ден.средств'!BP24</f>
        <v>0</v>
      </c>
      <c r="BQ29" s="648">
        <f>'Прогноз движ.ден.средств'!BQ24</f>
        <v>0</v>
      </c>
      <c r="BR29" s="648">
        <f>'Прогноз движ.ден.средств'!BR24</f>
        <v>0</v>
      </c>
      <c r="BS29" s="648">
        <f>'Прогноз движ.ден.средств'!BS24</f>
        <v>0</v>
      </c>
      <c r="BT29" s="648">
        <f>'Прогноз движ.ден.средств'!BT24</f>
        <v>0</v>
      </c>
      <c r="BU29" s="648">
        <f>'Прогноз движ.ден.средств'!BU24</f>
        <v>0</v>
      </c>
      <c r="BV29" s="648">
        <f>'Прогноз движ.ден.средств'!BV24</f>
        <v>0</v>
      </c>
      <c r="BW29" s="648">
        <f>'Прогноз движ.ден.средств'!BW24</f>
        <v>0</v>
      </c>
      <c r="BX29" s="648">
        <f>'Прогноз движ.ден.средств'!BX24</f>
        <v>0</v>
      </c>
      <c r="BY29" s="648">
        <f>'Прогноз движ.ден.средств'!BY24</f>
        <v>0</v>
      </c>
      <c r="BZ29" s="648">
        <f>'Прогноз движ.ден.средств'!BZ24</f>
        <v>0</v>
      </c>
      <c r="CA29" s="648">
        <f>'Прогноз движ.ден.средств'!CA24</f>
        <v>0</v>
      </c>
      <c r="CB29" s="648">
        <f>'Прогноз движ.ден.средств'!CB24</f>
        <v>0</v>
      </c>
      <c r="CC29" s="648">
        <f>'Прогноз движ.ден.средств'!CC24</f>
        <v>0</v>
      </c>
      <c r="CD29" s="648">
        <f>'Прогноз движ.ден.средств'!CD24</f>
        <v>0</v>
      </c>
      <c r="CE29" s="648">
        <f>'Прогноз движ.ден.средств'!CE24</f>
        <v>0</v>
      </c>
      <c r="CF29" s="648">
        <f>'Прогноз движ.ден.средств'!CF24</f>
        <v>0</v>
      </c>
      <c r="CG29" s="648">
        <f>'Прогноз движ.ден.средств'!CG24</f>
        <v>0</v>
      </c>
      <c r="CH29" s="648">
        <f>'Прогноз движ.ден.средств'!CH24</f>
        <v>0</v>
      </c>
      <c r="CI29" s="648">
        <f>'Прогноз движ.ден.средств'!CI24</f>
        <v>0</v>
      </c>
      <c r="CJ29" s="648">
        <f>'Прогноз движ.ден.средств'!CJ24</f>
        <v>0</v>
      </c>
      <c r="CK29" s="648">
        <f>'Прогноз движ.ден.средств'!CK24</f>
        <v>0</v>
      </c>
      <c r="CL29" s="648">
        <f>'Прогноз движ.ден.средств'!CL24</f>
        <v>0</v>
      </c>
      <c r="CM29" s="648">
        <f>'Прогноз движ.ден.средств'!CM24</f>
        <v>0</v>
      </c>
      <c r="CN29" s="648">
        <f>'Прогноз движ.ден.средств'!CN24</f>
        <v>0</v>
      </c>
      <c r="CO29" s="648">
        <f>'Прогноз движ.ден.средств'!CO24</f>
        <v>0</v>
      </c>
      <c r="CP29" s="648">
        <f>'Прогноз движ.ден.средств'!CP24</f>
        <v>0</v>
      </c>
      <c r="CQ29" s="648">
        <f>'Прогноз движ.ден.средств'!CQ24</f>
        <v>0</v>
      </c>
      <c r="CR29" s="648">
        <f>'Прогноз движ.ден.средств'!CR24</f>
        <v>0</v>
      </c>
      <c r="CS29" s="648">
        <f>'Прогноз движ.ден.средств'!CS24</f>
        <v>0</v>
      </c>
      <c r="CT29" s="648">
        <f>'Прогноз движ.ден.средств'!CT24</f>
        <v>0</v>
      </c>
      <c r="CU29" s="648">
        <f>'Прогноз движ.ден.средств'!CU24</f>
        <v>0</v>
      </c>
      <c r="CV29" s="648">
        <f>'Прогноз движ.ден.средств'!CV24</f>
        <v>0</v>
      </c>
      <c r="CW29" s="648">
        <f>'Прогноз движ.ден.средств'!CW24</f>
        <v>0</v>
      </c>
      <c r="CX29" s="648">
        <f>'Прогноз движ.ден.средств'!CX24</f>
        <v>0</v>
      </c>
      <c r="CY29" s="648">
        <f>'Прогноз движ.ден.средств'!CY24</f>
        <v>0</v>
      </c>
      <c r="CZ29" s="648">
        <f>'Прогноз движ.ден.средств'!CZ24</f>
        <v>0</v>
      </c>
      <c r="DA29" s="648">
        <f>'Прогноз движ.ден.средств'!DA24</f>
        <v>0</v>
      </c>
      <c r="DB29" s="648">
        <f>'Прогноз движ.ден.средств'!DB24</f>
        <v>0</v>
      </c>
      <c r="DC29" s="648">
        <f>'Прогноз движ.ден.средств'!DC24</f>
        <v>0</v>
      </c>
      <c r="DD29" s="648">
        <f>'Прогноз движ.ден.средств'!DD24</f>
        <v>0</v>
      </c>
      <c r="DE29" s="648">
        <f>'Прогноз движ.ден.средств'!DE24</f>
        <v>0</v>
      </c>
      <c r="DF29" s="648">
        <f>'Прогноз движ.ден.средств'!DF24</f>
        <v>0</v>
      </c>
      <c r="DG29" s="648">
        <f>'Прогноз движ.ден.средств'!DG24</f>
        <v>0</v>
      </c>
      <c r="DH29" s="648">
        <f>'Прогноз движ.ден.средств'!DH24</f>
        <v>0</v>
      </c>
      <c r="DI29" s="648">
        <f>'Прогноз движ.ден.средств'!DI24</f>
        <v>0</v>
      </c>
      <c r="DJ29" s="648">
        <f>'Прогноз движ.ден.средств'!DJ24</f>
        <v>0</v>
      </c>
      <c r="DK29" s="648">
        <f>'Прогноз движ.ден.средств'!DK24</f>
        <v>0</v>
      </c>
      <c r="DL29" s="648">
        <f>'Прогноз движ.ден.средств'!DL24</f>
        <v>0</v>
      </c>
      <c r="DM29" s="648">
        <f>'Прогноз движ.ден.средств'!DM24</f>
        <v>0</v>
      </c>
      <c r="DN29" s="648">
        <f>'Прогноз движ.ден.средств'!DN24</f>
        <v>0</v>
      </c>
      <c r="DO29" s="648">
        <f>'Прогноз движ.ден.средств'!DO24</f>
        <v>0</v>
      </c>
      <c r="DP29" s="648">
        <f>'Прогноз движ.ден.средств'!DP24</f>
        <v>0</v>
      </c>
      <c r="DQ29" s="648">
        <f>'Прогноз движ.ден.средств'!DQ24</f>
        <v>0</v>
      </c>
      <c r="DR29" s="648">
        <f>'Прогноз движ.ден.средств'!DR24</f>
        <v>0</v>
      </c>
      <c r="DS29" s="648">
        <f>'Прогноз движ.ден.средств'!DS24</f>
        <v>0</v>
      </c>
      <c r="DT29" s="648">
        <f>'Прогноз движ.ден.средств'!DT24</f>
        <v>0</v>
      </c>
      <c r="DU29" s="648">
        <f>'Прогноз движ.ден.средств'!DU24</f>
        <v>0</v>
      </c>
      <c r="DV29" s="648">
        <f>'Прогноз движ.ден.средств'!DV24</f>
        <v>0</v>
      </c>
      <c r="DW29" s="648">
        <f>'Прогноз движ.ден.средств'!DW24</f>
        <v>0</v>
      </c>
      <c r="DX29" s="648">
        <f>'Прогноз движ.ден.средств'!DX24</f>
        <v>0</v>
      </c>
      <c r="DY29" s="648">
        <f>'Прогноз движ.ден.средств'!DY24</f>
        <v>0</v>
      </c>
      <c r="DZ29" s="648">
        <f>'Прогноз движ.ден.средств'!DZ24</f>
        <v>0</v>
      </c>
      <c r="EA29" s="648">
        <f>'Прогноз движ.ден.средств'!EA24</f>
        <v>0</v>
      </c>
      <c r="EB29" s="648">
        <f>'Прогноз движ.ден.средств'!EB24</f>
        <v>0</v>
      </c>
      <c r="EC29" s="648">
        <f>'Прогноз движ.ден.средств'!EC24</f>
        <v>0</v>
      </c>
      <c r="ED29" s="648">
        <f>'Прогноз движ.ден.средств'!ED24</f>
        <v>0</v>
      </c>
      <c r="EE29" s="648">
        <f>'Прогноз движ.ден.средств'!EE24</f>
        <v>0</v>
      </c>
      <c r="EF29" s="648">
        <f>'Прогноз движ.ден.средств'!EF24</f>
        <v>0</v>
      </c>
      <c r="EG29" s="648">
        <f>'Прогноз движ.ден.средств'!EG24</f>
        <v>0</v>
      </c>
      <c r="EH29" s="648">
        <f>'Прогноз движ.ден.средств'!EH24</f>
        <v>0</v>
      </c>
      <c r="EI29" s="648">
        <f>'Прогноз движ.ден.средств'!EI24</f>
        <v>0</v>
      </c>
      <c r="EJ29" s="648">
        <f>'Прогноз движ.ден.средств'!EJ24</f>
        <v>0</v>
      </c>
      <c r="EK29" s="648">
        <f>'Прогноз движ.ден.средств'!EK24</f>
        <v>0</v>
      </c>
    </row>
    <row r="30" spans="1:141" ht="15.75" hidden="1" outlineLevel="1" x14ac:dyDescent="0.25">
      <c r="A30" s="647" t="str">
        <f>'Прогноз движ.ден.средств'!A25</f>
        <v>nnn</v>
      </c>
      <c r="B30" s="795">
        <f>'Прогноз движ.ден.средств'!B25</f>
        <v>0</v>
      </c>
      <c r="C30" s="648">
        <f>'Прогноз движ.ден.средств'!C25</f>
        <v>0</v>
      </c>
      <c r="D30" s="648">
        <f>'Прогноз движ.ден.средств'!D25</f>
        <v>0</v>
      </c>
      <c r="E30" s="648">
        <f>'Прогноз движ.ден.средств'!E25</f>
        <v>0</v>
      </c>
      <c r="F30" s="648">
        <f>'Прогноз движ.ден.средств'!F25</f>
        <v>0</v>
      </c>
      <c r="G30" s="648">
        <f>'Прогноз движ.ден.средств'!G25</f>
        <v>0</v>
      </c>
      <c r="H30" s="648">
        <f>'Прогноз движ.ден.средств'!H25</f>
        <v>0</v>
      </c>
      <c r="I30" s="648">
        <f>'Прогноз движ.ден.средств'!I25</f>
        <v>0</v>
      </c>
      <c r="J30" s="648">
        <f>'Прогноз движ.ден.средств'!J25</f>
        <v>0</v>
      </c>
      <c r="K30" s="648">
        <f>'Прогноз движ.ден.средств'!K25</f>
        <v>0</v>
      </c>
      <c r="L30" s="648">
        <f>'Прогноз движ.ден.средств'!L25</f>
        <v>0</v>
      </c>
      <c r="M30" s="648">
        <f>'Прогноз движ.ден.средств'!M25</f>
        <v>0</v>
      </c>
      <c r="N30" s="648">
        <f>'Прогноз движ.ден.средств'!N25</f>
        <v>0</v>
      </c>
      <c r="O30" s="648">
        <f>'Прогноз движ.ден.средств'!O25</f>
        <v>0</v>
      </c>
      <c r="P30" s="648">
        <f>'Прогноз движ.ден.средств'!P25</f>
        <v>0</v>
      </c>
      <c r="Q30" s="648">
        <f>'Прогноз движ.ден.средств'!Q25</f>
        <v>0</v>
      </c>
      <c r="R30" s="648">
        <f>'Прогноз движ.ден.средств'!R25</f>
        <v>0</v>
      </c>
      <c r="S30" s="648">
        <f>'Прогноз движ.ден.средств'!S25</f>
        <v>0</v>
      </c>
      <c r="T30" s="648">
        <f>'Прогноз движ.ден.средств'!T25</f>
        <v>0</v>
      </c>
      <c r="U30" s="648">
        <f>'Прогноз движ.ден.средств'!U25</f>
        <v>0</v>
      </c>
      <c r="V30" s="648">
        <f>'Прогноз движ.ден.средств'!V25</f>
        <v>0</v>
      </c>
      <c r="W30" s="648">
        <f>'Прогноз движ.ден.средств'!W25</f>
        <v>0</v>
      </c>
      <c r="X30" s="648">
        <f>'Прогноз движ.ден.средств'!X25</f>
        <v>0</v>
      </c>
      <c r="Y30" s="648">
        <f>'Прогноз движ.ден.средств'!Y25</f>
        <v>0</v>
      </c>
      <c r="Z30" s="648">
        <f>'Прогноз движ.ден.средств'!Z25</f>
        <v>0</v>
      </c>
      <c r="AA30" s="648">
        <f>'Прогноз движ.ден.средств'!AA25</f>
        <v>0</v>
      </c>
      <c r="AB30" s="648">
        <f>'Прогноз движ.ден.средств'!AB25</f>
        <v>0</v>
      </c>
      <c r="AC30" s="648">
        <f>'Прогноз движ.ден.средств'!AC25</f>
        <v>0</v>
      </c>
      <c r="AD30" s="648">
        <f>'Прогноз движ.ден.средств'!AD25</f>
        <v>0</v>
      </c>
      <c r="AE30" s="648">
        <f>'Прогноз движ.ден.средств'!AE25</f>
        <v>0</v>
      </c>
      <c r="AF30" s="648">
        <f>'Прогноз движ.ден.средств'!AF25</f>
        <v>0</v>
      </c>
      <c r="AG30" s="648">
        <f>'Прогноз движ.ден.средств'!AG25</f>
        <v>0</v>
      </c>
      <c r="AH30" s="648">
        <f>'Прогноз движ.ден.средств'!AH25</f>
        <v>0</v>
      </c>
      <c r="AI30" s="648">
        <f>'Прогноз движ.ден.средств'!AI25</f>
        <v>0</v>
      </c>
      <c r="AJ30" s="648">
        <f>'Прогноз движ.ден.средств'!AJ25</f>
        <v>0</v>
      </c>
      <c r="AK30" s="648">
        <f>'Прогноз движ.ден.средств'!AK25</f>
        <v>0</v>
      </c>
      <c r="AL30" s="648">
        <f>'Прогноз движ.ден.средств'!AL25</f>
        <v>0</v>
      </c>
      <c r="AM30" s="648">
        <f>'Прогноз движ.ден.средств'!AM25</f>
        <v>0</v>
      </c>
      <c r="AN30" s="648">
        <f>'Прогноз движ.ден.средств'!AN25</f>
        <v>0</v>
      </c>
      <c r="AO30" s="648">
        <f>'Прогноз движ.ден.средств'!AO25</f>
        <v>0</v>
      </c>
      <c r="AP30" s="648">
        <f>'Прогноз движ.ден.средств'!AP25</f>
        <v>0</v>
      </c>
      <c r="AQ30" s="648">
        <f>'Прогноз движ.ден.средств'!AQ25</f>
        <v>0</v>
      </c>
      <c r="AR30" s="648">
        <f>'Прогноз движ.ден.средств'!AR25</f>
        <v>0</v>
      </c>
      <c r="AS30" s="648">
        <f>'Прогноз движ.ден.средств'!AS25</f>
        <v>0</v>
      </c>
      <c r="AT30" s="648">
        <f>'Прогноз движ.ден.средств'!AT25</f>
        <v>0</v>
      </c>
      <c r="AU30" s="648">
        <f>'Прогноз движ.ден.средств'!AU25</f>
        <v>0</v>
      </c>
      <c r="AV30" s="648">
        <f>'Прогноз движ.ден.средств'!AV25</f>
        <v>0</v>
      </c>
      <c r="AW30" s="648">
        <f>'Прогноз движ.ден.средств'!AW25</f>
        <v>0</v>
      </c>
      <c r="AX30" s="648">
        <f>'Прогноз движ.ден.средств'!AX25</f>
        <v>0</v>
      </c>
      <c r="AY30" s="648">
        <f>'Прогноз движ.ден.средств'!AY25</f>
        <v>0</v>
      </c>
      <c r="AZ30" s="648">
        <f>'Прогноз движ.ден.средств'!AZ25</f>
        <v>0</v>
      </c>
      <c r="BA30" s="648">
        <f>'Прогноз движ.ден.средств'!BA25</f>
        <v>0</v>
      </c>
      <c r="BB30" s="648">
        <f>'Прогноз движ.ден.средств'!BB25</f>
        <v>0</v>
      </c>
      <c r="BC30" s="648">
        <f>'Прогноз движ.ден.средств'!BC25</f>
        <v>0</v>
      </c>
      <c r="BD30" s="648">
        <f>'Прогноз движ.ден.средств'!BD25</f>
        <v>0</v>
      </c>
      <c r="BE30" s="648">
        <f>'Прогноз движ.ден.средств'!BE25</f>
        <v>0</v>
      </c>
      <c r="BF30" s="648">
        <f>'Прогноз движ.ден.средств'!BF25</f>
        <v>0</v>
      </c>
      <c r="BG30" s="648">
        <f>'Прогноз движ.ден.средств'!BG25</f>
        <v>0</v>
      </c>
      <c r="BH30" s="648">
        <f>'Прогноз движ.ден.средств'!BH25</f>
        <v>0</v>
      </c>
      <c r="BI30" s="648">
        <f>'Прогноз движ.ден.средств'!BI25</f>
        <v>0</v>
      </c>
      <c r="BJ30" s="648">
        <f>'Прогноз движ.ден.средств'!BJ25</f>
        <v>0</v>
      </c>
      <c r="BK30" s="648">
        <f>'Прогноз движ.ден.средств'!BK25</f>
        <v>0</v>
      </c>
      <c r="BL30" s="648">
        <f>'Прогноз движ.ден.средств'!BL25</f>
        <v>0</v>
      </c>
      <c r="BM30" s="648">
        <f>'Прогноз движ.ден.средств'!BM25</f>
        <v>0</v>
      </c>
      <c r="BN30" s="648">
        <f>'Прогноз движ.ден.средств'!BN25</f>
        <v>0</v>
      </c>
      <c r="BO30" s="648">
        <f>'Прогноз движ.ден.средств'!BO25</f>
        <v>0</v>
      </c>
      <c r="BP30" s="648">
        <f>'Прогноз движ.ден.средств'!BP25</f>
        <v>0</v>
      </c>
      <c r="BQ30" s="648">
        <f>'Прогноз движ.ден.средств'!BQ25</f>
        <v>0</v>
      </c>
      <c r="BR30" s="648">
        <f>'Прогноз движ.ден.средств'!BR25</f>
        <v>0</v>
      </c>
      <c r="BS30" s="648">
        <f>'Прогноз движ.ден.средств'!BS25</f>
        <v>0</v>
      </c>
      <c r="BT30" s="648">
        <f>'Прогноз движ.ден.средств'!BT25</f>
        <v>0</v>
      </c>
      <c r="BU30" s="648">
        <f>'Прогноз движ.ден.средств'!BU25</f>
        <v>0</v>
      </c>
      <c r="BV30" s="648">
        <f>'Прогноз движ.ден.средств'!BV25</f>
        <v>0</v>
      </c>
      <c r="BW30" s="648">
        <f>'Прогноз движ.ден.средств'!BW25</f>
        <v>0</v>
      </c>
      <c r="BX30" s="648">
        <f>'Прогноз движ.ден.средств'!BX25</f>
        <v>0</v>
      </c>
      <c r="BY30" s="648">
        <f>'Прогноз движ.ден.средств'!BY25</f>
        <v>0</v>
      </c>
      <c r="BZ30" s="648">
        <f>'Прогноз движ.ден.средств'!BZ25</f>
        <v>0</v>
      </c>
      <c r="CA30" s="648">
        <f>'Прогноз движ.ден.средств'!CA25</f>
        <v>0</v>
      </c>
      <c r="CB30" s="648">
        <f>'Прогноз движ.ден.средств'!CB25</f>
        <v>0</v>
      </c>
      <c r="CC30" s="648">
        <f>'Прогноз движ.ден.средств'!CC25</f>
        <v>0</v>
      </c>
      <c r="CD30" s="648">
        <f>'Прогноз движ.ден.средств'!CD25</f>
        <v>0</v>
      </c>
      <c r="CE30" s="648">
        <f>'Прогноз движ.ден.средств'!CE25</f>
        <v>0</v>
      </c>
      <c r="CF30" s="648">
        <f>'Прогноз движ.ден.средств'!CF25</f>
        <v>0</v>
      </c>
      <c r="CG30" s="648">
        <f>'Прогноз движ.ден.средств'!CG25</f>
        <v>0</v>
      </c>
      <c r="CH30" s="648">
        <f>'Прогноз движ.ден.средств'!CH25</f>
        <v>0</v>
      </c>
      <c r="CI30" s="648">
        <f>'Прогноз движ.ден.средств'!CI25</f>
        <v>0</v>
      </c>
      <c r="CJ30" s="648">
        <f>'Прогноз движ.ден.средств'!CJ25</f>
        <v>0</v>
      </c>
      <c r="CK30" s="648">
        <f>'Прогноз движ.ден.средств'!CK25</f>
        <v>0</v>
      </c>
      <c r="CL30" s="648">
        <f>'Прогноз движ.ден.средств'!CL25</f>
        <v>0</v>
      </c>
      <c r="CM30" s="648">
        <f>'Прогноз движ.ден.средств'!CM25</f>
        <v>0</v>
      </c>
      <c r="CN30" s="648">
        <f>'Прогноз движ.ден.средств'!CN25</f>
        <v>0</v>
      </c>
      <c r="CO30" s="648">
        <f>'Прогноз движ.ден.средств'!CO25</f>
        <v>0</v>
      </c>
      <c r="CP30" s="648">
        <f>'Прогноз движ.ден.средств'!CP25</f>
        <v>0</v>
      </c>
      <c r="CQ30" s="648">
        <f>'Прогноз движ.ден.средств'!CQ25</f>
        <v>0</v>
      </c>
      <c r="CR30" s="648">
        <f>'Прогноз движ.ден.средств'!CR25</f>
        <v>0</v>
      </c>
      <c r="CS30" s="648">
        <f>'Прогноз движ.ден.средств'!CS25</f>
        <v>0</v>
      </c>
      <c r="CT30" s="648">
        <f>'Прогноз движ.ден.средств'!CT25</f>
        <v>0</v>
      </c>
      <c r="CU30" s="648">
        <f>'Прогноз движ.ден.средств'!CU25</f>
        <v>0</v>
      </c>
      <c r="CV30" s="648">
        <f>'Прогноз движ.ден.средств'!CV25</f>
        <v>0</v>
      </c>
      <c r="CW30" s="648">
        <f>'Прогноз движ.ден.средств'!CW25</f>
        <v>0</v>
      </c>
      <c r="CX30" s="648">
        <f>'Прогноз движ.ден.средств'!CX25</f>
        <v>0</v>
      </c>
      <c r="CY30" s="648">
        <f>'Прогноз движ.ден.средств'!CY25</f>
        <v>0</v>
      </c>
      <c r="CZ30" s="648">
        <f>'Прогноз движ.ден.средств'!CZ25</f>
        <v>0</v>
      </c>
      <c r="DA30" s="648">
        <f>'Прогноз движ.ден.средств'!DA25</f>
        <v>0</v>
      </c>
      <c r="DB30" s="648">
        <f>'Прогноз движ.ден.средств'!DB25</f>
        <v>0</v>
      </c>
      <c r="DC30" s="648">
        <f>'Прогноз движ.ден.средств'!DC25</f>
        <v>0</v>
      </c>
      <c r="DD30" s="648">
        <f>'Прогноз движ.ден.средств'!DD25</f>
        <v>0</v>
      </c>
      <c r="DE30" s="648">
        <f>'Прогноз движ.ден.средств'!DE25</f>
        <v>0</v>
      </c>
      <c r="DF30" s="648">
        <f>'Прогноз движ.ден.средств'!DF25</f>
        <v>0</v>
      </c>
      <c r="DG30" s="648">
        <f>'Прогноз движ.ден.средств'!DG25</f>
        <v>0</v>
      </c>
      <c r="DH30" s="648">
        <f>'Прогноз движ.ден.средств'!DH25</f>
        <v>0</v>
      </c>
      <c r="DI30" s="648">
        <f>'Прогноз движ.ден.средств'!DI25</f>
        <v>0</v>
      </c>
      <c r="DJ30" s="648">
        <f>'Прогноз движ.ден.средств'!DJ25</f>
        <v>0</v>
      </c>
      <c r="DK30" s="648">
        <f>'Прогноз движ.ден.средств'!DK25</f>
        <v>0</v>
      </c>
      <c r="DL30" s="648">
        <f>'Прогноз движ.ден.средств'!DL25</f>
        <v>0</v>
      </c>
      <c r="DM30" s="648">
        <f>'Прогноз движ.ден.средств'!DM25</f>
        <v>0</v>
      </c>
      <c r="DN30" s="648">
        <f>'Прогноз движ.ден.средств'!DN25</f>
        <v>0</v>
      </c>
      <c r="DO30" s="648">
        <f>'Прогноз движ.ден.средств'!DO25</f>
        <v>0</v>
      </c>
      <c r="DP30" s="648">
        <f>'Прогноз движ.ден.средств'!DP25</f>
        <v>0</v>
      </c>
      <c r="DQ30" s="648">
        <f>'Прогноз движ.ден.средств'!DQ25</f>
        <v>0</v>
      </c>
      <c r="DR30" s="648">
        <f>'Прогноз движ.ден.средств'!DR25</f>
        <v>0</v>
      </c>
      <c r="DS30" s="648">
        <f>'Прогноз движ.ден.средств'!DS25</f>
        <v>0</v>
      </c>
      <c r="DT30" s="648">
        <f>'Прогноз движ.ден.средств'!DT25</f>
        <v>0</v>
      </c>
      <c r="DU30" s="648">
        <f>'Прогноз движ.ден.средств'!DU25</f>
        <v>0</v>
      </c>
      <c r="DV30" s="648">
        <f>'Прогноз движ.ден.средств'!DV25</f>
        <v>0</v>
      </c>
      <c r="DW30" s="648">
        <f>'Прогноз движ.ден.средств'!DW25</f>
        <v>0</v>
      </c>
      <c r="DX30" s="648">
        <f>'Прогноз движ.ден.средств'!DX25</f>
        <v>0</v>
      </c>
      <c r="DY30" s="648">
        <f>'Прогноз движ.ден.средств'!DY25</f>
        <v>0</v>
      </c>
      <c r="DZ30" s="648">
        <f>'Прогноз движ.ден.средств'!DZ25</f>
        <v>0</v>
      </c>
      <c r="EA30" s="648">
        <f>'Прогноз движ.ден.средств'!EA25</f>
        <v>0</v>
      </c>
      <c r="EB30" s="648">
        <f>'Прогноз движ.ден.средств'!EB25</f>
        <v>0</v>
      </c>
      <c r="EC30" s="648">
        <f>'Прогноз движ.ден.средств'!EC25</f>
        <v>0</v>
      </c>
      <c r="ED30" s="648">
        <f>'Прогноз движ.ден.средств'!ED25</f>
        <v>0</v>
      </c>
      <c r="EE30" s="648">
        <f>'Прогноз движ.ден.средств'!EE25</f>
        <v>0</v>
      </c>
      <c r="EF30" s="648">
        <f>'Прогноз движ.ден.средств'!EF25</f>
        <v>0</v>
      </c>
      <c r="EG30" s="648">
        <f>'Прогноз движ.ден.средств'!EG25</f>
        <v>0</v>
      </c>
      <c r="EH30" s="648">
        <f>'Прогноз движ.ден.средств'!EH25</f>
        <v>0</v>
      </c>
      <c r="EI30" s="648">
        <f>'Прогноз движ.ден.средств'!EI25</f>
        <v>0</v>
      </c>
      <c r="EJ30" s="648">
        <f>'Прогноз движ.ден.средств'!EJ25</f>
        <v>0</v>
      </c>
      <c r="EK30" s="648">
        <f>'Прогноз движ.ден.средств'!EK25</f>
        <v>0</v>
      </c>
    </row>
    <row r="31" spans="1:141" ht="15.75" hidden="1" outlineLevel="1" x14ac:dyDescent="0.25">
      <c r="A31" s="647" t="str">
        <f>'Прогноз движ.ден.средств'!A26</f>
        <v>nnn</v>
      </c>
      <c r="B31" s="795">
        <f>'Прогноз движ.ден.средств'!B26</f>
        <v>0</v>
      </c>
      <c r="C31" s="648">
        <f>'Прогноз движ.ден.средств'!C26</f>
        <v>0</v>
      </c>
      <c r="D31" s="648">
        <f>'Прогноз движ.ден.средств'!D26</f>
        <v>0</v>
      </c>
      <c r="E31" s="648">
        <f>'Прогноз движ.ден.средств'!E26</f>
        <v>0</v>
      </c>
      <c r="F31" s="648">
        <f>'Прогноз движ.ден.средств'!F26</f>
        <v>0</v>
      </c>
      <c r="G31" s="648">
        <f>'Прогноз движ.ден.средств'!G26</f>
        <v>0</v>
      </c>
      <c r="H31" s="648">
        <f>'Прогноз движ.ден.средств'!H26</f>
        <v>0</v>
      </c>
      <c r="I31" s="648">
        <f>'Прогноз движ.ден.средств'!I26</f>
        <v>0</v>
      </c>
      <c r="J31" s="648">
        <f>'Прогноз движ.ден.средств'!J26</f>
        <v>0</v>
      </c>
      <c r="K31" s="648">
        <f>'Прогноз движ.ден.средств'!K26</f>
        <v>0</v>
      </c>
      <c r="L31" s="648">
        <f>'Прогноз движ.ден.средств'!L26</f>
        <v>0</v>
      </c>
      <c r="M31" s="648">
        <f>'Прогноз движ.ден.средств'!M26</f>
        <v>0</v>
      </c>
      <c r="N31" s="648">
        <f>'Прогноз движ.ден.средств'!N26</f>
        <v>0</v>
      </c>
      <c r="O31" s="648">
        <f>'Прогноз движ.ден.средств'!O26</f>
        <v>0</v>
      </c>
      <c r="P31" s="648">
        <f>'Прогноз движ.ден.средств'!P26</f>
        <v>0</v>
      </c>
      <c r="Q31" s="648">
        <f>'Прогноз движ.ден.средств'!Q26</f>
        <v>0</v>
      </c>
      <c r="R31" s="648">
        <f>'Прогноз движ.ден.средств'!R26</f>
        <v>0</v>
      </c>
      <c r="S31" s="648">
        <f>'Прогноз движ.ден.средств'!S26</f>
        <v>0</v>
      </c>
      <c r="T31" s="648">
        <f>'Прогноз движ.ден.средств'!T26</f>
        <v>0</v>
      </c>
      <c r="U31" s="648">
        <f>'Прогноз движ.ден.средств'!U26</f>
        <v>0</v>
      </c>
      <c r="V31" s="648">
        <f>'Прогноз движ.ден.средств'!V26</f>
        <v>0</v>
      </c>
      <c r="W31" s="648">
        <f>'Прогноз движ.ден.средств'!W26</f>
        <v>0</v>
      </c>
      <c r="X31" s="648">
        <f>'Прогноз движ.ден.средств'!X26</f>
        <v>0</v>
      </c>
      <c r="Y31" s="648">
        <f>'Прогноз движ.ден.средств'!Y26</f>
        <v>0</v>
      </c>
      <c r="Z31" s="648">
        <f>'Прогноз движ.ден.средств'!Z26</f>
        <v>0</v>
      </c>
      <c r="AA31" s="648">
        <f>'Прогноз движ.ден.средств'!AA26</f>
        <v>0</v>
      </c>
      <c r="AB31" s="648">
        <f>'Прогноз движ.ден.средств'!AB26</f>
        <v>0</v>
      </c>
      <c r="AC31" s="648">
        <f>'Прогноз движ.ден.средств'!AC26</f>
        <v>0</v>
      </c>
      <c r="AD31" s="648">
        <f>'Прогноз движ.ден.средств'!AD26</f>
        <v>0</v>
      </c>
      <c r="AE31" s="648">
        <f>'Прогноз движ.ден.средств'!AE26</f>
        <v>0</v>
      </c>
      <c r="AF31" s="648">
        <f>'Прогноз движ.ден.средств'!AF26</f>
        <v>0</v>
      </c>
      <c r="AG31" s="648">
        <f>'Прогноз движ.ден.средств'!AG26</f>
        <v>0</v>
      </c>
      <c r="AH31" s="648">
        <f>'Прогноз движ.ден.средств'!AH26</f>
        <v>0</v>
      </c>
      <c r="AI31" s="648">
        <f>'Прогноз движ.ден.средств'!AI26</f>
        <v>0</v>
      </c>
      <c r="AJ31" s="648">
        <f>'Прогноз движ.ден.средств'!AJ26</f>
        <v>0</v>
      </c>
      <c r="AK31" s="648">
        <f>'Прогноз движ.ден.средств'!AK26</f>
        <v>0</v>
      </c>
      <c r="AL31" s="648">
        <f>'Прогноз движ.ден.средств'!AL26</f>
        <v>0</v>
      </c>
      <c r="AM31" s="648">
        <f>'Прогноз движ.ден.средств'!AM26</f>
        <v>0</v>
      </c>
      <c r="AN31" s="648">
        <f>'Прогноз движ.ден.средств'!AN26</f>
        <v>0</v>
      </c>
      <c r="AO31" s="648">
        <f>'Прогноз движ.ден.средств'!AO26</f>
        <v>0</v>
      </c>
      <c r="AP31" s="648">
        <f>'Прогноз движ.ден.средств'!AP26</f>
        <v>0</v>
      </c>
      <c r="AQ31" s="648">
        <f>'Прогноз движ.ден.средств'!AQ26</f>
        <v>0</v>
      </c>
      <c r="AR31" s="648">
        <f>'Прогноз движ.ден.средств'!AR26</f>
        <v>0</v>
      </c>
      <c r="AS31" s="648">
        <f>'Прогноз движ.ден.средств'!AS26</f>
        <v>0</v>
      </c>
      <c r="AT31" s="648">
        <f>'Прогноз движ.ден.средств'!AT26</f>
        <v>0</v>
      </c>
      <c r="AU31" s="648">
        <f>'Прогноз движ.ден.средств'!AU26</f>
        <v>0</v>
      </c>
      <c r="AV31" s="648">
        <f>'Прогноз движ.ден.средств'!AV26</f>
        <v>0</v>
      </c>
      <c r="AW31" s="648">
        <f>'Прогноз движ.ден.средств'!AW26</f>
        <v>0</v>
      </c>
      <c r="AX31" s="648">
        <f>'Прогноз движ.ден.средств'!AX26</f>
        <v>0</v>
      </c>
      <c r="AY31" s="648">
        <f>'Прогноз движ.ден.средств'!AY26</f>
        <v>0</v>
      </c>
      <c r="AZ31" s="648">
        <f>'Прогноз движ.ден.средств'!AZ26</f>
        <v>0</v>
      </c>
      <c r="BA31" s="648">
        <f>'Прогноз движ.ден.средств'!BA26</f>
        <v>0</v>
      </c>
      <c r="BB31" s="648">
        <f>'Прогноз движ.ден.средств'!BB26</f>
        <v>0</v>
      </c>
      <c r="BC31" s="648">
        <f>'Прогноз движ.ден.средств'!BC26</f>
        <v>0</v>
      </c>
      <c r="BD31" s="648">
        <f>'Прогноз движ.ден.средств'!BD26</f>
        <v>0</v>
      </c>
      <c r="BE31" s="648">
        <f>'Прогноз движ.ден.средств'!BE26</f>
        <v>0</v>
      </c>
      <c r="BF31" s="648">
        <f>'Прогноз движ.ден.средств'!BF26</f>
        <v>0</v>
      </c>
      <c r="BG31" s="648">
        <f>'Прогноз движ.ден.средств'!BG26</f>
        <v>0</v>
      </c>
      <c r="BH31" s="648">
        <f>'Прогноз движ.ден.средств'!BH26</f>
        <v>0</v>
      </c>
      <c r="BI31" s="648">
        <f>'Прогноз движ.ден.средств'!BI26</f>
        <v>0</v>
      </c>
      <c r="BJ31" s="648">
        <f>'Прогноз движ.ден.средств'!BJ26</f>
        <v>0</v>
      </c>
      <c r="BK31" s="648">
        <f>'Прогноз движ.ден.средств'!BK26</f>
        <v>0</v>
      </c>
      <c r="BL31" s="648">
        <f>'Прогноз движ.ден.средств'!BL26</f>
        <v>0</v>
      </c>
      <c r="BM31" s="648">
        <f>'Прогноз движ.ден.средств'!BM26</f>
        <v>0</v>
      </c>
      <c r="BN31" s="648">
        <f>'Прогноз движ.ден.средств'!BN26</f>
        <v>0</v>
      </c>
      <c r="BO31" s="648">
        <f>'Прогноз движ.ден.средств'!BO26</f>
        <v>0</v>
      </c>
      <c r="BP31" s="648">
        <f>'Прогноз движ.ден.средств'!BP26</f>
        <v>0</v>
      </c>
      <c r="BQ31" s="648">
        <f>'Прогноз движ.ден.средств'!BQ26</f>
        <v>0</v>
      </c>
      <c r="BR31" s="648">
        <f>'Прогноз движ.ден.средств'!BR26</f>
        <v>0</v>
      </c>
      <c r="BS31" s="648">
        <f>'Прогноз движ.ден.средств'!BS26</f>
        <v>0</v>
      </c>
      <c r="BT31" s="648">
        <f>'Прогноз движ.ден.средств'!BT26</f>
        <v>0</v>
      </c>
      <c r="BU31" s="648">
        <f>'Прогноз движ.ден.средств'!BU26</f>
        <v>0</v>
      </c>
      <c r="BV31" s="648">
        <f>'Прогноз движ.ден.средств'!BV26</f>
        <v>0</v>
      </c>
      <c r="BW31" s="648">
        <f>'Прогноз движ.ден.средств'!BW26</f>
        <v>0</v>
      </c>
      <c r="BX31" s="648">
        <f>'Прогноз движ.ден.средств'!BX26</f>
        <v>0</v>
      </c>
      <c r="BY31" s="648">
        <f>'Прогноз движ.ден.средств'!BY26</f>
        <v>0</v>
      </c>
      <c r="BZ31" s="648">
        <f>'Прогноз движ.ден.средств'!BZ26</f>
        <v>0</v>
      </c>
      <c r="CA31" s="648">
        <f>'Прогноз движ.ден.средств'!CA26</f>
        <v>0</v>
      </c>
      <c r="CB31" s="648">
        <f>'Прогноз движ.ден.средств'!CB26</f>
        <v>0</v>
      </c>
      <c r="CC31" s="648">
        <f>'Прогноз движ.ден.средств'!CC26</f>
        <v>0</v>
      </c>
      <c r="CD31" s="648">
        <f>'Прогноз движ.ден.средств'!CD26</f>
        <v>0</v>
      </c>
      <c r="CE31" s="648">
        <f>'Прогноз движ.ден.средств'!CE26</f>
        <v>0</v>
      </c>
      <c r="CF31" s="648">
        <f>'Прогноз движ.ден.средств'!CF26</f>
        <v>0</v>
      </c>
      <c r="CG31" s="648">
        <f>'Прогноз движ.ден.средств'!CG26</f>
        <v>0</v>
      </c>
      <c r="CH31" s="648">
        <f>'Прогноз движ.ден.средств'!CH26</f>
        <v>0</v>
      </c>
      <c r="CI31" s="648">
        <f>'Прогноз движ.ден.средств'!CI26</f>
        <v>0</v>
      </c>
      <c r="CJ31" s="648">
        <f>'Прогноз движ.ден.средств'!CJ26</f>
        <v>0</v>
      </c>
      <c r="CK31" s="648">
        <f>'Прогноз движ.ден.средств'!CK26</f>
        <v>0</v>
      </c>
      <c r="CL31" s="648">
        <f>'Прогноз движ.ден.средств'!CL26</f>
        <v>0</v>
      </c>
      <c r="CM31" s="648">
        <f>'Прогноз движ.ден.средств'!CM26</f>
        <v>0</v>
      </c>
      <c r="CN31" s="648">
        <f>'Прогноз движ.ден.средств'!CN26</f>
        <v>0</v>
      </c>
      <c r="CO31" s="648">
        <f>'Прогноз движ.ден.средств'!CO26</f>
        <v>0</v>
      </c>
      <c r="CP31" s="648">
        <f>'Прогноз движ.ден.средств'!CP26</f>
        <v>0</v>
      </c>
      <c r="CQ31" s="648">
        <f>'Прогноз движ.ден.средств'!CQ26</f>
        <v>0</v>
      </c>
      <c r="CR31" s="648">
        <f>'Прогноз движ.ден.средств'!CR26</f>
        <v>0</v>
      </c>
      <c r="CS31" s="648">
        <f>'Прогноз движ.ден.средств'!CS26</f>
        <v>0</v>
      </c>
      <c r="CT31" s="648">
        <f>'Прогноз движ.ден.средств'!CT26</f>
        <v>0</v>
      </c>
      <c r="CU31" s="648">
        <f>'Прогноз движ.ден.средств'!CU26</f>
        <v>0</v>
      </c>
      <c r="CV31" s="648">
        <f>'Прогноз движ.ден.средств'!CV26</f>
        <v>0</v>
      </c>
      <c r="CW31" s="648">
        <f>'Прогноз движ.ден.средств'!CW26</f>
        <v>0</v>
      </c>
      <c r="CX31" s="648">
        <f>'Прогноз движ.ден.средств'!CX26</f>
        <v>0</v>
      </c>
      <c r="CY31" s="648">
        <f>'Прогноз движ.ден.средств'!CY26</f>
        <v>0</v>
      </c>
      <c r="CZ31" s="648">
        <f>'Прогноз движ.ден.средств'!CZ26</f>
        <v>0</v>
      </c>
      <c r="DA31" s="648">
        <f>'Прогноз движ.ден.средств'!DA26</f>
        <v>0</v>
      </c>
      <c r="DB31" s="648">
        <f>'Прогноз движ.ден.средств'!DB26</f>
        <v>0</v>
      </c>
      <c r="DC31" s="648">
        <f>'Прогноз движ.ден.средств'!DC26</f>
        <v>0</v>
      </c>
      <c r="DD31" s="648">
        <f>'Прогноз движ.ден.средств'!DD26</f>
        <v>0</v>
      </c>
      <c r="DE31" s="648">
        <f>'Прогноз движ.ден.средств'!DE26</f>
        <v>0</v>
      </c>
      <c r="DF31" s="648">
        <f>'Прогноз движ.ден.средств'!DF26</f>
        <v>0</v>
      </c>
      <c r="DG31" s="648">
        <f>'Прогноз движ.ден.средств'!DG26</f>
        <v>0</v>
      </c>
      <c r="DH31" s="648">
        <f>'Прогноз движ.ден.средств'!DH26</f>
        <v>0</v>
      </c>
      <c r="DI31" s="648">
        <f>'Прогноз движ.ден.средств'!DI26</f>
        <v>0</v>
      </c>
      <c r="DJ31" s="648">
        <f>'Прогноз движ.ден.средств'!DJ26</f>
        <v>0</v>
      </c>
      <c r="DK31" s="648">
        <f>'Прогноз движ.ден.средств'!DK26</f>
        <v>0</v>
      </c>
      <c r="DL31" s="648">
        <f>'Прогноз движ.ден.средств'!DL26</f>
        <v>0</v>
      </c>
      <c r="DM31" s="648">
        <f>'Прогноз движ.ден.средств'!DM26</f>
        <v>0</v>
      </c>
      <c r="DN31" s="648">
        <f>'Прогноз движ.ден.средств'!DN26</f>
        <v>0</v>
      </c>
      <c r="DO31" s="648">
        <f>'Прогноз движ.ден.средств'!DO26</f>
        <v>0</v>
      </c>
      <c r="DP31" s="648">
        <f>'Прогноз движ.ден.средств'!DP26</f>
        <v>0</v>
      </c>
      <c r="DQ31" s="648">
        <f>'Прогноз движ.ден.средств'!DQ26</f>
        <v>0</v>
      </c>
      <c r="DR31" s="648">
        <f>'Прогноз движ.ден.средств'!DR26</f>
        <v>0</v>
      </c>
      <c r="DS31" s="648">
        <f>'Прогноз движ.ден.средств'!DS26</f>
        <v>0</v>
      </c>
      <c r="DT31" s="648">
        <f>'Прогноз движ.ден.средств'!DT26</f>
        <v>0</v>
      </c>
      <c r="DU31" s="648">
        <f>'Прогноз движ.ден.средств'!DU26</f>
        <v>0</v>
      </c>
      <c r="DV31" s="648">
        <f>'Прогноз движ.ден.средств'!DV26</f>
        <v>0</v>
      </c>
      <c r="DW31" s="648">
        <f>'Прогноз движ.ден.средств'!DW26</f>
        <v>0</v>
      </c>
      <c r="DX31" s="648">
        <f>'Прогноз движ.ден.средств'!DX26</f>
        <v>0</v>
      </c>
      <c r="DY31" s="648">
        <f>'Прогноз движ.ден.средств'!DY26</f>
        <v>0</v>
      </c>
      <c r="DZ31" s="648">
        <f>'Прогноз движ.ден.средств'!DZ26</f>
        <v>0</v>
      </c>
      <c r="EA31" s="648">
        <f>'Прогноз движ.ден.средств'!EA26</f>
        <v>0</v>
      </c>
      <c r="EB31" s="648">
        <f>'Прогноз движ.ден.средств'!EB26</f>
        <v>0</v>
      </c>
      <c r="EC31" s="648">
        <f>'Прогноз движ.ден.средств'!EC26</f>
        <v>0</v>
      </c>
      <c r="ED31" s="648">
        <f>'Прогноз движ.ден.средств'!ED26</f>
        <v>0</v>
      </c>
      <c r="EE31" s="648">
        <f>'Прогноз движ.ден.средств'!EE26</f>
        <v>0</v>
      </c>
      <c r="EF31" s="648">
        <f>'Прогноз движ.ден.средств'!EF26</f>
        <v>0</v>
      </c>
      <c r="EG31" s="648">
        <f>'Прогноз движ.ден.средств'!EG26</f>
        <v>0</v>
      </c>
      <c r="EH31" s="648">
        <f>'Прогноз движ.ден.средств'!EH26</f>
        <v>0</v>
      </c>
      <c r="EI31" s="648">
        <f>'Прогноз движ.ден.средств'!EI26</f>
        <v>0</v>
      </c>
      <c r="EJ31" s="648">
        <f>'Прогноз движ.ден.средств'!EJ26</f>
        <v>0</v>
      </c>
      <c r="EK31" s="648">
        <f>'Прогноз движ.ден.средств'!EK26</f>
        <v>0</v>
      </c>
    </row>
    <row r="32" spans="1:141" ht="15.75" hidden="1" outlineLevel="1" x14ac:dyDescent="0.25">
      <c r="A32" s="647" t="str">
        <f>'Прогноз движ.ден.средств'!A27</f>
        <v>nnn</v>
      </c>
      <c r="B32" s="795">
        <f>'Прогноз движ.ден.средств'!B27</f>
        <v>0</v>
      </c>
      <c r="C32" s="648">
        <f>'Прогноз движ.ден.средств'!C27</f>
        <v>0</v>
      </c>
      <c r="D32" s="648">
        <f>'Прогноз движ.ден.средств'!D27</f>
        <v>0</v>
      </c>
      <c r="E32" s="648">
        <f>'Прогноз движ.ден.средств'!E27</f>
        <v>0</v>
      </c>
      <c r="F32" s="648">
        <f>'Прогноз движ.ден.средств'!F27</f>
        <v>0</v>
      </c>
      <c r="G32" s="648">
        <f>'Прогноз движ.ден.средств'!G27</f>
        <v>0</v>
      </c>
      <c r="H32" s="648">
        <f>'Прогноз движ.ден.средств'!H27</f>
        <v>0</v>
      </c>
      <c r="I32" s="648">
        <f>'Прогноз движ.ден.средств'!I27</f>
        <v>0</v>
      </c>
      <c r="J32" s="648">
        <f>'Прогноз движ.ден.средств'!J27</f>
        <v>0</v>
      </c>
      <c r="K32" s="648">
        <f>'Прогноз движ.ден.средств'!K27</f>
        <v>0</v>
      </c>
      <c r="L32" s="648">
        <f>'Прогноз движ.ден.средств'!L27</f>
        <v>0</v>
      </c>
      <c r="M32" s="648">
        <f>'Прогноз движ.ден.средств'!M27</f>
        <v>0</v>
      </c>
      <c r="N32" s="648">
        <f>'Прогноз движ.ден.средств'!N27</f>
        <v>0</v>
      </c>
      <c r="O32" s="648">
        <f>'Прогноз движ.ден.средств'!O27</f>
        <v>0</v>
      </c>
      <c r="P32" s="648">
        <f>'Прогноз движ.ден.средств'!P27</f>
        <v>0</v>
      </c>
      <c r="Q32" s="648">
        <f>'Прогноз движ.ден.средств'!Q27</f>
        <v>0</v>
      </c>
      <c r="R32" s="648">
        <f>'Прогноз движ.ден.средств'!R27</f>
        <v>0</v>
      </c>
      <c r="S32" s="648">
        <f>'Прогноз движ.ден.средств'!S27</f>
        <v>0</v>
      </c>
      <c r="T32" s="648">
        <f>'Прогноз движ.ден.средств'!T27</f>
        <v>0</v>
      </c>
      <c r="U32" s="648">
        <f>'Прогноз движ.ден.средств'!U27</f>
        <v>0</v>
      </c>
      <c r="V32" s="648">
        <f>'Прогноз движ.ден.средств'!V27</f>
        <v>0</v>
      </c>
      <c r="W32" s="648">
        <f>'Прогноз движ.ден.средств'!W27</f>
        <v>0</v>
      </c>
      <c r="X32" s="648">
        <f>'Прогноз движ.ден.средств'!X27</f>
        <v>0</v>
      </c>
      <c r="Y32" s="648">
        <f>'Прогноз движ.ден.средств'!Y27</f>
        <v>0</v>
      </c>
      <c r="Z32" s="648">
        <f>'Прогноз движ.ден.средств'!Z27</f>
        <v>0</v>
      </c>
      <c r="AA32" s="648">
        <f>'Прогноз движ.ден.средств'!AA27</f>
        <v>0</v>
      </c>
      <c r="AB32" s="648">
        <f>'Прогноз движ.ден.средств'!AB27</f>
        <v>0</v>
      </c>
      <c r="AC32" s="648">
        <f>'Прогноз движ.ден.средств'!AC27</f>
        <v>0</v>
      </c>
      <c r="AD32" s="648">
        <f>'Прогноз движ.ден.средств'!AD27</f>
        <v>0</v>
      </c>
      <c r="AE32" s="648">
        <f>'Прогноз движ.ден.средств'!AE27</f>
        <v>0</v>
      </c>
      <c r="AF32" s="648">
        <f>'Прогноз движ.ден.средств'!AF27</f>
        <v>0</v>
      </c>
      <c r="AG32" s="648">
        <f>'Прогноз движ.ден.средств'!AG27</f>
        <v>0</v>
      </c>
      <c r="AH32" s="648">
        <f>'Прогноз движ.ден.средств'!AH27</f>
        <v>0</v>
      </c>
      <c r="AI32" s="648">
        <f>'Прогноз движ.ден.средств'!AI27</f>
        <v>0</v>
      </c>
      <c r="AJ32" s="648">
        <f>'Прогноз движ.ден.средств'!AJ27</f>
        <v>0</v>
      </c>
      <c r="AK32" s="648">
        <f>'Прогноз движ.ден.средств'!AK27</f>
        <v>0</v>
      </c>
      <c r="AL32" s="648">
        <f>'Прогноз движ.ден.средств'!AL27</f>
        <v>0</v>
      </c>
      <c r="AM32" s="648">
        <f>'Прогноз движ.ден.средств'!AM27</f>
        <v>0</v>
      </c>
      <c r="AN32" s="648">
        <f>'Прогноз движ.ден.средств'!AN27</f>
        <v>0</v>
      </c>
      <c r="AO32" s="648">
        <f>'Прогноз движ.ден.средств'!AO27</f>
        <v>0</v>
      </c>
      <c r="AP32" s="648">
        <f>'Прогноз движ.ден.средств'!AP27</f>
        <v>0</v>
      </c>
      <c r="AQ32" s="648">
        <f>'Прогноз движ.ден.средств'!AQ27</f>
        <v>0</v>
      </c>
      <c r="AR32" s="648">
        <f>'Прогноз движ.ден.средств'!AR27</f>
        <v>0</v>
      </c>
      <c r="AS32" s="648">
        <f>'Прогноз движ.ден.средств'!AS27</f>
        <v>0</v>
      </c>
      <c r="AT32" s="648">
        <f>'Прогноз движ.ден.средств'!AT27</f>
        <v>0</v>
      </c>
      <c r="AU32" s="648">
        <f>'Прогноз движ.ден.средств'!AU27</f>
        <v>0</v>
      </c>
      <c r="AV32" s="648">
        <f>'Прогноз движ.ден.средств'!AV27</f>
        <v>0</v>
      </c>
      <c r="AW32" s="648">
        <f>'Прогноз движ.ден.средств'!AW27</f>
        <v>0</v>
      </c>
      <c r="AX32" s="648">
        <f>'Прогноз движ.ден.средств'!AX27</f>
        <v>0</v>
      </c>
      <c r="AY32" s="648">
        <f>'Прогноз движ.ден.средств'!AY27</f>
        <v>0</v>
      </c>
      <c r="AZ32" s="648">
        <f>'Прогноз движ.ден.средств'!AZ27</f>
        <v>0</v>
      </c>
      <c r="BA32" s="648">
        <f>'Прогноз движ.ден.средств'!BA27</f>
        <v>0</v>
      </c>
      <c r="BB32" s="648">
        <f>'Прогноз движ.ден.средств'!BB27</f>
        <v>0</v>
      </c>
      <c r="BC32" s="648">
        <f>'Прогноз движ.ден.средств'!BC27</f>
        <v>0</v>
      </c>
      <c r="BD32" s="648">
        <f>'Прогноз движ.ден.средств'!BD27</f>
        <v>0</v>
      </c>
      <c r="BE32" s="648">
        <f>'Прогноз движ.ден.средств'!BE27</f>
        <v>0</v>
      </c>
      <c r="BF32" s="648">
        <f>'Прогноз движ.ден.средств'!BF27</f>
        <v>0</v>
      </c>
      <c r="BG32" s="648">
        <f>'Прогноз движ.ден.средств'!BG27</f>
        <v>0</v>
      </c>
      <c r="BH32" s="648">
        <f>'Прогноз движ.ден.средств'!BH27</f>
        <v>0</v>
      </c>
      <c r="BI32" s="648">
        <f>'Прогноз движ.ден.средств'!BI27</f>
        <v>0</v>
      </c>
      <c r="BJ32" s="648">
        <f>'Прогноз движ.ден.средств'!BJ27</f>
        <v>0</v>
      </c>
      <c r="BK32" s="648">
        <f>'Прогноз движ.ден.средств'!BK27</f>
        <v>0</v>
      </c>
      <c r="BL32" s="648">
        <f>'Прогноз движ.ден.средств'!BL27</f>
        <v>0</v>
      </c>
      <c r="BM32" s="648">
        <f>'Прогноз движ.ден.средств'!BM27</f>
        <v>0</v>
      </c>
      <c r="BN32" s="648">
        <f>'Прогноз движ.ден.средств'!BN27</f>
        <v>0</v>
      </c>
      <c r="BO32" s="648">
        <f>'Прогноз движ.ден.средств'!BO27</f>
        <v>0</v>
      </c>
      <c r="BP32" s="648">
        <f>'Прогноз движ.ден.средств'!BP27</f>
        <v>0</v>
      </c>
      <c r="BQ32" s="648">
        <f>'Прогноз движ.ден.средств'!BQ27</f>
        <v>0</v>
      </c>
      <c r="BR32" s="648">
        <f>'Прогноз движ.ден.средств'!BR27</f>
        <v>0</v>
      </c>
      <c r="BS32" s="648">
        <f>'Прогноз движ.ден.средств'!BS27</f>
        <v>0</v>
      </c>
      <c r="BT32" s="648">
        <f>'Прогноз движ.ден.средств'!BT27</f>
        <v>0</v>
      </c>
      <c r="BU32" s="648">
        <f>'Прогноз движ.ден.средств'!BU27</f>
        <v>0</v>
      </c>
      <c r="BV32" s="648">
        <f>'Прогноз движ.ден.средств'!BV27</f>
        <v>0</v>
      </c>
      <c r="BW32" s="648">
        <f>'Прогноз движ.ден.средств'!BW27</f>
        <v>0</v>
      </c>
      <c r="BX32" s="648">
        <f>'Прогноз движ.ден.средств'!BX27</f>
        <v>0</v>
      </c>
      <c r="BY32" s="648">
        <f>'Прогноз движ.ден.средств'!BY27</f>
        <v>0</v>
      </c>
      <c r="BZ32" s="648">
        <f>'Прогноз движ.ден.средств'!BZ27</f>
        <v>0</v>
      </c>
      <c r="CA32" s="648">
        <f>'Прогноз движ.ден.средств'!CA27</f>
        <v>0</v>
      </c>
      <c r="CB32" s="648">
        <f>'Прогноз движ.ден.средств'!CB27</f>
        <v>0</v>
      </c>
      <c r="CC32" s="648">
        <f>'Прогноз движ.ден.средств'!CC27</f>
        <v>0</v>
      </c>
      <c r="CD32" s="648">
        <f>'Прогноз движ.ден.средств'!CD27</f>
        <v>0</v>
      </c>
      <c r="CE32" s="648">
        <f>'Прогноз движ.ден.средств'!CE27</f>
        <v>0</v>
      </c>
      <c r="CF32" s="648">
        <f>'Прогноз движ.ден.средств'!CF27</f>
        <v>0</v>
      </c>
      <c r="CG32" s="648">
        <f>'Прогноз движ.ден.средств'!CG27</f>
        <v>0</v>
      </c>
      <c r="CH32" s="648">
        <f>'Прогноз движ.ден.средств'!CH27</f>
        <v>0</v>
      </c>
      <c r="CI32" s="648">
        <f>'Прогноз движ.ден.средств'!CI27</f>
        <v>0</v>
      </c>
      <c r="CJ32" s="648">
        <f>'Прогноз движ.ден.средств'!CJ27</f>
        <v>0</v>
      </c>
      <c r="CK32" s="648">
        <f>'Прогноз движ.ден.средств'!CK27</f>
        <v>0</v>
      </c>
      <c r="CL32" s="648">
        <f>'Прогноз движ.ден.средств'!CL27</f>
        <v>0</v>
      </c>
      <c r="CM32" s="648">
        <f>'Прогноз движ.ден.средств'!CM27</f>
        <v>0</v>
      </c>
      <c r="CN32" s="648">
        <f>'Прогноз движ.ден.средств'!CN27</f>
        <v>0</v>
      </c>
      <c r="CO32" s="648">
        <f>'Прогноз движ.ден.средств'!CO27</f>
        <v>0</v>
      </c>
      <c r="CP32" s="648">
        <f>'Прогноз движ.ден.средств'!CP27</f>
        <v>0</v>
      </c>
      <c r="CQ32" s="648">
        <f>'Прогноз движ.ден.средств'!CQ27</f>
        <v>0</v>
      </c>
      <c r="CR32" s="648">
        <f>'Прогноз движ.ден.средств'!CR27</f>
        <v>0</v>
      </c>
      <c r="CS32" s="648">
        <f>'Прогноз движ.ден.средств'!CS27</f>
        <v>0</v>
      </c>
      <c r="CT32" s="648">
        <f>'Прогноз движ.ден.средств'!CT27</f>
        <v>0</v>
      </c>
      <c r="CU32" s="648">
        <f>'Прогноз движ.ден.средств'!CU27</f>
        <v>0</v>
      </c>
      <c r="CV32" s="648">
        <f>'Прогноз движ.ден.средств'!CV27</f>
        <v>0</v>
      </c>
      <c r="CW32" s="648">
        <f>'Прогноз движ.ден.средств'!CW27</f>
        <v>0</v>
      </c>
      <c r="CX32" s="648">
        <f>'Прогноз движ.ден.средств'!CX27</f>
        <v>0</v>
      </c>
      <c r="CY32" s="648">
        <f>'Прогноз движ.ден.средств'!CY27</f>
        <v>0</v>
      </c>
      <c r="CZ32" s="648">
        <f>'Прогноз движ.ден.средств'!CZ27</f>
        <v>0</v>
      </c>
      <c r="DA32" s="648">
        <f>'Прогноз движ.ден.средств'!DA27</f>
        <v>0</v>
      </c>
      <c r="DB32" s="648">
        <f>'Прогноз движ.ден.средств'!DB27</f>
        <v>0</v>
      </c>
      <c r="DC32" s="648">
        <f>'Прогноз движ.ден.средств'!DC27</f>
        <v>0</v>
      </c>
      <c r="DD32" s="648">
        <f>'Прогноз движ.ден.средств'!DD27</f>
        <v>0</v>
      </c>
      <c r="DE32" s="648">
        <f>'Прогноз движ.ден.средств'!DE27</f>
        <v>0</v>
      </c>
      <c r="DF32" s="648">
        <f>'Прогноз движ.ден.средств'!DF27</f>
        <v>0</v>
      </c>
      <c r="DG32" s="648">
        <f>'Прогноз движ.ден.средств'!DG27</f>
        <v>0</v>
      </c>
      <c r="DH32" s="648">
        <f>'Прогноз движ.ден.средств'!DH27</f>
        <v>0</v>
      </c>
      <c r="DI32" s="648">
        <f>'Прогноз движ.ден.средств'!DI27</f>
        <v>0</v>
      </c>
      <c r="DJ32" s="648">
        <f>'Прогноз движ.ден.средств'!DJ27</f>
        <v>0</v>
      </c>
      <c r="DK32" s="648">
        <f>'Прогноз движ.ден.средств'!DK27</f>
        <v>0</v>
      </c>
      <c r="DL32" s="648">
        <f>'Прогноз движ.ден.средств'!DL27</f>
        <v>0</v>
      </c>
      <c r="DM32" s="648">
        <f>'Прогноз движ.ден.средств'!DM27</f>
        <v>0</v>
      </c>
      <c r="DN32" s="648">
        <f>'Прогноз движ.ден.средств'!DN27</f>
        <v>0</v>
      </c>
      <c r="DO32" s="648">
        <f>'Прогноз движ.ден.средств'!DO27</f>
        <v>0</v>
      </c>
      <c r="DP32" s="648">
        <f>'Прогноз движ.ден.средств'!DP27</f>
        <v>0</v>
      </c>
      <c r="DQ32" s="648">
        <f>'Прогноз движ.ден.средств'!DQ27</f>
        <v>0</v>
      </c>
      <c r="DR32" s="648">
        <f>'Прогноз движ.ден.средств'!DR27</f>
        <v>0</v>
      </c>
      <c r="DS32" s="648">
        <f>'Прогноз движ.ден.средств'!DS27</f>
        <v>0</v>
      </c>
      <c r="DT32" s="648">
        <f>'Прогноз движ.ден.средств'!DT27</f>
        <v>0</v>
      </c>
      <c r="DU32" s="648">
        <f>'Прогноз движ.ден.средств'!DU27</f>
        <v>0</v>
      </c>
      <c r="DV32" s="648">
        <f>'Прогноз движ.ден.средств'!DV27</f>
        <v>0</v>
      </c>
      <c r="DW32" s="648">
        <f>'Прогноз движ.ден.средств'!DW27</f>
        <v>0</v>
      </c>
      <c r="DX32" s="648">
        <f>'Прогноз движ.ден.средств'!DX27</f>
        <v>0</v>
      </c>
      <c r="DY32" s="648">
        <f>'Прогноз движ.ден.средств'!DY27</f>
        <v>0</v>
      </c>
      <c r="DZ32" s="648">
        <f>'Прогноз движ.ден.средств'!DZ27</f>
        <v>0</v>
      </c>
      <c r="EA32" s="648">
        <f>'Прогноз движ.ден.средств'!EA27</f>
        <v>0</v>
      </c>
      <c r="EB32" s="648">
        <f>'Прогноз движ.ден.средств'!EB27</f>
        <v>0</v>
      </c>
      <c r="EC32" s="648">
        <f>'Прогноз движ.ден.средств'!EC27</f>
        <v>0</v>
      </c>
      <c r="ED32" s="648">
        <f>'Прогноз движ.ден.средств'!ED27</f>
        <v>0</v>
      </c>
      <c r="EE32" s="648">
        <f>'Прогноз движ.ден.средств'!EE27</f>
        <v>0</v>
      </c>
      <c r="EF32" s="648">
        <f>'Прогноз движ.ден.средств'!EF27</f>
        <v>0</v>
      </c>
      <c r="EG32" s="648">
        <f>'Прогноз движ.ден.средств'!EG27</f>
        <v>0</v>
      </c>
      <c r="EH32" s="648">
        <f>'Прогноз движ.ден.средств'!EH27</f>
        <v>0</v>
      </c>
      <c r="EI32" s="648">
        <f>'Прогноз движ.ден.средств'!EI27</f>
        <v>0</v>
      </c>
      <c r="EJ32" s="648">
        <f>'Прогноз движ.ден.средств'!EJ27</f>
        <v>0</v>
      </c>
      <c r="EK32" s="648">
        <f>'Прогноз движ.ден.средств'!EK27</f>
        <v>0</v>
      </c>
    </row>
    <row r="33" spans="1:141" ht="15.75" hidden="1" outlineLevel="1" x14ac:dyDescent="0.25">
      <c r="A33" s="647" t="str">
        <f>'Прогноз движ.ден.средств'!A28</f>
        <v>nnn</v>
      </c>
      <c r="B33" s="795">
        <f>'Прогноз движ.ден.средств'!B28</f>
        <v>0</v>
      </c>
      <c r="C33" s="648">
        <f>'Прогноз движ.ден.средств'!C28</f>
        <v>0</v>
      </c>
      <c r="D33" s="648">
        <f>'Прогноз движ.ден.средств'!D28</f>
        <v>0</v>
      </c>
      <c r="E33" s="648">
        <f>'Прогноз движ.ден.средств'!E28</f>
        <v>0</v>
      </c>
      <c r="F33" s="648">
        <f>'Прогноз движ.ден.средств'!F28</f>
        <v>0</v>
      </c>
      <c r="G33" s="648">
        <f>'Прогноз движ.ден.средств'!G28</f>
        <v>0</v>
      </c>
      <c r="H33" s="648">
        <f>'Прогноз движ.ден.средств'!H28</f>
        <v>0</v>
      </c>
      <c r="I33" s="648">
        <f>'Прогноз движ.ден.средств'!I28</f>
        <v>0</v>
      </c>
      <c r="J33" s="648">
        <f>'Прогноз движ.ден.средств'!J28</f>
        <v>0</v>
      </c>
      <c r="K33" s="648">
        <f>'Прогноз движ.ден.средств'!K28</f>
        <v>0</v>
      </c>
      <c r="L33" s="648">
        <f>'Прогноз движ.ден.средств'!L28</f>
        <v>0</v>
      </c>
      <c r="M33" s="648">
        <f>'Прогноз движ.ден.средств'!M28</f>
        <v>0</v>
      </c>
      <c r="N33" s="648">
        <f>'Прогноз движ.ден.средств'!N28</f>
        <v>0</v>
      </c>
      <c r="O33" s="648">
        <f>'Прогноз движ.ден.средств'!O28</f>
        <v>0</v>
      </c>
      <c r="P33" s="648">
        <f>'Прогноз движ.ден.средств'!P28</f>
        <v>0</v>
      </c>
      <c r="Q33" s="648">
        <f>'Прогноз движ.ден.средств'!Q28</f>
        <v>0</v>
      </c>
      <c r="R33" s="648">
        <f>'Прогноз движ.ден.средств'!R28</f>
        <v>0</v>
      </c>
      <c r="S33" s="648">
        <f>'Прогноз движ.ден.средств'!S28</f>
        <v>0</v>
      </c>
      <c r="T33" s="648">
        <f>'Прогноз движ.ден.средств'!T28</f>
        <v>0</v>
      </c>
      <c r="U33" s="648">
        <f>'Прогноз движ.ден.средств'!U28</f>
        <v>0</v>
      </c>
      <c r="V33" s="648">
        <f>'Прогноз движ.ден.средств'!V28</f>
        <v>0</v>
      </c>
      <c r="W33" s="648">
        <f>'Прогноз движ.ден.средств'!W28</f>
        <v>0</v>
      </c>
      <c r="X33" s="648">
        <f>'Прогноз движ.ден.средств'!X28</f>
        <v>0</v>
      </c>
      <c r="Y33" s="648">
        <f>'Прогноз движ.ден.средств'!Y28</f>
        <v>0</v>
      </c>
      <c r="Z33" s="648">
        <f>'Прогноз движ.ден.средств'!Z28</f>
        <v>0</v>
      </c>
      <c r="AA33" s="648">
        <f>'Прогноз движ.ден.средств'!AA28</f>
        <v>0</v>
      </c>
      <c r="AB33" s="648">
        <f>'Прогноз движ.ден.средств'!AB28</f>
        <v>0</v>
      </c>
      <c r="AC33" s="648">
        <f>'Прогноз движ.ден.средств'!AC28</f>
        <v>0</v>
      </c>
      <c r="AD33" s="648">
        <f>'Прогноз движ.ден.средств'!AD28</f>
        <v>0</v>
      </c>
      <c r="AE33" s="648">
        <f>'Прогноз движ.ден.средств'!AE28</f>
        <v>0</v>
      </c>
      <c r="AF33" s="648">
        <f>'Прогноз движ.ден.средств'!AF28</f>
        <v>0</v>
      </c>
      <c r="AG33" s="648">
        <f>'Прогноз движ.ден.средств'!AG28</f>
        <v>0</v>
      </c>
      <c r="AH33" s="648">
        <f>'Прогноз движ.ден.средств'!AH28</f>
        <v>0</v>
      </c>
      <c r="AI33" s="648">
        <f>'Прогноз движ.ден.средств'!AI28</f>
        <v>0</v>
      </c>
      <c r="AJ33" s="648">
        <f>'Прогноз движ.ден.средств'!AJ28</f>
        <v>0</v>
      </c>
      <c r="AK33" s="648">
        <f>'Прогноз движ.ден.средств'!AK28</f>
        <v>0</v>
      </c>
      <c r="AL33" s="648">
        <f>'Прогноз движ.ден.средств'!AL28</f>
        <v>0</v>
      </c>
      <c r="AM33" s="648">
        <f>'Прогноз движ.ден.средств'!AM28</f>
        <v>0</v>
      </c>
      <c r="AN33" s="648">
        <f>'Прогноз движ.ден.средств'!AN28</f>
        <v>0</v>
      </c>
      <c r="AO33" s="648">
        <f>'Прогноз движ.ден.средств'!AO28</f>
        <v>0</v>
      </c>
      <c r="AP33" s="648">
        <f>'Прогноз движ.ден.средств'!AP28</f>
        <v>0</v>
      </c>
      <c r="AQ33" s="648">
        <f>'Прогноз движ.ден.средств'!AQ28</f>
        <v>0</v>
      </c>
      <c r="AR33" s="648">
        <f>'Прогноз движ.ден.средств'!AR28</f>
        <v>0</v>
      </c>
      <c r="AS33" s="648">
        <f>'Прогноз движ.ден.средств'!AS28</f>
        <v>0</v>
      </c>
      <c r="AT33" s="648">
        <f>'Прогноз движ.ден.средств'!AT28</f>
        <v>0</v>
      </c>
      <c r="AU33" s="648">
        <f>'Прогноз движ.ден.средств'!AU28</f>
        <v>0</v>
      </c>
      <c r="AV33" s="648">
        <f>'Прогноз движ.ден.средств'!AV28</f>
        <v>0</v>
      </c>
      <c r="AW33" s="648">
        <f>'Прогноз движ.ден.средств'!AW28</f>
        <v>0</v>
      </c>
      <c r="AX33" s="648">
        <f>'Прогноз движ.ден.средств'!AX28</f>
        <v>0</v>
      </c>
      <c r="AY33" s="648">
        <f>'Прогноз движ.ден.средств'!AY28</f>
        <v>0</v>
      </c>
      <c r="AZ33" s="648">
        <f>'Прогноз движ.ден.средств'!AZ28</f>
        <v>0</v>
      </c>
      <c r="BA33" s="648">
        <f>'Прогноз движ.ден.средств'!BA28</f>
        <v>0</v>
      </c>
      <c r="BB33" s="648">
        <f>'Прогноз движ.ден.средств'!BB28</f>
        <v>0</v>
      </c>
      <c r="BC33" s="648">
        <f>'Прогноз движ.ден.средств'!BC28</f>
        <v>0</v>
      </c>
      <c r="BD33" s="648">
        <f>'Прогноз движ.ден.средств'!BD28</f>
        <v>0</v>
      </c>
      <c r="BE33" s="648">
        <f>'Прогноз движ.ден.средств'!BE28</f>
        <v>0</v>
      </c>
      <c r="BF33" s="648">
        <f>'Прогноз движ.ден.средств'!BF28</f>
        <v>0</v>
      </c>
      <c r="BG33" s="648">
        <f>'Прогноз движ.ден.средств'!BG28</f>
        <v>0</v>
      </c>
      <c r="BH33" s="648">
        <f>'Прогноз движ.ден.средств'!BH28</f>
        <v>0</v>
      </c>
      <c r="BI33" s="648">
        <f>'Прогноз движ.ден.средств'!BI28</f>
        <v>0</v>
      </c>
      <c r="BJ33" s="648">
        <f>'Прогноз движ.ден.средств'!BJ28</f>
        <v>0</v>
      </c>
      <c r="BK33" s="648">
        <f>'Прогноз движ.ден.средств'!BK28</f>
        <v>0</v>
      </c>
      <c r="BL33" s="648">
        <f>'Прогноз движ.ден.средств'!BL28</f>
        <v>0</v>
      </c>
      <c r="BM33" s="648">
        <f>'Прогноз движ.ден.средств'!BM28</f>
        <v>0</v>
      </c>
      <c r="BN33" s="648">
        <f>'Прогноз движ.ден.средств'!BN28</f>
        <v>0</v>
      </c>
      <c r="BO33" s="648">
        <f>'Прогноз движ.ден.средств'!BO28</f>
        <v>0</v>
      </c>
      <c r="BP33" s="648">
        <f>'Прогноз движ.ден.средств'!BP28</f>
        <v>0</v>
      </c>
      <c r="BQ33" s="648">
        <f>'Прогноз движ.ден.средств'!BQ28</f>
        <v>0</v>
      </c>
      <c r="BR33" s="648">
        <f>'Прогноз движ.ден.средств'!BR28</f>
        <v>0</v>
      </c>
      <c r="BS33" s="648">
        <f>'Прогноз движ.ден.средств'!BS28</f>
        <v>0</v>
      </c>
      <c r="BT33" s="648">
        <f>'Прогноз движ.ден.средств'!BT28</f>
        <v>0</v>
      </c>
      <c r="BU33" s="648">
        <f>'Прогноз движ.ден.средств'!BU28</f>
        <v>0</v>
      </c>
      <c r="BV33" s="648">
        <f>'Прогноз движ.ден.средств'!BV28</f>
        <v>0</v>
      </c>
      <c r="BW33" s="648">
        <f>'Прогноз движ.ден.средств'!BW28</f>
        <v>0</v>
      </c>
      <c r="BX33" s="648">
        <f>'Прогноз движ.ден.средств'!BX28</f>
        <v>0</v>
      </c>
      <c r="BY33" s="648">
        <f>'Прогноз движ.ден.средств'!BY28</f>
        <v>0</v>
      </c>
      <c r="BZ33" s="648">
        <f>'Прогноз движ.ден.средств'!BZ28</f>
        <v>0</v>
      </c>
      <c r="CA33" s="648">
        <f>'Прогноз движ.ден.средств'!CA28</f>
        <v>0</v>
      </c>
      <c r="CB33" s="648">
        <f>'Прогноз движ.ден.средств'!CB28</f>
        <v>0</v>
      </c>
      <c r="CC33" s="648">
        <f>'Прогноз движ.ден.средств'!CC28</f>
        <v>0</v>
      </c>
      <c r="CD33" s="648">
        <f>'Прогноз движ.ден.средств'!CD28</f>
        <v>0</v>
      </c>
      <c r="CE33" s="648">
        <f>'Прогноз движ.ден.средств'!CE28</f>
        <v>0</v>
      </c>
      <c r="CF33" s="648">
        <f>'Прогноз движ.ден.средств'!CF28</f>
        <v>0</v>
      </c>
      <c r="CG33" s="648">
        <f>'Прогноз движ.ден.средств'!CG28</f>
        <v>0</v>
      </c>
      <c r="CH33" s="648">
        <f>'Прогноз движ.ден.средств'!CH28</f>
        <v>0</v>
      </c>
      <c r="CI33" s="648">
        <f>'Прогноз движ.ден.средств'!CI28</f>
        <v>0</v>
      </c>
      <c r="CJ33" s="648">
        <f>'Прогноз движ.ден.средств'!CJ28</f>
        <v>0</v>
      </c>
      <c r="CK33" s="648">
        <f>'Прогноз движ.ден.средств'!CK28</f>
        <v>0</v>
      </c>
      <c r="CL33" s="648">
        <f>'Прогноз движ.ден.средств'!CL28</f>
        <v>0</v>
      </c>
      <c r="CM33" s="648">
        <f>'Прогноз движ.ден.средств'!CM28</f>
        <v>0</v>
      </c>
      <c r="CN33" s="648">
        <f>'Прогноз движ.ден.средств'!CN28</f>
        <v>0</v>
      </c>
      <c r="CO33" s="648">
        <f>'Прогноз движ.ден.средств'!CO28</f>
        <v>0</v>
      </c>
      <c r="CP33" s="648">
        <f>'Прогноз движ.ден.средств'!CP28</f>
        <v>0</v>
      </c>
      <c r="CQ33" s="648">
        <f>'Прогноз движ.ден.средств'!CQ28</f>
        <v>0</v>
      </c>
      <c r="CR33" s="648">
        <f>'Прогноз движ.ден.средств'!CR28</f>
        <v>0</v>
      </c>
      <c r="CS33" s="648">
        <f>'Прогноз движ.ден.средств'!CS28</f>
        <v>0</v>
      </c>
      <c r="CT33" s="648">
        <f>'Прогноз движ.ден.средств'!CT28</f>
        <v>0</v>
      </c>
      <c r="CU33" s="648">
        <f>'Прогноз движ.ден.средств'!CU28</f>
        <v>0</v>
      </c>
      <c r="CV33" s="648">
        <f>'Прогноз движ.ден.средств'!CV28</f>
        <v>0</v>
      </c>
      <c r="CW33" s="648">
        <f>'Прогноз движ.ден.средств'!CW28</f>
        <v>0</v>
      </c>
      <c r="CX33" s="648">
        <f>'Прогноз движ.ден.средств'!CX28</f>
        <v>0</v>
      </c>
      <c r="CY33" s="648">
        <f>'Прогноз движ.ден.средств'!CY28</f>
        <v>0</v>
      </c>
      <c r="CZ33" s="648">
        <f>'Прогноз движ.ден.средств'!CZ28</f>
        <v>0</v>
      </c>
      <c r="DA33" s="648">
        <f>'Прогноз движ.ден.средств'!DA28</f>
        <v>0</v>
      </c>
      <c r="DB33" s="648">
        <f>'Прогноз движ.ден.средств'!DB28</f>
        <v>0</v>
      </c>
      <c r="DC33" s="648">
        <f>'Прогноз движ.ден.средств'!DC28</f>
        <v>0</v>
      </c>
      <c r="DD33" s="648">
        <f>'Прогноз движ.ден.средств'!DD28</f>
        <v>0</v>
      </c>
      <c r="DE33" s="648">
        <f>'Прогноз движ.ден.средств'!DE28</f>
        <v>0</v>
      </c>
      <c r="DF33" s="648">
        <f>'Прогноз движ.ден.средств'!DF28</f>
        <v>0</v>
      </c>
      <c r="DG33" s="648">
        <f>'Прогноз движ.ден.средств'!DG28</f>
        <v>0</v>
      </c>
      <c r="DH33" s="648">
        <f>'Прогноз движ.ден.средств'!DH28</f>
        <v>0</v>
      </c>
      <c r="DI33" s="648">
        <f>'Прогноз движ.ден.средств'!DI28</f>
        <v>0</v>
      </c>
      <c r="DJ33" s="648">
        <f>'Прогноз движ.ден.средств'!DJ28</f>
        <v>0</v>
      </c>
      <c r="DK33" s="648">
        <f>'Прогноз движ.ден.средств'!DK28</f>
        <v>0</v>
      </c>
      <c r="DL33" s="648">
        <f>'Прогноз движ.ден.средств'!DL28</f>
        <v>0</v>
      </c>
      <c r="DM33" s="648">
        <f>'Прогноз движ.ден.средств'!DM28</f>
        <v>0</v>
      </c>
      <c r="DN33" s="648">
        <f>'Прогноз движ.ден.средств'!DN28</f>
        <v>0</v>
      </c>
      <c r="DO33" s="648">
        <f>'Прогноз движ.ден.средств'!DO28</f>
        <v>0</v>
      </c>
      <c r="DP33" s="648">
        <f>'Прогноз движ.ден.средств'!DP28</f>
        <v>0</v>
      </c>
      <c r="DQ33" s="648">
        <f>'Прогноз движ.ден.средств'!DQ28</f>
        <v>0</v>
      </c>
      <c r="DR33" s="648">
        <f>'Прогноз движ.ден.средств'!DR28</f>
        <v>0</v>
      </c>
      <c r="DS33" s="648">
        <f>'Прогноз движ.ден.средств'!DS28</f>
        <v>0</v>
      </c>
      <c r="DT33" s="648">
        <f>'Прогноз движ.ден.средств'!DT28</f>
        <v>0</v>
      </c>
      <c r="DU33" s="648">
        <f>'Прогноз движ.ден.средств'!DU28</f>
        <v>0</v>
      </c>
      <c r="DV33" s="648">
        <f>'Прогноз движ.ден.средств'!DV28</f>
        <v>0</v>
      </c>
      <c r="DW33" s="648">
        <f>'Прогноз движ.ден.средств'!DW28</f>
        <v>0</v>
      </c>
      <c r="DX33" s="648">
        <f>'Прогноз движ.ден.средств'!DX28</f>
        <v>0</v>
      </c>
      <c r="DY33" s="648">
        <f>'Прогноз движ.ден.средств'!DY28</f>
        <v>0</v>
      </c>
      <c r="DZ33" s="648">
        <f>'Прогноз движ.ден.средств'!DZ28</f>
        <v>0</v>
      </c>
      <c r="EA33" s="648">
        <f>'Прогноз движ.ден.средств'!EA28</f>
        <v>0</v>
      </c>
      <c r="EB33" s="648">
        <f>'Прогноз движ.ден.средств'!EB28</f>
        <v>0</v>
      </c>
      <c r="EC33" s="648">
        <f>'Прогноз движ.ден.средств'!EC28</f>
        <v>0</v>
      </c>
      <c r="ED33" s="648">
        <f>'Прогноз движ.ден.средств'!ED28</f>
        <v>0</v>
      </c>
      <c r="EE33" s="648">
        <f>'Прогноз движ.ден.средств'!EE28</f>
        <v>0</v>
      </c>
      <c r="EF33" s="648">
        <f>'Прогноз движ.ден.средств'!EF28</f>
        <v>0</v>
      </c>
      <c r="EG33" s="648">
        <f>'Прогноз движ.ден.средств'!EG28</f>
        <v>0</v>
      </c>
      <c r="EH33" s="648">
        <f>'Прогноз движ.ден.средств'!EH28</f>
        <v>0</v>
      </c>
      <c r="EI33" s="648">
        <f>'Прогноз движ.ден.средств'!EI28</f>
        <v>0</v>
      </c>
      <c r="EJ33" s="648">
        <f>'Прогноз движ.ден.средств'!EJ28</f>
        <v>0</v>
      </c>
      <c r="EK33" s="648">
        <f>'Прогноз движ.ден.средств'!EK28</f>
        <v>0</v>
      </c>
    </row>
    <row r="34" spans="1:141" ht="15.75" hidden="1" outlineLevel="1" x14ac:dyDescent="0.25">
      <c r="A34" s="647" t="str">
        <f>'Прогноз движ.ден.средств'!A29</f>
        <v>nnn</v>
      </c>
      <c r="B34" s="795">
        <f>'Прогноз движ.ден.средств'!B29</f>
        <v>0</v>
      </c>
      <c r="C34" s="648">
        <f>'Прогноз движ.ден.средств'!C29</f>
        <v>0</v>
      </c>
      <c r="D34" s="648">
        <f>'Прогноз движ.ден.средств'!D29</f>
        <v>0</v>
      </c>
      <c r="E34" s="648">
        <f>'Прогноз движ.ден.средств'!E29</f>
        <v>0</v>
      </c>
      <c r="F34" s="648">
        <f>'Прогноз движ.ден.средств'!F29</f>
        <v>0</v>
      </c>
      <c r="G34" s="648">
        <f>'Прогноз движ.ден.средств'!G29</f>
        <v>0</v>
      </c>
      <c r="H34" s="648">
        <f>'Прогноз движ.ден.средств'!H29</f>
        <v>0</v>
      </c>
      <c r="I34" s="648">
        <f>'Прогноз движ.ден.средств'!I29</f>
        <v>0</v>
      </c>
      <c r="J34" s="648">
        <f>'Прогноз движ.ден.средств'!J29</f>
        <v>0</v>
      </c>
      <c r="K34" s="648">
        <f>'Прогноз движ.ден.средств'!K29</f>
        <v>0</v>
      </c>
      <c r="L34" s="648">
        <f>'Прогноз движ.ден.средств'!L29</f>
        <v>0</v>
      </c>
      <c r="M34" s="648">
        <f>'Прогноз движ.ден.средств'!M29</f>
        <v>0</v>
      </c>
      <c r="N34" s="648">
        <f>'Прогноз движ.ден.средств'!N29</f>
        <v>0</v>
      </c>
      <c r="O34" s="648">
        <f>'Прогноз движ.ден.средств'!O29</f>
        <v>0</v>
      </c>
      <c r="P34" s="648">
        <f>'Прогноз движ.ден.средств'!P29</f>
        <v>0</v>
      </c>
      <c r="Q34" s="648">
        <f>'Прогноз движ.ден.средств'!Q29</f>
        <v>0</v>
      </c>
      <c r="R34" s="648">
        <f>'Прогноз движ.ден.средств'!R29</f>
        <v>0</v>
      </c>
      <c r="S34" s="648">
        <f>'Прогноз движ.ден.средств'!S29</f>
        <v>0</v>
      </c>
      <c r="T34" s="648">
        <f>'Прогноз движ.ден.средств'!T29</f>
        <v>0</v>
      </c>
      <c r="U34" s="648">
        <f>'Прогноз движ.ден.средств'!U29</f>
        <v>0</v>
      </c>
      <c r="V34" s="648">
        <f>'Прогноз движ.ден.средств'!V29</f>
        <v>0</v>
      </c>
      <c r="W34" s="648">
        <f>'Прогноз движ.ден.средств'!W29</f>
        <v>0</v>
      </c>
      <c r="X34" s="648">
        <f>'Прогноз движ.ден.средств'!X29</f>
        <v>0</v>
      </c>
      <c r="Y34" s="648">
        <f>'Прогноз движ.ден.средств'!Y29</f>
        <v>0</v>
      </c>
      <c r="Z34" s="648">
        <f>'Прогноз движ.ден.средств'!Z29</f>
        <v>0</v>
      </c>
      <c r="AA34" s="648">
        <f>'Прогноз движ.ден.средств'!AA29</f>
        <v>0</v>
      </c>
      <c r="AB34" s="648">
        <f>'Прогноз движ.ден.средств'!AB29</f>
        <v>0</v>
      </c>
      <c r="AC34" s="648">
        <f>'Прогноз движ.ден.средств'!AC29</f>
        <v>0</v>
      </c>
      <c r="AD34" s="648">
        <f>'Прогноз движ.ден.средств'!AD29</f>
        <v>0</v>
      </c>
      <c r="AE34" s="648">
        <f>'Прогноз движ.ден.средств'!AE29</f>
        <v>0</v>
      </c>
      <c r="AF34" s="648">
        <f>'Прогноз движ.ден.средств'!AF29</f>
        <v>0</v>
      </c>
      <c r="AG34" s="648">
        <f>'Прогноз движ.ден.средств'!AG29</f>
        <v>0</v>
      </c>
      <c r="AH34" s="648">
        <f>'Прогноз движ.ден.средств'!AH29</f>
        <v>0</v>
      </c>
      <c r="AI34" s="648">
        <f>'Прогноз движ.ден.средств'!AI29</f>
        <v>0</v>
      </c>
      <c r="AJ34" s="648">
        <f>'Прогноз движ.ден.средств'!AJ29</f>
        <v>0</v>
      </c>
      <c r="AK34" s="648">
        <f>'Прогноз движ.ден.средств'!AK29</f>
        <v>0</v>
      </c>
      <c r="AL34" s="648">
        <f>'Прогноз движ.ден.средств'!AL29</f>
        <v>0</v>
      </c>
      <c r="AM34" s="648">
        <f>'Прогноз движ.ден.средств'!AM29</f>
        <v>0</v>
      </c>
      <c r="AN34" s="648">
        <f>'Прогноз движ.ден.средств'!AN29</f>
        <v>0</v>
      </c>
      <c r="AO34" s="648">
        <f>'Прогноз движ.ден.средств'!AO29</f>
        <v>0</v>
      </c>
      <c r="AP34" s="648">
        <f>'Прогноз движ.ден.средств'!AP29</f>
        <v>0</v>
      </c>
      <c r="AQ34" s="648">
        <f>'Прогноз движ.ден.средств'!AQ29</f>
        <v>0</v>
      </c>
      <c r="AR34" s="648">
        <f>'Прогноз движ.ден.средств'!AR29</f>
        <v>0</v>
      </c>
      <c r="AS34" s="648">
        <f>'Прогноз движ.ден.средств'!AS29</f>
        <v>0</v>
      </c>
      <c r="AT34" s="648">
        <f>'Прогноз движ.ден.средств'!AT29</f>
        <v>0</v>
      </c>
      <c r="AU34" s="648">
        <f>'Прогноз движ.ден.средств'!AU29</f>
        <v>0</v>
      </c>
      <c r="AV34" s="648">
        <f>'Прогноз движ.ден.средств'!AV29</f>
        <v>0</v>
      </c>
      <c r="AW34" s="648">
        <f>'Прогноз движ.ден.средств'!AW29</f>
        <v>0</v>
      </c>
      <c r="AX34" s="648">
        <f>'Прогноз движ.ден.средств'!AX29</f>
        <v>0</v>
      </c>
      <c r="AY34" s="648">
        <f>'Прогноз движ.ден.средств'!AY29</f>
        <v>0</v>
      </c>
      <c r="AZ34" s="648">
        <f>'Прогноз движ.ден.средств'!AZ29</f>
        <v>0</v>
      </c>
      <c r="BA34" s="648">
        <f>'Прогноз движ.ден.средств'!BA29</f>
        <v>0</v>
      </c>
      <c r="BB34" s="648">
        <f>'Прогноз движ.ден.средств'!BB29</f>
        <v>0</v>
      </c>
      <c r="BC34" s="648">
        <f>'Прогноз движ.ден.средств'!BC29</f>
        <v>0</v>
      </c>
      <c r="BD34" s="648">
        <f>'Прогноз движ.ден.средств'!BD29</f>
        <v>0</v>
      </c>
      <c r="BE34" s="648">
        <f>'Прогноз движ.ден.средств'!BE29</f>
        <v>0</v>
      </c>
      <c r="BF34" s="648">
        <f>'Прогноз движ.ден.средств'!BF29</f>
        <v>0</v>
      </c>
      <c r="BG34" s="648">
        <f>'Прогноз движ.ден.средств'!BG29</f>
        <v>0</v>
      </c>
      <c r="BH34" s="648">
        <f>'Прогноз движ.ден.средств'!BH29</f>
        <v>0</v>
      </c>
      <c r="BI34" s="648">
        <f>'Прогноз движ.ден.средств'!BI29</f>
        <v>0</v>
      </c>
      <c r="BJ34" s="648">
        <f>'Прогноз движ.ден.средств'!BJ29</f>
        <v>0</v>
      </c>
      <c r="BK34" s="648">
        <f>'Прогноз движ.ден.средств'!BK29</f>
        <v>0</v>
      </c>
      <c r="BL34" s="648">
        <f>'Прогноз движ.ден.средств'!BL29</f>
        <v>0</v>
      </c>
      <c r="BM34" s="648">
        <f>'Прогноз движ.ден.средств'!BM29</f>
        <v>0</v>
      </c>
      <c r="BN34" s="648">
        <f>'Прогноз движ.ден.средств'!BN29</f>
        <v>0</v>
      </c>
      <c r="BO34" s="648">
        <f>'Прогноз движ.ден.средств'!BO29</f>
        <v>0</v>
      </c>
      <c r="BP34" s="648">
        <f>'Прогноз движ.ден.средств'!BP29</f>
        <v>0</v>
      </c>
      <c r="BQ34" s="648">
        <f>'Прогноз движ.ден.средств'!BQ29</f>
        <v>0</v>
      </c>
      <c r="BR34" s="648">
        <f>'Прогноз движ.ден.средств'!BR29</f>
        <v>0</v>
      </c>
      <c r="BS34" s="648">
        <f>'Прогноз движ.ден.средств'!BS29</f>
        <v>0</v>
      </c>
      <c r="BT34" s="648">
        <f>'Прогноз движ.ден.средств'!BT29</f>
        <v>0</v>
      </c>
      <c r="BU34" s="648">
        <f>'Прогноз движ.ден.средств'!BU29</f>
        <v>0</v>
      </c>
      <c r="BV34" s="648">
        <f>'Прогноз движ.ден.средств'!BV29</f>
        <v>0</v>
      </c>
      <c r="BW34" s="648">
        <f>'Прогноз движ.ден.средств'!BW29</f>
        <v>0</v>
      </c>
      <c r="BX34" s="648">
        <f>'Прогноз движ.ден.средств'!BX29</f>
        <v>0</v>
      </c>
      <c r="BY34" s="648">
        <f>'Прогноз движ.ден.средств'!BY29</f>
        <v>0</v>
      </c>
      <c r="BZ34" s="648">
        <f>'Прогноз движ.ден.средств'!BZ29</f>
        <v>0</v>
      </c>
      <c r="CA34" s="648">
        <f>'Прогноз движ.ден.средств'!CA29</f>
        <v>0</v>
      </c>
      <c r="CB34" s="648">
        <f>'Прогноз движ.ден.средств'!CB29</f>
        <v>0</v>
      </c>
      <c r="CC34" s="648">
        <f>'Прогноз движ.ден.средств'!CC29</f>
        <v>0</v>
      </c>
      <c r="CD34" s="648">
        <f>'Прогноз движ.ден.средств'!CD29</f>
        <v>0</v>
      </c>
      <c r="CE34" s="648">
        <f>'Прогноз движ.ден.средств'!CE29</f>
        <v>0</v>
      </c>
      <c r="CF34" s="648">
        <f>'Прогноз движ.ден.средств'!CF29</f>
        <v>0</v>
      </c>
      <c r="CG34" s="648">
        <f>'Прогноз движ.ден.средств'!CG29</f>
        <v>0</v>
      </c>
      <c r="CH34" s="648">
        <f>'Прогноз движ.ден.средств'!CH29</f>
        <v>0</v>
      </c>
      <c r="CI34" s="648">
        <f>'Прогноз движ.ден.средств'!CI29</f>
        <v>0</v>
      </c>
      <c r="CJ34" s="648">
        <f>'Прогноз движ.ден.средств'!CJ29</f>
        <v>0</v>
      </c>
      <c r="CK34" s="648">
        <f>'Прогноз движ.ден.средств'!CK29</f>
        <v>0</v>
      </c>
      <c r="CL34" s="648">
        <f>'Прогноз движ.ден.средств'!CL29</f>
        <v>0</v>
      </c>
      <c r="CM34" s="648">
        <f>'Прогноз движ.ден.средств'!CM29</f>
        <v>0</v>
      </c>
      <c r="CN34" s="648">
        <f>'Прогноз движ.ден.средств'!CN29</f>
        <v>0</v>
      </c>
      <c r="CO34" s="648">
        <f>'Прогноз движ.ден.средств'!CO29</f>
        <v>0</v>
      </c>
      <c r="CP34" s="648">
        <f>'Прогноз движ.ден.средств'!CP29</f>
        <v>0</v>
      </c>
      <c r="CQ34" s="648">
        <f>'Прогноз движ.ден.средств'!CQ29</f>
        <v>0</v>
      </c>
      <c r="CR34" s="648">
        <f>'Прогноз движ.ден.средств'!CR29</f>
        <v>0</v>
      </c>
      <c r="CS34" s="648">
        <f>'Прогноз движ.ден.средств'!CS29</f>
        <v>0</v>
      </c>
      <c r="CT34" s="648">
        <f>'Прогноз движ.ден.средств'!CT29</f>
        <v>0</v>
      </c>
      <c r="CU34" s="648">
        <f>'Прогноз движ.ден.средств'!CU29</f>
        <v>0</v>
      </c>
      <c r="CV34" s="648">
        <f>'Прогноз движ.ден.средств'!CV29</f>
        <v>0</v>
      </c>
      <c r="CW34" s="648">
        <f>'Прогноз движ.ден.средств'!CW29</f>
        <v>0</v>
      </c>
      <c r="CX34" s="648">
        <f>'Прогноз движ.ден.средств'!CX29</f>
        <v>0</v>
      </c>
      <c r="CY34" s="648">
        <f>'Прогноз движ.ден.средств'!CY29</f>
        <v>0</v>
      </c>
      <c r="CZ34" s="648">
        <f>'Прогноз движ.ден.средств'!CZ29</f>
        <v>0</v>
      </c>
      <c r="DA34" s="648">
        <f>'Прогноз движ.ден.средств'!DA29</f>
        <v>0</v>
      </c>
      <c r="DB34" s="648">
        <f>'Прогноз движ.ден.средств'!DB29</f>
        <v>0</v>
      </c>
      <c r="DC34" s="648">
        <f>'Прогноз движ.ден.средств'!DC29</f>
        <v>0</v>
      </c>
      <c r="DD34" s="648">
        <f>'Прогноз движ.ден.средств'!DD29</f>
        <v>0</v>
      </c>
      <c r="DE34" s="648">
        <f>'Прогноз движ.ден.средств'!DE29</f>
        <v>0</v>
      </c>
      <c r="DF34" s="648">
        <f>'Прогноз движ.ден.средств'!DF29</f>
        <v>0</v>
      </c>
      <c r="DG34" s="648">
        <f>'Прогноз движ.ден.средств'!DG29</f>
        <v>0</v>
      </c>
      <c r="DH34" s="648">
        <f>'Прогноз движ.ден.средств'!DH29</f>
        <v>0</v>
      </c>
      <c r="DI34" s="648">
        <f>'Прогноз движ.ден.средств'!DI29</f>
        <v>0</v>
      </c>
      <c r="DJ34" s="648">
        <f>'Прогноз движ.ден.средств'!DJ29</f>
        <v>0</v>
      </c>
      <c r="DK34" s="648">
        <f>'Прогноз движ.ден.средств'!DK29</f>
        <v>0</v>
      </c>
      <c r="DL34" s="648">
        <f>'Прогноз движ.ден.средств'!DL29</f>
        <v>0</v>
      </c>
      <c r="DM34" s="648">
        <f>'Прогноз движ.ден.средств'!DM29</f>
        <v>0</v>
      </c>
      <c r="DN34" s="648">
        <f>'Прогноз движ.ден.средств'!DN29</f>
        <v>0</v>
      </c>
      <c r="DO34" s="648">
        <f>'Прогноз движ.ден.средств'!DO29</f>
        <v>0</v>
      </c>
      <c r="DP34" s="648">
        <f>'Прогноз движ.ден.средств'!DP29</f>
        <v>0</v>
      </c>
      <c r="DQ34" s="648">
        <f>'Прогноз движ.ден.средств'!DQ29</f>
        <v>0</v>
      </c>
      <c r="DR34" s="648">
        <f>'Прогноз движ.ден.средств'!DR29</f>
        <v>0</v>
      </c>
      <c r="DS34" s="648">
        <f>'Прогноз движ.ден.средств'!DS29</f>
        <v>0</v>
      </c>
      <c r="DT34" s="648">
        <f>'Прогноз движ.ден.средств'!DT29</f>
        <v>0</v>
      </c>
      <c r="DU34" s="648">
        <f>'Прогноз движ.ден.средств'!DU29</f>
        <v>0</v>
      </c>
      <c r="DV34" s="648">
        <f>'Прогноз движ.ден.средств'!DV29</f>
        <v>0</v>
      </c>
      <c r="DW34" s="648">
        <f>'Прогноз движ.ден.средств'!DW29</f>
        <v>0</v>
      </c>
      <c r="DX34" s="648">
        <f>'Прогноз движ.ден.средств'!DX29</f>
        <v>0</v>
      </c>
      <c r="DY34" s="648">
        <f>'Прогноз движ.ден.средств'!DY29</f>
        <v>0</v>
      </c>
      <c r="DZ34" s="648">
        <f>'Прогноз движ.ден.средств'!DZ29</f>
        <v>0</v>
      </c>
      <c r="EA34" s="648">
        <f>'Прогноз движ.ден.средств'!EA29</f>
        <v>0</v>
      </c>
      <c r="EB34" s="648">
        <f>'Прогноз движ.ден.средств'!EB29</f>
        <v>0</v>
      </c>
      <c r="EC34" s="648">
        <f>'Прогноз движ.ден.средств'!EC29</f>
        <v>0</v>
      </c>
      <c r="ED34" s="648">
        <f>'Прогноз движ.ден.средств'!ED29</f>
        <v>0</v>
      </c>
      <c r="EE34" s="648">
        <f>'Прогноз движ.ден.средств'!EE29</f>
        <v>0</v>
      </c>
      <c r="EF34" s="648">
        <f>'Прогноз движ.ден.средств'!EF29</f>
        <v>0</v>
      </c>
      <c r="EG34" s="648">
        <f>'Прогноз движ.ден.средств'!EG29</f>
        <v>0</v>
      </c>
      <c r="EH34" s="648">
        <f>'Прогноз движ.ден.средств'!EH29</f>
        <v>0</v>
      </c>
      <c r="EI34" s="648">
        <f>'Прогноз движ.ден.средств'!EI29</f>
        <v>0</v>
      </c>
      <c r="EJ34" s="648">
        <f>'Прогноз движ.ден.средств'!EJ29</f>
        <v>0</v>
      </c>
      <c r="EK34" s="648">
        <f>'Прогноз движ.ден.средств'!EK29</f>
        <v>0</v>
      </c>
    </row>
    <row r="35" spans="1:141" ht="15.75" hidden="1" outlineLevel="1" x14ac:dyDescent="0.25">
      <c r="A35" s="647" t="str">
        <f>'Прогноз движ.ден.средств'!A30</f>
        <v>nnn</v>
      </c>
      <c r="B35" s="795">
        <f>'Прогноз движ.ден.средств'!B30</f>
        <v>0</v>
      </c>
      <c r="C35" s="648">
        <f>'Прогноз движ.ден.средств'!C30</f>
        <v>0</v>
      </c>
      <c r="D35" s="648">
        <f>'Прогноз движ.ден.средств'!D30</f>
        <v>0</v>
      </c>
      <c r="E35" s="648">
        <f>'Прогноз движ.ден.средств'!E30</f>
        <v>0</v>
      </c>
      <c r="F35" s="648">
        <f>'Прогноз движ.ден.средств'!F30</f>
        <v>0</v>
      </c>
      <c r="G35" s="648">
        <f>'Прогноз движ.ден.средств'!G30</f>
        <v>0</v>
      </c>
      <c r="H35" s="648">
        <f>'Прогноз движ.ден.средств'!H30</f>
        <v>0</v>
      </c>
      <c r="I35" s="648">
        <f>'Прогноз движ.ден.средств'!I30</f>
        <v>0</v>
      </c>
      <c r="J35" s="648">
        <f>'Прогноз движ.ден.средств'!J30</f>
        <v>0</v>
      </c>
      <c r="K35" s="648">
        <f>'Прогноз движ.ден.средств'!K30</f>
        <v>0</v>
      </c>
      <c r="L35" s="648">
        <f>'Прогноз движ.ден.средств'!L30</f>
        <v>0</v>
      </c>
      <c r="M35" s="648">
        <f>'Прогноз движ.ден.средств'!M30</f>
        <v>0</v>
      </c>
      <c r="N35" s="648">
        <f>'Прогноз движ.ден.средств'!N30</f>
        <v>0</v>
      </c>
      <c r="O35" s="648">
        <f>'Прогноз движ.ден.средств'!O30</f>
        <v>0</v>
      </c>
      <c r="P35" s="648">
        <f>'Прогноз движ.ден.средств'!P30</f>
        <v>0</v>
      </c>
      <c r="Q35" s="648">
        <f>'Прогноз движ.ден.средств'!Q30</f>
        <v>0</v>
      </c>
      <c r="R35" s="648">
        <f>'Прогноз движ.ден.средств'!R30</f>
        <v>0</v>
      </c>
      <c r="S35" s="648">
        <f>'Прогноз движ.ден.средств'!S30</f>
        <v>0</v>
      </c>
      <c r="T35" s="648">
        <f>'Прогноз движ.ден.средств'!T30</f>
        <v>0</v>
      </c>
      <c r="U35" s="648">
        <f>'Прогноз движ.ден.средств'!U30</f>
        <v>0</v>
      </c>
      <c r="V35" s="648">
        <f>'Прогноз движ.ден.средств'!V30</f>
        <v>0</v>
      </c>
      <c r="W35" s="648">
        <f>'Прогноз движ.ден.средств'!W30</f>
        <v>0</v>
      </c>
      <c r="X35" s="648">
        <f>'Прогноз движ.ден.средств'!X30</f>
        <v>0</v>
      </c>
      <c r="Y35" s="648">
        <f>'Прогноз движ.ден.средств'!Y30</f>
        <v>0</v>
      </c>
      <c r="Z35" s="648">
        <f>'Прогноз движ.ден.средств'!Z30</f>
        <v>0</v>
      </c>
      <c r="AA35" s="648">
        <f>'Прогноз движ.ден.средств'!AA30</f>
        <v>0</v>
      </c>
      <c r="AB35" s="648">
        <f>'Прогноз движ.ден.средств'!AB30</f>
        <v>0</v>
      </c>
      <c r="AC35" s="648">
        <f>'Прогноз движ.ден.средств'!AC30</f>
        <v>0</v>
      </c>
      <c r="AD35" s="648">
        <f>'Прогноз движ.ден.средств'!AD30</f>
        <v>0</v>
      </c>
      <c r="AE35" s="648">
        <f>'Прогноз движ.ден.средств'!AE30</f>
        <v>0</v>
      </c>
      <c r="AF35" s="648">
        <f>'Прогноз движ.ден.средств'!AF30</f>
        <v>0</v>
      </c>
      <c r="AG35" s="648">
        <f>'Прогноз движ.ден.средств'!AG30</f>
        <v>0</v>
      </c>
      <c r="AH35" s="648">
        <f>'Прогноз движ.ден.средств'!AH30</f>
        <v>0</v>
      </c>
      <c r="AI35" s="648">
        <f>'Прогноз движ.ден.средств'!AI30</f>
        <v>0</v>
      </c>
      <c r="AJ35" s="648">
        <f>'Прогноз движ.ден.средств'!AJ30</f>
        <v>0</v>
      </c>
      <c r="AK35" s="648">
        <f>'Прогноз движ.ден.средств'!AK30</f>
        <v>0</v>
      </c>
      <c r="AL35" s="648">
        <f>'Прогноз движ.ден.средств'!AL30</f>
        <v>0</v>
      </c>
      <c r="AM35" s="648">
        <f>'Прогноз движ.ден.средств'!AM30</f>
        <v>0</v>
      </c>
      <c r="AN35" s="648">
        <f>'Прогноз движ.ден.средств'!AN30</f>
        <v>0</v>
      </c>
      <c r="AO35" s="648">
        <f>'Прогноз движ.ден.средств'!AO30</f>
        <v>0</v>
      </c>
      <c r="AP35" s="648">
        <f>'Прогноз движ.ден.средств'!AP30</f>
        <v>0</v>
      </c>
      <c r="AQ35" s="648">
        <f>'Прогноз движ.ден.средств'!AQ30</f>
        <v>0</v>
      </c>
      <c r="AR35" s="648">
        <f>'Прогноз движ.ден.средств'!AR30</f>
        <v>0</v>
      </c>
      <c r="AS35" s="648">
        <f>'Прогноз движ.ден.средств'!AS30</f>
        <v>0</v>
      </c>
      <c r="AT35" s="648">
        <f>'Прогноз движ.ден.средств'!AT30</f>
        <v>0</v>
      </c>
      <c r="AU35" s="648">
        <f>'Прогноз движ.ден.средств'!AU30</f>
        <v>0</v>
      </c>
      <c r="AV35" s="648">
        <f>'Прогноз движ.ден.средств'!AV30</f>
        <v>0</v>
      </c>
      <c r="AW35" s="648">
        <f>'Прогноз движ.ден.средств'!AW30</f>
        <v>0</v>
      </c>
      <c r="AX35" s="648">
        <f>'Прогноз движ.ден.средств'!AX30</f>
        <v>0</v>
      </c>
      <c r="AY35" s="648">
        <f>'Прогноз движ.ден.средств'!AY30</f>
        <v>0</v>
      </c>
      <c r="AZ35" s="648">
        <f>'Прогноз движ.ден.средств'!AZ30</f>
        <v>0</v>
      </c>
      <c r="BA35" s="648">
        <f>'Прогноз движ.ден.средств'!BA30</f>
        <v>0</v>
      </c>
      <c r="BB35" s="648">
        <f>'Прогноз движ.ден.средств'!BB30</f>
        <v>0</v>
      </c>
      <c r="BC35" s="648">
        <f>'Прогноз движ.ден.средств'!BC30</f>
        <v>0</v>
      </c>
      <c r="BD35" s="648">
        <f>'Прогноз движ.ден.средств'!BD30</f>
        <v>0</v>
      </c>
      <c r="BE35" s="648">
        <f>'Прогноз движ.ден.средств'!BE30</f>
        <v>0</v>
      </c>
      <c r="BF35" s="648">
        <f>'Прогноз движ.ден.средств'!BF30</f>
        <v>0</v>
      </c>
      <c r="BG35" s="648">
        <f>'Прогноз движ.ден.средств'!BG30</f>
        <v>0</v>
      </c>
      <c r="BH35" s="648">
        <f>'Прогноз движ.ден.средств'!BH30</f>
        <v>0</v>
      </c>
      <c r="BI35" s="648">
        <f>'Прогноз движ.ден.средств'!BI30</f>
        <v>0</v>
      </c>
      <c r="BJ35" s="648">
        <f>'Прогноз движ.ден.средств'!BJ30</f>
        <v>0</v>
      </c>
      <c r="BK35" s="648">
        <f>'Прогноз движ.ден.средств'!BK30</f>
        <v>0</v>
      </c>
      <c r="BL35" s="648">
        <f>'Прогноз движ.ден.средств'!BL30</f>
        <v>0</v>
      </c>
      <c r="BM35" s="648">
        <f>'Прогноз движ.ден.средств'!BM30</f>
        <v>0</v>
      </c>
      <c r="BN35" s="648">
        <f>'Прогноз движ.ден.средств'!BN30</f>
        <v>0</v>
      </c>
      <c r="BO35" s="648">
        <f>'Прогноз движ.ден.средств'!BO30</f>
        <v>0</v>
      </c>
      <c r="BP35" s="648">
        <f>'Прогноз движ.ден.средств'!BP30</f>
        <v>0</v>
      </c>
      <c r="BQ35" s="648">
        <f>'Прогноз движ.ден.средств'!BQ30</f>
        <v>0</v>
      </c>
      <c r="BR35" s="648">
        <f>'Прогноз движ.ден.средств'!BR30</f>
        <v>0</v>
      </c>
      <c r="BS35" s="648">
        <f>'Прогноз движ.ден.средств'!BS30</f>
        <v>0</v>
      </c>
      <c r="BT35" s="648">
        <f>'Прогноз движ.ден.средств'!BT30</f>
        <v>0</v>
      </c>
      <c r="BU35" s="648">
        <f>'Прогноз движ.ден.средств'!BU30</f>
        <v>0</v>
      </c>
      <c r="BV35" s="648">
        <f>'Прогноз движ.ден.средств'!BV30</f>
        <v>0</v>
      </c>
      <c r="BW35" s="648">
        <f>'Прогноз движ.ден.средств'!BW30</f>
        <v>0</v>
      </c>
      <c r="BX35" s="648">
        <f>'Прогноз движ.ден.средств'!BX30</f>
        <v>0</v>
      </c>
      <c r="BY35" s="648">
        <f>'Прогноз движ.ден.средств'!BY30</f>
        <v>0</v>
      </c>
      <c r="BZ35" s="648">
        <f>'Прогноз движ.ден.средств'!BZ30</f>
        <v>0</v>
      </c>
      <c r="CA35" s="648">
        <f>'Прогноз движ.ден.средств'!CA30</f>
        <v>0</v>
      </c>
      <c r="CB35" s="648">
        <f>'Прогноз движ.ден.средств'!CB30</f>
        <v>0</v>
      </c>
      <c r="CC35" s="648">
        <f>'Прогноз движ.ден.средств'!CC30</f>
        <v>0</v>
      </c>
      <c r="CD35" s="648">
        <f>'Прогноз движ.ден.средств'!CD30</f>
        <v>0</v>
      </c>
      <c r="CE35" s="648">
        <f>'Прогноз движ.ден.средств'!CE30</f>
        <v>0</v>
      </c>
      <c r="CF35" s="648">
        <f>'Прогноз движ.ден.средств'!CF30</f>
        <v>0</v>
      </c>
      <c r="CG35" s="648">
        <f>'Прогноз движ.ден.средств'!CG30</f>
        <v>0</v>
      </c>
      <c r="CH35" s="648">
        <f>'Прогноз движ.ден.средств'!CH30</f>
        <v>0</v>
      </c>
      <c r="CI35" s="648">
        <f>'Прогноз движ.ден.средств'!CI30</f>
        <v>0</v>
      </c>
      <c r="CJ35" s="648">
        <f>'Прогноз движ.ден.средств'!CJ30</f>
        <v>0</v>
      </c>
      <c r="CK35" s="648">
        <f>'Прогноз движ.ден.средств'!CK30</f>
        <v>0</v>
      </c>
      <c r="CL35" s="648">
        <f>'Прогноз движ.ден.средств'!CL30</f>
        <v>0</v>
      </c>
      <c r="CM35" s="648">
        <f>'Прогноз движ.ден.средств'!CM30</f>
        <v>0</v>
      </c>
      <c r="CN35" s="648">
        <f>'Прогноз движ.ден.средств'!CN30</f>
        <v>0</v>
      </c>
      <c r="CO35" s="648">
        <f>'Прогноз движ.ден.средств'!CO30</f>
        <v>0</v>
      </c>
      <c r="CP35" s="648">
        <f>'Прогноз движ.ден.средств'!CP30</f>
        <v>0</v>
      </c>
      <c r="CQ35" s="648">
        <f>'Прогноз движ.ден.средств'!CQ30</f>
        <v>0</v>
      </c>
      <c r="CR35" s="648">
        <f>'Прогноз движ.ден.средств'!CR30</f>
        <v>0</v>
      </c>
      <c r="CS35" s="648">
        <f>'Прогноз движ.ден.средств'!CS30</f>
        <v>0</v>
      </c>
      <c r="CT35" s="648">
        <f>'Прогноз движ.ден.средств'!CT30</f>
        <v>0</v>
      </c>
      <c r="CU35" s="648">
        <f>'Прогноз движ.ден.средств'!CU30</f>
        <v>0</v>
      </c>
      <c r="CV35" s="648">
        <f>'Прогноз движ.ден.средств'!CV30</f>
        <v>0</v>
      </c>
      <c r="CW35" s="648">
        <f>'Прогноз движ.ден.средств'!CW30</f>
        <v>0</v>
      </c>
      <c r="CX35" s="648">
        <f>'Прогноз движ.ден.средств'!CX30</f>
        <v>0</v>
      </c>
      <c r="CY35" s="648">
        <f>'Прогноз движ.ден.средств'!CY30</f>
        <v>0</v>
      </c>
      <c r="CZ35" s="648">
        <f>'Прогноз движ.ден.средств'!CZ30</f>
        <v>0</v>
      </c>
      <c r="DA35" s="648">
        <f>'Прогноз движ.ден.средств'!DA30</f>
        <v>0</v>
      </c>
      <c r="DB35" s="648">
        <f>'Прогноз движ.ден.средств'!DB30</f>
        <v>0</v>
      </c>
      <c r="DC35" s="648">
        <f>'Прогноз движ.ден.средств'!DC30</f>
        <v>0</v>
      </c>
      <c r="DD35" s="648">
        <f>'Прогноз движ.ден.средств'!DD30</f>
        <v>0</v>
      </c>
      <c r="DE35" s="648">
        <f>'Прогноз движ.ден.средств'!DE30</f>
        <v>0</v>
      </c>
      <c r="DF35" s="648">
        <f>'Прогноз движ.ден.средств'!DF30</f>
        <v>0</v>
      </c>
      <c r="DG35" s="648">
        <f>'Прогноз движ.ден.средств'!DG30</f>
        <v>0</v>
      </c>
      <c r="DH35" s="648">
        <f>'Прогноз движ.ден.средств'!DH30</f>
        <v>0</v>
      </c>
      <c r="DI35" s="648">
        <f>'Прогноз движ.ден.средств'!DI30</f>
        <v>0</v>
      </c>
      <c r="DJ35" s="648">
        <f>'Прогноз движ.ден.средств'!DJ30</f>
        <v>0</v>
      </c>
      <c r="DK35" s="648">
        <f>'Прогноз движ.ден.средств'!DK30</f>
        <v>0</v>
      </c>
      <c r="DL35" s="648">
        <f>'Прогноз движ.ден.средств'!DL30</f>
        <v>0</v>
      </c>
      <c r="DM35" s="648">
        <f>'Прогноз движ.ден.средств'!DM30</f>
        <v>0</v>
      </c>
      <c r="DN35" s="648">
        <f>'Прогноз движ.ден.средств'!DN30</f>
        <v>0</v>
      </c>
      <c r="DO35" s="648">
        <f>'Прогноз движ.ден.средств'!DO30</f>
        <v>0</v>
      </c>
      <c r="DP35" s="648">
        <f>'Прогноз движ.ден.средств'!DP30</f>
        <v>0</v>
      </c>
      <c r="DQ35" s="648">
        <f>'Прогноз движ.ден.средств'!DQ30</f>
        <v>0</v>
      </c>
      <c r="DR35" s="648">
        <f>'Прогноз движ.ден.средств'!DR30</f>
        <v>0</v>
      </c>
      <c r="DS35" s="648">
        <f>'Прогноз движ.ден.средств'!DS30</f>
        <v>0</v>
      </c>
      <c r="DT35" s="648">
        <f>'Прогноз движ.ден.средств'!DT30</f>
        <v>0</v>
      </c>
      <c r="DU35" s="648">
        <f>'Прогноз движ.ден.средств'!DU30</f>
        <v>0</v>
      </c>
      <c r="DV35" s="648">
        <f>'Прогноз движ.ден.средств'!DV30</f>
        <v>0</v>
      </c>
      <c r="DW35" s="648">
        <f>'Прогноз движ.ден.средств'!DW30</f>
        <v>0</v>
      </c>
      <c r="DX35" s="648">
        <f>'Прогноз движ.ден.средств'!DX30</f>
        <v>0</v>
      </c>
      <c r="DY35" s="648">
        <f>'Прогноз движ.ден.средств'!DY30</f>
        <v>0</v>
      </c>
      <c r="DZ35" s="648">
        <f>'Прогноз движ.ден.средств'!DZ30</f>
        <v>0</v>
      </c>
      <c r="EA35" s="648">
        <f>'Прогноз движ.ден.средств'!EA30</f>
        <v>0</v>
      </c>
      <c r="EB35" s="648">
        <f>'Прогноз движ.ден.средств'!EB30</f>
        <v>0</v>
      </c>
      <c r="EC35" s="648">
        <f>'Прогноз движ.ден.средств'!EC30</f>
        <v>0</v>
      </c>
      <c r="ED35" s="648">
        <f>'Прогноз движ.ден.средств'!ED30</f>
        <v>0</v>
      </c>
      <c r="EE35" s="648">
        <f>'Прогноз движ.ден.средств'!EE30</f>
        <v>0</v>
      </c>
      <c r="EF35" s="648">
        <f>'Прогноз движ.ден.средств'!EF30</f>
        <v>0</v>
      </c>
      <c r="EG35" s="648">
        <f>'Прогноз движ.ден.средств'!EG30</f>
        <v>0</v>
      </c>
      <c r="EH35" s="648">
        <f>'Прогноз движ.ден.средств'!EH30</f>
        <v>0</v>
      </c>
      <c r="EI35" s="648">
        <f>'Прогноз движ.ден.средств'!EI30</f>
        <v>0</v>
      </c>
      <c r="EJ35" s="648">
        <f>'Прогноз движ.ден.средств'!EJ30</f>
        <v>0</v>
      </c>
      <c r="EK35" s="648">
        <f>'Прогноз движ.ден.средств'!EK30</f>
        <v>0</v>
      </c>
    </row>
    <row r="36" spans="1:141" ht="15.75" hidden="1" outlineLevel="1" x14ac:dyDescent="0.25">
      <c r="A36" s="647" t="str">
        <f>'Прогноз движ.ден.средств'!A31</f>
        <v>nnn</v>
      </c>
      <c r="B36" s="795">
        <f>'Прогноз движ.ден.средств'!B31</f>
        <v>0</v>
      </c>
      <c r="C36" s="648">
        <f>'Прогноз движ.ден.средств'!C31</f>
        <v>0</v>
      </c>
      <c r="D36" s="648">
        <f>'Прогноз движ.ден.средств'!D31</f>
        <v>0</v>
      </c>
      <c r="E36" s="648">
        <f>'Прогноз движ.ден.средств'!E31</f>
        <v>0</v>
      </c>
      <c r="F36" s="648">
        <f>'Прогноз движ.ден.средств'!F31</f>
        <v>0</v>
      </c>
      <c r="G36" s="648">
        <f>'Прогноз движ.ден.средств'!G31</f>
        <v>0</v>
      </c>
      <c r="H36" s="648">
        <f>'Прогноз движ.ден.средств'!H31</f>
        <v>0</v>
      </c>
      <c r="I36" s="648">
        <f>'Прогноз движ.ден.средств'!I31</f>
        <v>0</v>
      </c>
      <c r="J36" s="648">
        <f>'Прогноз движ.ден.средств'!J31</f>
        <v>0</v>
      </c>
      <c r="K36" s="648">
        <f>'Прогноз движ.ден.средств'!K31</f>
        <v>0</v>
      </c>
      <c r="L36" s="648">
        <f>'Прогноз движ.ден.средств'!L31</f>
        <v>0</v>
      </c>
      <c r="M36" s="648">
        <f>'Прогноз движ.ден.средств'!M31</f>
        <v>0</v>
      </c>
      <c r="N36" s="648">
        <f>'Прогноз движ.ден.средств'!N31</f>
        <v>0</v>
      </c>
      <c r="O36" s="648">
        <f>'Прогноз движ.ден.средств'!O31</f>
        <v>0</v>
      </c>
      <c r="P36" s="648">
        <f>'Прогноз движ.ден.средств'!P31</f>
        <v>0</v>
      </c>
      <c r="Q36" s="648">
        <f>'Прогноз движ.ден.средств'!Q31</f>
        <v>0</v>
      </c>
      <c r="R36" s="648">
        <f>'Прогноз движ.ден.средств'!R31</f>
        <v>0</v>
      </c>
      <c r="S36" s="648">
        <f>'Прогноз движ.ден.средств'!S31</f>
        <v>0</v>
      </c>
      <c r="T36" s="648">
        <f>'Прогноз движ.ден.средств'!T31</f>
        <v>0</v>
      </c>
      <c r="U36" s="648">
        <f>'Прогноз движ.ден.средств'!U31</f>
        <v>0</v>
      </c>
      <c r="V36" s="648">
        <f>'Прогноз движ.ден.средств'!V31</f>
        <v>0</v>
      </c>
      <c r="W36" s="648">
        <f>'Прогноз движ.ден.средств'!W31</f>
        <v>0</v>
      </c>
      <c r="X36" s="648">
        <f>'Прогноз движ.ден.средств'!X31</f>
        <v>0</v>
      </c>
      <c r="Y36" s="648">
        <f>'Прогноз движ.ден.средств'!Y31</f>
        <v>0</v>
      </c>
      <c r="Z36" s="648">
        <f>'Прогноз движ.ден.средств'!Z31</f>
        <v>0</v>
      </c>
      <c r="AA36" s="648">
        <f>'Прогноз движ.ден.средств'!AA31</f>
        <v>0</v>
      </c>
      <c r="AB36" s="648">
        <f>'Прогноз движ.ден.средств'!AB31</f>
        <v>0</v>
      </c>
      <c r="AC36" s="648">
        <f>'Прогноз движ.ден.средств'!AC31</f>
        <v>0</v>
      </c>
      <c r="AD36" s="648">
        <f>'Прогноз движ.ден.средств'!AD31</f>
        <v>0</v>
      </c>
      <c r="AE36" s="648">
        <f>'Прогноз движ.ден.средств'!AE31</f>
        <v>0</v>
      </c>
      <c r="AF36" s="648">
        <f>'Прогноз движ.ден.средств'!AF31</f>
        <v>0</v>
      </c>
      <c r="AG36" s="648">
        <f>'Прогноз движ.ден.средств'!AG31</f>
        <v>0</v>
      </c>
      <c r="AH36" s="648">
        <f>'Прогноз движ.ден.средств'!AH31</f>
        <v>0</v>
      </c>
      <c r="AI36" s="648">
        <f>'Прогноз движ.ден.средств'!AI31</f>
        <v>0</v>
      </c>
      <c r="AJ36" s="648">
        <f>'Прогноз движ.ден.средств'!AJ31</f>
        <v>0</v>
      </c>
      <c r="AK36" s="648">
        <f>'Прогноз движ.ден.средств'!AK31</f>
        <v>0</v>
      </c>
      <c r="AL36" s="648">
        <f>'Прогноз движ.ден.средств'!AL31</f>
        <v>0</v>
      </c>
      <c r="AM36" s="648">
        <f>'Прогноз движ.ден.средств'!AM31</f>
        <v>0</v>
      </c>
      <c r="AN36" s="648">
        <f>'Прогноз движ.ден.средств'!AN31</f>
        <v>0</v>
      </c>
      <c r="AO36" s="648">
        <f>'Прогноз движ.ден.средств'!AO31</f>
        <v>0</v>
      </c>
      <c r="AP36" s="648">
        <f>'Прогноз движ.ден.средств'!AP31</f>
        <v>0</v>
      </c>
      <c r="AQ36" s="648">
        <f>'Прогноз движ.ден.средств'!AQ31</f>
        <v>0</v>
      </c>
      <c r="AR36" s="648">
        <f>'Прогноз движ.ден.средств'!AR31</f>
        <v>0</v>
      </c>
      <c r="AS36" s="648">
        <f>'Прогноз движ.ден.средств'!AS31</f>
        <v>0</v>
      </c>
      <c r="AT36" s="648">
        <f>'Прогноз движ.ден.средств'!AT31</f>
        <v>0</v>
      </c>
      <c r="AU36" s="648">
        <f>'Прогноз движ.ден.средств'!AU31</f>
        <v>0</v>
      </c>
      <c r="AV36" s="648">
        <f>'Прогноз движ.ден.средств'!AV31</f>
        <v>0</v>
      </c>
      <c r="AW36" s="648">
        <f>'Прогноз движ.ден.средств'!AW31</f>
        <v>0</v>
      </c>
      <c r="AX36" s="648">
        <f>'Прогноз движ.ден.средств'!AX31</f>
        <v>0</v>
      </c>
      <c r="AY36" s="648">
        <f>'Прогноз движ.ден.средств'!AY31</f>
        <v>0</v>
      </c>
      <c r="AZ36" s="648">
        <f>'Прогноз движ.ден.средств'!AZ31</f>
        <v>0</v>
      </c>
      <c r="BA36" s="648">
        <f>'Прогноз движ.ден.средств'!BA31</f>
        <v>0</v>
      </c>
      <c r="BB36" s="648">
        <f>'Прогноз движ.ден.средств'!BB31</f>
        <v>0</v>
      </c>
      <c r="BC36" s="648">
        <f>'Прогноз движ.ден.средств'!BC31</f>
        <v>0</v>
      </c>
      <c r="BD36" s="648">
        <f>'Прогноз движ.ден.средств'!BD31</f>
        <v>0</v>
      </c>
      <c r="BE36" s="648">
        <f>'Прогноз движ.ден.средств'!BE31</f>
        <v>0</v>
      </c>
      <c r="BF36" s="648">
        <f>'Прогноз движ.ден.средств'!BF31</f>
        <v>0</v>
      </c>
      <c r="BG36" s="648">
        <f>'Прогноз движ.ден.средств'!BG31</f>
        <v>0</v>
      </c>
      <c r="BH36" s="648">
        <f>'Прогноз движ.ден.средств'!BH31</f>
        <v>0</v>
      </c>
      <c r="BI36" s="648">
        <f>'Прогноз движ.ден.средств'!BI31</f>
        <v>0</v>
      </c>
      <c r="BJ36" s="648">
        <f>'Прогноз движ.ден.средств'!BJ31</f>
        <v>0</v>
      </c>
      <c r="BK36" s="648">
        <f>'Прогноз движ.ден.средств'!BK31</f>
        <v>0</v>
      </c>
      <c r="BL36" s="648">
        <f>'Прогноз движ.ден.средств'!BL31</f>
        <v>0</v>
      </c>
      <c r="BM36" s="648">
        <f>'Прогноз движ.ден.средств'!BM31</f>
        <v>0</v>
      </c>
      <c r="BN36" s="648">
        <f>'Прогноз движ.ден.средств'!BN31</f>
        <v>0</v>
      </c>
      <c r="BO36" s="648">
        <f>'Прогноз движ.ден.средств'!BO31</f>
        <v>0</v>
      </c>
      <c r="BP36" s="648">
        <f>'Прогноз движ.ден.средств'!BP31</f>
        <v>0</v>
      </c>
      <c r="BQ36" s="648">
        <f>'Прогноз движ.ден.средств'!BQ31</f>
        <v>0</v>
      </c>
      <c r="BR36" s="648">
        <f>'Прогноз движ.ден.средств'!BR31</f>
        <v>0</v>
      </c>
      <c r="BS36" s="648">
        <f>'Прогноз движ.ден.средств'!BS31</f>
        <v>0</v>
      </c>
      <c r="BT36" s="648">
        <f>'Прогноз движ.ден.средств'!BT31</f>
        <v>0</v>
      </c>
      <c r="BU36" s="648">
        <f>'Прогноз движ.ден.средств'!BU31</f>
        <v>0</v>
      </c>
      <c r="BV36" s="648">
        <f>'Прогноз движ.ден.средств'!BV31</f>
        <v>0</v>
      </c>
      <c r="BW36" s="648">
        <f>'Прогноз движ.ден.средств'!BW31</f>
        <v>0</v>
      </c>
      <c r="BX36" s="648">
        <f>'Прогноз движ.ден.средств'!BX31</f>
        <v>0</v>
      </c>
      <c r="BY36" s="648">
        <f>'Прогноз движ.ден.средств'!BY31</f>
        <v>0</v>
      </c>
      <c r="BZ36" s="648">
        <f>'Прогноз движ.ден.средств'!BZ31</f>
        <v>0</v>
      </c>
      <c r="CA36" s="648">
        <f>'Прогноз движ.ден.средств'!CA31</f>
        <v>0</v>
      </c>
      <c r="CB36" s="648">
        <f>'Прогноз движ.ден.средств'!CB31</f>
        <v>0</v>
      </c>
      <c r="CC36" s="648">
        <f>'Прогноз движ.ден.средств'!CC31</f>
        <v>0</v>
      </c>
      <c r="CD36" s="648">
        <f>'Прогноз движ.ден.средств'!CD31</f>
        <v>0</v>
      </c>
      <c r="CE36" s="648">
        <f>'Прогноз движ.ден.средств'!CE31</f>
        <v>0</v>
      </c>
      <c r="CF36" s="648">
        <f>'Прогноз движ.ден.средств'!CF31</f>
        <v>0</v>
      </c>
      <c r="CG36" s="648">
        <f>'Прогноз движ.ден.средств'!CG31</f>
        <v>0</v>
      </c>
      <c r="CH36" s="648">
        <f>'Прогноз движ.ден.средств'!CH31</f>
        <v>0</v>
      </c>
      <c r="CI36" s="648">
        <f>'Прогноз движ.ден.средств'!CI31</f>
        <v>0</v>
      </c>
      <c r="CJ36" s="648">
        <f>'Прогноз движ.ден.средств'!CJ31</f>
        <v>0</v>
      </c>
      <c r="CK36" s="648">
        <f>'Прогноз движ.ден.средств'!CK31</f>
        <v>0</v>
      </c>
      <c r="CL36" s="648">
        <f>'Прогноз движ.ден.средств'!CL31</f>
        <v>0</v>
      </c>
      <c r="CM36" s="648">
        <f>'Прогноз движ.ден.средств'!CM31</f>
        <v>0</v>
      </c>
      <c r="CN36" s="648">
        <f>'Прогноз движ.ден.средств'!CN31</f>
        <v>0</v>
      </c>
      <c r="CO36" s="648">
        <f>'Прогноз движ.ден.средств'!CO31</f>
        <v>0</v>
      </c>
      <c r="CP36" s="648">
        <f>'Прогноз движ.ден.средств'!CP31</f>
        <v>0</v>
      </c>
      <c r="CQ36" s="648">
        <f>'Прогноз движ.ден.средств'!CQ31</f>
        <v>0</v>
      </c>
      <c r="CR36" s="648">
        <f>'Прогноз движ.ден.средств'!CR31</f>
        <v>0</v>
      </c>
      <c r="CS36" s="648">
        <f>'Прогноз движ.ден.средств'!CS31</f>
        <v>0</v>
      </c>
      <c r="CT36" s="648">
        <f>'Прогноз движ.ден.средств'!CT31</f>
        <v>0</v>
      </c>
      <c r="CU36" s="648">
        <f>'Прогноз движ.ден.средств'!CU31</f>
        <v>0</v>
      </c>
      <c r="CV36" s="648">
        <f>'Прогноз движ.ден.средств'!CV31</f>
        <v>0</v>
      </c>
      <c r="CW36" s="648">
        <f>'Прогноз движ.ден.средств'!CW31</f>
        <v>0</v>
      </c>
      <c r="CX36" s="648">
        <f>'Прогноз движ.ден.средств'!CX31</f>
        <v>0</v>
      </c>
      <c r="CY36" s="648">
        <f>'Прогноз движ.ден.средств'!CY31</f>
        <v>0</v>
      </c>
      <c r="CZ36" s="648">
        <f>'Прогноз движ.ден.средств'!CZ31</f>
        <v>0</v>
      </c>
      <c r="DA36" s="648">
        <f>'Прогноз движ.ден.средств'!DA31</f>
        <v>0</v>
      </c>
      <c r="DB36" s="648">
        <f>'Прогноз движ.ден.средств'!DB31</f>
        <v>0</v>
      </c>
      <c r="DC36" s="648">
        <f>'Прогноз движ.ден.средств'!DC31</f>
        <v>0</v>
      </c>
      <c r="DD36" s="648">
        <f>'Прогноз движ.ден.средств'!DD31</f>
        <v>0</v>
      </c>
      <c r="DE36" s="648">
        <f>'Прогноз движ.ден.средств'!DE31</f>
        <v>0</v>
      </c>
      <c r="DF36" s="648">
        <f>'Прогноз движ.ден.средств'!DF31</f>
        <v>0</v>
      </c>
      <c r="DG36" s="648">
        <f>'Прогноз движ.ден.средств'!DG31</f>
        <v>0</v>
      </c>
      <c r="DH36" s="648">
        <f>'Прогноз движ.ден.средств'!DH31</f>
        <v>0</v>
      </c>
      <c r="DI36" s="648">
        <f>'Прогноз движ.ден.средств'!DI31</f>
        <v>0</v>
      </c>
      <c r="DJ36" s="648">
        <f>'Прогноз движ.ден.средств'!DJ31</f>
        <v>0</v>
      </c>
      <c r="DK36" s="648">
        <f>'Прогноз движ.ден.средств'!DK31</f>
        <v>0</v>
      </c>
      <c r="DL36" s="648">
        <f>'Прогноз движ.ден.средств'!DL31</f>
        <v>0</v>
      </c>
      <c r="DM36" s="648">
        <f>'Прогноз движ.ден.средств'!DM31</f>
        <v>0</v>
      </c>
      <c r="DN36" s="648">
        <f>'Прогноз движ.ден.средств'!DN31</f>
        <v>0</v>
      </c>
      <c r="DO36" s="648">
        <f>'Прогноз движ.ден.средств'!DO31</f>
        <v>0</v>
      </c>
      <c r="DP36" s="648">
        <f>'Прогноз движ.ден.средств'!DP31</f>
        <v>0</v>
      </c>
      <c r="DQ36" s="648">
        <f>'Прогноз движ.ден.средств'!DQ31</f>
        <v>0</v>
      </c>
      <c r="DR36" s="648">
        <f>'Прогноз движ.ден.средств'!DR31</f>
        <v>0</v>
      </c>
      <c r="DS36" s="648">
        <f>'Прогноз движ.ден.средств'!DS31</f>
        <v>0</v>
      </c>
      <c r="DT36" s="648">
        <f>'Прогноз движ.ден.средств'!DT31</f>
        <v>0</v>
      </c>
      <c r="DU36" s="648">
        <f>'Прогноз движ.ден.средств'!DU31</f>
        <v>0</v>
      </c>
      <c r="DV36" s="648">
        <f>'Прогноз движ.ден.средств'!DV31</f>
        <v>0</v>
      </c>
      <c r="DW36" s="648">
        <f>'Прогноз движ.ден.средств'!DW31</f>
        <v>0</v>
      </c>
      <c r="DX36" s="648">
        <f>'Прогноз движ.ден.средств'!DX31</f>
        <v>0</v>
      </c>
      <c r="DY36" s="648">
        <f>'Прогноз движ.ден.средств'!DY31</f>
        <v>0</v>
      </c>
      <c r="DZ36" s="648">
        <f>'Прогноз движ.ден.средств'!DZ31</f>
        <v>0</v>
      </c>
      <c r="EA36" s="648">
        <f>'Прогноз движ.ден.средств'!EA31</f>
        <v>0</v>
      </c>
      <c r="EB36" s="648">
        <f>'Прогноз движ.ден.средств'!EB31</f>
        <v>0</v>
      </c>
      <c r="EC36" s="648">
        <f>'Прогноз движ.ден.средств'!EC31</f>
        <v>0</v>
      </c>
      <c r="ED36" s="648">
        <f>'Прогноз движ.ден.средств'!ED31</f>
        <v>0</v>
      </c>
      <c r="EE36" s="648">
        <f>'Прогноз движ.ден.средств'!EE31</f>
        <v>0</v>
      </c>
      <c r="EF36" s="648">
        <f>'Прогноз движ.ден.средств'!EF31</f>
        <v>0</v>
      </c>
      <c r="EG36" s="648">
        <f>'Прогноз движ.ден.средств'!EG31</f>
        <v>0</v>
      </c>
      <c r="EH36" s="648">
        <f>'Прогноз движ.ден.средств'!EH31</f>
        <v>0</v>
      </c>
      <c r="EI36" s="648">
        <f>'Прогноз движ.ден.средств'!EI31</f>
        <v>0</v>
      </c>
      <c r="EJ36" s="648">
        <f>'Прогноз движ.ден.средств'!EJ31</f>
        <v>0</v>
      </c>
      <c r="EK36" s="648">
        <f>'Прогноз движ.ден.средств'!EK31</f>
        <v>0</v>
      </c>
    </row>
    <row r="37" spans="1:141" ht="15.75" hidden="1" outlineLevel="1" x14ac:dyDescent="0.25">
      <c r="A37" s="647" t="str">
        <f>'Прогноз движ.ден.средств'!A32</f>
        <v>nnn</v>
      </c>
      <c r="B37" s="795">
        <f>'Прогноз движ.ден.средств'!B32</f>
        <v>0</v>
      </c>
      <c r="C37" s="648">
        <f>'Прогноз движ.ден.средств'!C32</f>
        <v>0</v>
      </c>
      <c r="D37" s="648">
        <f>'Прогноз движ.ден.средств'!D32</f>
        <v>0</v>
      </c>
      <c r="E37" s="648">
        <f>'Прогноз движ.ден.средств'!E32</f>
        <v>0</v>
      </c>
      <c r="F37" s="648">
        <f>'Прогноз движ.ден.средств'!F32</f>
        <v>0</v>
      </c>
      <c r="G37" s="648">
        <f>'Прогноз движ.ден.средств'!G32</f>
        <v>0</v>
      </c>
      <c r="H37" s="648">
        <f>'Прогноз движ.ден.средств'!H32</f>
        <v>0</v>
      </c>
      <c r="I37" s="648">
        <f>'Прогноз движ.ден.средств'!I32</f>
        <v>0</v>
      </c>
      <c r="J37" s="648">
        <f>'Прогноз движ.ден.средств'!J32</f>
        <v>0</v>
      </c>
      <c r="K37" s="648">
        <f>'Прогноз движ.ден.средств'!K32</f>
        <v>0</v>
      </c>
      <c r="L37" s="648">
        <f>'Прогноз движ.ден.средств'!L32</f>
        <v>0</v>
      </c>
      <c r="M37" s="648">
        <f>'Прогноз движ.ден.средств'!M32</f>
        <v>0</v>
      </c>
      <c r="N37" s="648">
        <f>'Прогноз движ.ден.средств'!N32</f>
        <v>0</v>
      </c>
      <c r="O37" s="648">
        <f>'Прогноз движ.ден.средств'!O32</f>
        <v>0</v>
      </c>
      <c r="P37" s="648">
        <f>'Прогноз движ.ден.средств'!P32</f>
        <v>0</v>
      </c>
      <c r="Q37" s="648">
        <f>'Прогноз движ.ден.средств'!Q32</f>
        <v>0</v>
      </c>
      <c r="R37" s="648">
        <f>'Прогноз движ.ден.средств'!R32</f>
        <v>0</v>
      </c>
      <c r="S37" s="648">
        <f>'Прогноз движ.ден.средств'!S32</f>
        <v>0</v>
      </c>
      <c r="T37" s="648">
        <f>'Прогноз движ.ден.средств'!T32</f>
        <v>0</v>
      </c>
      <c r="U37" s="648">
        <f>'Прогноз движ.ден.средств'!U32</f>
        <v>0</v>
      </c>
      <c r="V37" s="648">
        <f>'Прогноз движ.ден.средств'!V32</f>
        <v>0</v>
      </c>
      <c r="W37" s="648">
        <f>'Прогноз движ.ден.средств'!W32</f>
        <v>0</v>
      </c>
      <c r="X37" s="648">
        <f>'Прогноз движ.ден.средств'!X32</f>
        <v>0</v>
      </c>
      <c r="Y37" s="648">
        <f>'Прогноз движ.ден.средств'!Y32</f>
        <v>0</v>
      </c>
      <c r="Z37" s="648">
        <f>'Прогноз движ.ден.средств'!Z32</f>
        <v>0</v>
      </c>
      <c r="AA37" s="648">
        <f>'Прогноз движ.ден.средств'!AA32</f>
        <v>0</v>
      </c>
      <c r="AB37" s="648">
        <f>'Прогноз движ.ден.средств'!AB32</f>
        <v>0</v>
      </c>
      <c r="AC37" s="648">
        <f>'Прогноз движ.ден.средств'!AC32</f>
        <v>0</v>
      </c>
      <c r="AD37" s="648">
        <f>'Прогноз движ.ден.средств'!AD32</f>
        <v>0</v>
      </c>
      <c r="AE37" s="648">
        <f>'Прогноз движ.ден.средств'!AE32</f>
        <v>0</v>
      </c>
      <c r="AF37" s="648">
        <f>'Прогноз движ.ден.средств'!AF32</f>
        <v>0</v>
      </c>
      <c r="AG37" s="648">
        <f>'Прогноз движ.ден.средств'!AG32</f>
        <v>0</v>
      </c>
      <c r="AH37" s="648">
        <f>'Прогноз движ.ден.средств'!AH32</f>
        <v>0</v>
      </c>
      <c r="AI37" s="648">
        <f>'Прогноз движ.ден.средств'!AI32</f>
        <v>0</v>
      </c>
      <c r="AJ37" s="648">
        <f>'Прогноз движ.ден.средств'!AJ32</f>
        <v>0</v>
      </c>
      <c r="AK37" s="648">
        <f>'Прогноз движ.ден.средств'!AK32</f>
        <v>0</v>
      </c>
      <c r="AL37" s="648">
        <f>'Прогноз движ.ден.средств'!AL32</f>
        <v>0</v>
      </c>
      <c r="AM37" s="648">
        <f>'Прогноз движ.ден.средств'!AM32</f>
        <v>0</v>
      </c>
      <c r="AN37" s="648">
        <f>'Прогноз движ.ден.средств'!AN32</f>
        <v>0</v>
      </c>
      <c r="AO37" s="648">
        <f>'Прогноз движ.ден.средств'!AO32</f>
        <v>0</v>
      </c>
      <c r="AP37" s="648">
        <f>'Прогноз движ.ден.средств'!AP32</f>
        <v>0</v>
      </c>
      <c r="AQ37" s="648">
        <f>'Прогноз движ.ден.средств'!AQ32</f>
        <v>0</v>
      </c>
      <c r="AR37" s="648">
        <f>'Прогноз движ.ден.средств'!AR32</f>
        <v>0</v>
      </c>
      <c r="AS37" s="648">
        <f>'Прогноз движ.ден.средств'!AS32</f>
        <v>0</v>
      </c>
      <c r="AT37" s="648">
        <f>'Прогноз движ.ден.средств'!AT32</f>
        <v>0</v>
      </c>
      <c r="AU37" s="648">
        <f>'Прогноз движ.ден.средств'!AU32</f>
        <v>0</v>
      </c>
      <c r="AV37" s="648">
        <f>'Прогноз движ.ден.средств'!AV32</f>
        <v>0</v>
      </c>
      <c r="AW37" s="648">
        <f>'Прогноз движ.ден.средств'!AW32</f>
        <v>0</v>
      </c>
      <c r="AX37" s="648">
        <f>'Прогноз движ.ден.средств'!AX32</f>
        <v>0</v>
      </c>
      <c r="AY37" s="648">
        <f>'Прогноз движ.ден.средств'!AY32</f>
        <v>0</v>
      </c>
      <c r="AZ37" s="648">
        <f>'Прогноз движ.ден.средств'!AZ32</f>
        <v>0</v>
      </c>
      <c r="BA37" s="648">
        <f>'Прогноз движ.ден.средств'!BA32</f>
        <v>0</v>
      </c>
      <c r="BB37" s="648">
        <f>'Прогноз движ.ден.средств'!BB32</f>
        <v>0</v>
      </c>
      <c r="BC37" s="648">
        <f>'Прогноз движ.ден.средств'!BC32</f>
        <v>0</v>
      </c>
      <c r="BD37" s="648">
        <f>'Прогноз движ.ден.средств'!BD32</f>
        <v>0</v>
      </c>
      <c r="BE37" s="648">
        <f>'Прогноз движ.ден.средств'!BE32</f>
        <v>0</v>
      </c>
      <c r="BF37" s="648">
        <f>'Прогноз движ.ден.средств'!BF32</f>
        <v>0</v>
      </c>
      <c r="BG37" s="648">
        <f>'Прогноз движ.ден.средств'!BG32</f>
        <v>0</v>
      </c>
      <c r="BH37" s="648">
        <f>'Прогноз движ.ден.средств'!BH32</f>
        <v>0</v>
      </c>
      <c r="BI37" s="648">
        <f>'Прогноз движ.ден.средств'!BI32</f>
        <v>0</v>
      </c>
      <c r="BJ37" s="648">
        <f>'Прогноз движ.ден.средств'!BJ32</f>
        <v>0</v>
      </c>
      <c r="BK37" s="648">
        <f>'Прогноз движ.ден.средств'!BK32</f>
        <v>0</v>
      </c>
      <c r="BL37" s="648">
        <f>'Прогноз движ.ден.средств'!BL32</f>
        <v>0</v>
      </c>
      <c r="BM37" s="648">
        <f>'Прогноз движ.ден.средств'!BM32</f>
        <v>0</v>
      </c>
      <c r="BN37" s="648">
        <f>'Прогноз движ.ден.средств'!BN32</f>
        <v>0</v>
      </c>
      <c r="BO37" s="648">
        <f>'Прогноз движ.ден.средств'!BO32</f>
        <v>0</v>
      </c>
      <c r="BP37" s="648">
        <f>'Прогноз движ.ден.средств'!BP32</f>
        <v>0</v>
      </c>
      <c r="BQ37" s="648">
        <f>'Прогноз движ.ден.средств'!BQ32</f>
        <v>0</v>
      </c>
      <c r="BR37" s="648">
        <f>'Прогноз движ.ден.средств'!BR32</f>
        <v>0</v>
      </c>
      <c r="BS37" s="648">
        <f>'Прогноз движ.ден.средств'!BS32</f>
        <v>0</v>
      </c>
      <c r="BT37" s="648">
        <f>'Прогноз движ.ден.средств'!BT32</f>
        <v>0</v>
      </c>
      <c r="BU37" s="648">
        <f>'Прогноз движ.ден.средств'!BU32</f>
        <v>0</v>
      </c>
      <c r="BV37" s="648">
        <f>'Прогноз движ.ден.средств'!BV32</f>
        <v>0</v>
      </c>
      <c r="BW37" s="648">
        <f>'Прогноз движ.ден.средств'!BW32</f>
        <v>0</v>
      </c>
      <c r="BX37" s="648">
        <f>'Прогноз движ.ден.средств'!BX32</f>
        <v>0</v>
      </c>
      <c r="BY37" s="648">
        <f>'Прогноз движ.ден.средств'!BY32</f>
        <v>0</v>
      </c>
      <c r="BZ37" s="648">
        <f>'Прогноз движ.ден.средств'!BZ32</f>
        <v>0</v>
      </c>
      <c r="CA37" s="648">
        <f>'Прогноз движ.ден.средств'!CA32</f>
        <v>0</v>
      </c>
      <c r="CB37" s="648">
        <f>'Прогноз движ.ден.средств'!CB32</f>
        <v>0</v>
      </c>
      <c r="CC37" s="648">
        <f>'Прогноз движ.ден.средств'!CC32</f>
        <v>0</v>
      </c>
      <c r="CD37" s="648">
        <f>'Прогноз движ.ден.средств'!CD32</f>
        <v>0</v>
      </c>
      <c r="CE37" s="648">
        <f>'Прогноз движ.ден.средств'!CE32</f>
        <v>0</v>
      </c>
      <c r="CF37" s="648">
        <f>'Прогноз движ.ден.средств'!CF32</f>
        <v>0</v>
      </c>
      <c r="CG37" s="648">
        <f>'Прогноз движ.ден.средств'!CG32</f>
        <v>0</v>
      </c>
      <c r="CH37" s="648">
        <f>'Прогноз движ.ден.средств'!CH32</f>
        <v>0</v>
      </c>
      <c r="CI37" s="648">
        <f>'Прогноз движ.ден.средств'!CI32</f>
        <v>0</v>
      </c>
      <c r="CJ37" s="648">
        <f>'Прогноз движ.ден.средств'!CJ32</f>
        <v>0</v>
      </c>
      <c r="CK37" s="648">
        <f>'Прогноз движ.ден.средств'!CK32</f>
        <v>0</v>
      </c>
      <c r="CL37" s="648">
        <f>'Прогноз движ.ден.средств'!CL32</f>
        <v>0</v>
      </c>
      <c r="CM37" s="648">
        <f>'Прогноз движ.ден.средств'!CM32</f>
        <v>0</v>
      </c>
      <c r="CN37" s="648">
        <f>'Прогноз движ.ден.средств'!CN32</f>
        <v>0</v>
      </c>
      <c r="CO37" s="648">
        <f>'Прогноз движ.ден.средств'!CO32</f>
        <v>0</v>
      </c>
      <c r="CP37" s="648">
        <f>'Прогноз движ.ден.средств'!CP32</f>
        <v>0</v>
      </c>
      <c r="CQ37" s="648">
        <f>'Прогноз движ.ден.средств'!CQ32</f>
        <v>0</v>
      </c>
      <c r="CR37" s="648">
        <f>'Прогноз движ.ден.средств'!CR32</f>
        <v>0</v>
      </c>
      <c r="CS37" s="648">
        <f>'Прогноз движ.ден.средств'!CS32</f>
        <v>0</v>
      </c>
      <c r="CT37" s="648">
        <f>'Прогноз движ.ден.средств'!CT32</f>
        <v>0</v>
      </c>
      <c r="CU37" s="648">
        <f>'Прогноз движ.ден.средств'!CU32</f>
        <v>0</v>
      </c>
      <c r="CV37" s="648">
        <f>'Прогноз движ.ден.средств'!CV32</f>
        <v>0</v>
      </c>
      <c r="CW37" s="648">
        <f>'Прогноз движ.ден.средств'!CW32</f>
        <v>0</v>
      </c>
      <c r="CX37" s="648">
        <f>'Прогноз движ.ден.средств'!CX32</f>
        <v>0</v>
      </c>
      <c r="CY37" s="648">
        <f>'Прогноз движ.ден.средств'!CY32</f>
        <v>0</v>
      </c>
      <c r="CZ37" s="648">
        <f>'Прогноз движ.ден.средств'!CZ32</f>
        <v>0</v>
      </c>
      <c r="DA37" s="648">
        <f>'Прогноз движ.ден.средств'!DA32</f>
        <v>0</v>
      </c>
      <c r="DB37" s="648">
        <f>'Прогноз движ.ден.средств'!DB32</f>
        <v>0</v>
      </c>
      <c r="DC37" s="648">
        <f>'Прогноз движ.ден.средств'!DC32</f>
        <v>0</v>
      </c>
      <c r="DD37" s="648">
        <f>'Прогноз движ.ден.средств'!DD32</f>
        <v>0</v>
      </c>
      <c r="DE37" s="648">
        <f>'Прогноз движ.ден.средств'!DE32</f>
        <v>0</v>
      </c>
      <c r="DF37" s="648">
        <f>'Прогноз движ.ден.средств'!DF32</f>
        <v>0</v>
      </c>
      <c r="DG37" s="648">
        <f>'Прогноз движ.ден.средств'!DG32</f>
        <v>0</v>
      </c>
      <c r="DH37" s="648">
        <f>'Прогноз движ.ден.средств'!DH32</f>
        <v>0</v>
      </c>
      <c r="DI37" s="648">
        <f>'Прогноз движ.ден.средств'!DI32</f>
        <v>0</v>
      </c>
      <c r="DJ37" s="648">
        <f>'Прогноз движ.ден.средств'!DJ32</f>
        <v>0</v>
      </c>
      <c r="DK37" s="648">
        <f>'Прогноз движ.ден.средств'!DK32</f>
        <v>0</v>
      </c>
      <c r="DL37" s="648">
        <f>'Прогноз движ.ден.средств'!DL32</f>
        <v>0</v>
      </c>
      <c r="DM37" s="648">
        <f>'Прогноз движ.ден.средств'!DM32</f>
        <v>0</v>
      </c>
      <c r="DN37" s="648">
        <f>'Прогноз движ.ден.средств'!DN32</f>
        <v>0</v>
      </c>
      <c r="DO37" s="648">
        <f>'Прогноз движ.ден.средств'!DO32</f>
        <v>0</v>
      </c>
      <c r="DP37" s="648">
        <f>'Прогноз движ.ден.средств'!DP32</f>
        <v>0</v>
      </c>
      <c r="DQ37" s="648">
        <f>'Прогноз движ.ден.средств'!DQ32</f>
        <v>0</v>
      </c>
      <c r="DR37" s="648">
        <f>'Прогноз движ.ден.средств'!DR32</f>
        <v>0</v>
      </c>
      <c r="DS37" s="648">
        <f>'Прогноз движ.ден.средств'!DS32</f>
        <v>0</v>
      </c>
      <c r="DT37" s="648">
        <f>'Прогноз движ.ден.средств'!DT32</f>
        <v>0</v>
      </c>
      <c r="DU37" s="648">
        <f>'Прогноз движ.ден.средств'!DU32</f>
        <v>0</v>
      </c>
      <c r="DV37" s="648">
        <f>'Прогноз движ.ден.средств'!DV32</f>
        <v>0</v>
      </c>
      <c r="DW37" s="648">
        <f>'Прогноз движ.ден.средств'!DW32</f>
        <v>0</v>
      </c>
      <c r="DX37" s="648">
        <f>'Прогноз движ.ден.средств'!DX32</f>
        <v>0</v>
      </c>
      <c r="DY37" s="648">
        <f>'Прогноз движ.ден.средств'!DY32</f>
        <v>0</v>
      </c>
      <c r="DZ37" s="648">
        <f>'Прогноз движ.ден.средств'!DZ32</f>
        <v>0</v>
      </c>
      <c r="EA37" s="648">
        <f>'Прогноз движ.ден.средств'!EA32</f>
        <v>0</v>
      </c>
      <c r="EB37" s="648">
        <f>'Прогноз движ.ден.средств'!EB32</f>
        <v>0</v>
      </c>
      <c r="EC37" s="648">
        <f>'Прогноз движ.ден.средств'!EC32</f>
        <v>0</v>
      </c>
      <c r="ED37" s="648">
        <f>'Прогноз движ.ден.средств'!ED32</f>
        <v>0</v>
      </c>
      <c r="EE37" s="648">
        <f>'Прогноз движ.ден.средств'!EE32</f>
        <v>0</v>
      </c>
      <c r="EF37" s="648">
        <f>'Прогноз движ.ден.средств'!EF32</f>
        <v>0</v>
      </c>
      <c r="EG37" s="648">
        <f>'Прогноз движ.ден.средств'!EG32</f>
        <v>0</v>
      </c>
      <c r="EH37" s="648">
        <f>'Прогноз движ.ден.средств'!EH32</f>
        <v>0</v>
      </c>
      <c r="EI37" s="648">
        <f>'Прогноз движ.ден.средств'!EI32</f>
        <v>0</v>
      </c>
      <c r="EJ37" s="648">
        <f>'Прогноз движ.ден.средств'!EJ32</f>
        <v>0</v>
      </c>
      <c r="EK37" s="648">
        <f>'Прогноз движ.ден.средств'!EK32</f>
        <v>0</v>
      </c>
    </row>
    <row r="38" spans="1:141" ht="15.75" hidden="1" outlineLevel="1" x14ac:dyDescent="0.25">
      <c r="A38" s="647" t="str">
        <f>'Прогноз движ.ден.средств'!A33</f>
        <v>nnn</v>
      </c>
      <c r="B38" s="795">
        <f>'Прогноз движ.ден.средств'!B33</f>
        <v>0</v>
      </c>
      <c r="C38" s="648">
        <f>'Прогноз движ.ден.средств'!C33</f>
        <v>0</v>
      </c>
      <c r="D38" s="648">
        <f>'Прогноз движ.ден.средств'!D33</f>
        <v>0</v>
      </c>
      <c r="E38" s="648">
        <f>'Прогноз движ.ден.средств'!E33</f>
        <v>0</v>
      </c>
      <c r="F38" s="648">
        <f>'Прогноз движ.ден.средств'!F33</f>
        <v>0</v>
      </c>
      <c r="G38" s="648">
        <f>'Прогноз движ.ден.средств'!G33</f>
        <v>0</v>
      </c>
      <c r="H38" s="648">
        <f>'Прогноз движ.ден.средств'!H33</f>
        <v>0</v>
      </c>
      <c r="I38" s="648">
        <f>'Прогноз движ.ден.средств'!I33</f>
        <v>0</v>
      </c>
      <c r="J38" s="648">
        <f>'Прогноз движ.ден.средств'!J33</f>
        <v>0</v>
      </c>
      <c r="K38" s="648">
        <f>'Прогноз движ.ден.средств'!K33</f>
        <v>0</v>
      </c>
      <c r="L38" s="648">
        <f>'Прогноз движ.ден.средств'!L33</f>
        <v>0</v>
      </c>
      <c r="M38" s="648">
        <f>'Прогноз движ.ден.средств'!M33</f>
        <v>0</v>
      </c>
      <c r="N38" s="648">
        <f>'Прогноз движ.ден.средств'!N33</f>
        <v>0</v>
      </c>
      <c r="O38" s="648">
        <f>'Прогноз движ.ден.средств'!O33</f>
        <v>0</v>
      </c>
      <c r="P38" s="648">
        <f>'Прогноз движ.ден.средств'!P33</f>
        <v>0</v>
      </c>
      <c r="Q38" s="648">
        <f>'Прогноз движ.ден.средств'!Q33</f>
        <v>0</v>
      </c>
      <c r="R38" s="648">
        <f>'Прогноз движ.ден.средств'!R33</f>
        <v>0</v>
      </c>
      <c r="S38" s="648">
        <f>'Прогноз движ.ден.средств'!S33</f>
        <v>0</v>
      </c>
      <c r="T38" s="648">
        <f>'Прогноз движ.ден.средств'!T33</f>
        <v>0</v>
      </c>
      <c r="U38" s="648">
        <f>'Прогноз движ.ден.средств'!U33</f>
        <v>0</v>
      </c>
      <c r="V38" s="648">
        <f>'Прогноз движ.ден.средств'!V33</f>
        <v>0</v>
      </c>
      <c r="W38" s="648">
        <f>'Прогноз движ.ден.средств'!W33</f>
        <v>0</v>
      </c>
      <c r="X38" s="648">
        <f>'Прогноз движ.ден.средств'!X33</f>
        <v>0</v>
      </c>
      <c r="Y38" s="648">
        <f>'Прогноз движ.ден.средств'!Y33</f>
        <v>0</v>
      </c>
      <c r="Z38" s="648">
        <f>'Прогноз движ.ден.средств'!Z33</f>
        <v>0</v>
      </c>
      <c r="AA38" s="648">
        <f>'Прогноз движ.ден.средств'!AA33</f>
        <v>0</v>
      </c>
      <c r="AB38" s="648">
        <f>'Прогноз движ.ден.средств'!AB33</f>
        <v>0</v>
      </c>
      <c r="AC38" s="648">
        <f>'Прогноз движ.ден.средств'!AC33</f>
        <v>0</v>
      </c>
      <c r="AD38" s="648">
        <f>'Прогноз движ.ден.средств'!AD33</f>
        <v>0</v>
      </c>
      <c r="AE38" s="648">
        <f>'Прогноз движ.ден.средств'!AE33</f>
        <v>0</v>
      </c>
      <c r="AF38" s="648">
        <f>'Прогноз движ.ден.средств'!AF33</f>
        <v>0</v>
      </c>
      <c r="AG38" s="648">
        <f>'Прогноз движ.ден.средств'!AG33</f>
        <v>0</v>
      </c>
      <c r="AH38" s="648">
        <f>'Прогноз движ.ден.средств'!AH33</f>
        <v>0</v>
      </c>
      <c r="AI38" s="648">
        <f>'Прогноз движ.ден.средств'!AI33</f>
        <v>0</v>
      </c>
      <c r="AJ38" s="648">
        <f>'Прогноз движ.ден.средств'!AJ33</f>
        <v>0</v>
      </c>
      <c r="AK38" s="648">
        <f>'Прогноз движ.ден.средств'!AK33</f>
        <v>0</v>
      </c>
      <c r="AL38" s="648">
        <f>'Прогноз движ.ден.средств'!AL33</f>
        <v>0</v>
      </c>
      <c r="AM38" s="648">
        <f>'Прогноз движ.ден.средств'!AM33</f>
        <v>0</v>
      </c>
      <c r="AN38" s="648">
        <f>'Прогноз движ.ден.средств'!AN33</f>
        <v>0</v>
      </c>
      <c r="AO38" s="648">
        <f>'Прогноз движ.ден.средств'!AO33</f>
        <v>0</v>
      </c>
      <c r="AP38" s="648">
        <f>'Прогноз движ.ден.средств'!AP33</f>
        <v>0</v>
      </c>
      <c r="AQ38" s="648">
        <f>'Прогноз движ.ден.средств'!AQ33</f>
        <v>0</v>
      </c>
      <c r="AR38" s="648">
        <f>'Прогноз движ.ден.средств'!AR33</f>
        <v>0</v>
      </c>
      <c r="AS38" s="648">
        <f>'Прогноз движ.ден.средств'!AS33</f>
        <v>0</v>
      </c>
      <c r="AT38" s="648">
        <f>'Прогноз движ.ден.средств'!AT33</f>
        <v>0</v>
      </c>
      <c r="AU38" s="648">
        <f>'Прогноз движ.ден.средств'!AU33</f>
        <v>0</v>
      </c>
      <c r="AV38" s="648">
        <f>'Прогноз движ.ден.средств'!AV33</f>
        <v>0</v>
      </c>
      <c r="AW38" s="648">
        <f>'Прогноз движ.ден.средств'!AW33</f>
        <v>0</v>
      </c>
      <c r="AX38" s="648">
        <f>'Прогноз движ.ден.средств'!AX33</f>
        <v>0</v>
      </c>
      <c r="AY38" s="648">
        <f>'Прогноз движ.ден.средств'!AY33</f>
        <v>0</v>
      </c>
      <c r="AZ38" s="648">
        <f>'Прогноз движ.ден.средств'!AZ33</f>
        <v>0</v>
      </c>
      <c r="BA38" s="648">
        <f>'Прогноз движ.ден.средств'!BA33</f>
        <v>0</v>
      </c>
      <c r="BB38" s="648">
        <f>'Прогноз движ.ден.средств'!BB33</f>
        <v>0</v>
      </c>
      <c r="BC38" s="648">
        <f>'Прогноз движ.ден.средств'!BC33</f>
        <v>0</v>
      </c>
      <c r="BD38" s="648">
        <f>'Прогноз движ.ден.средств'!BD33</f>
        <v>0</v>
      </c>
      <c r="BE38" s="648">
        <f>'Прогноз движ.ден.средств'!BE33</f>
        <v>0</v>
      </c>
      <c r="BF38" s="648">
        <f>'Прогноз движ.ден.средств'!BF33</f>
        <v>0</v>
      </c>
      <c r="BG38" s="648">
        <f>'Прогноз движ.ден.средств'!BG33</f>
        <v>0</v>
      </c>
      <c r="BH38" s="648">
        <f>'Прогноз движ.ден.средств'!BH33</f>
        <v>0</v>
      </c>
      <c r="BI38" s="648">
        <f>'Прогноз движ.ден.средств'!BI33</f>
        <v>0</v>
      </c>
      <c r="BJ38" s="648">
        <f>'Прогноз движ.ден.средств'!BJ33</f>
        <v>0</v>
      </c>
      <c r="BK38" s="648">
        <f>'Прогноз движ.ден.средств'!BK33</f>
        <v>0</v>
      </c>
      <c r="BL38" s="648">
        <f>'Прогноз движ.ден.средств'!BL33</f>
        <v>0</v>
      </c>
      <c r="BM38" s="648">
        <f>'Прогноз движ.ден.средств'!BM33</f>
        <v>0</v>
      </c>
      <c r="BN38" s="648">
        <f>'Прогноз движ.ден.средств'!BN33</f>
        <v>0</v>
      </c>
      <c r="BO38" s="648">
        <f>'Прогноз движ.ден.средств'!BO33</f>
        <v>0</v>
      </c>
      <c r="BP38" s="648">
        <f>'Прогноз движ.ден.средств'!BP33</f>
        <v>0</v>
      </c>
      <c r="BQ38" s="648">
        <f>'Прогноз движ.ден.средств'!BQ33</f>
        <v>0</v>
      </c>
      <c r="BR38" s="648">
        <f>'Прогноз движ.ден.средств'!BR33</f>
        <v>0</v>
      </c>
      <c r="BS38" s="648">
        <f>'Прогноз движ.ден.средств'!BS33</f>
        <v>0</v>
      </c>
      <c r="BT38" s="648">
        <f>'Прогноз движ.ден.средств'!BT33</f>
        <v>0</v>
      </c>
      <c r="BU38" s="648">
        <f>'Прогноз движ.ден.средств'!BU33</f>
        <v>0</v>
      </c>
      <c r="BV38" s="648">
        <f>'Прогноз движ.ден.средств'!BV33</f>
        <v>0</v>
      </c>
      <c r="BW38" s="648">
        <f>'Прогноз движ.ден.средств'!BW33</f>
        <v>0</v>
      </c>
      <c r="BX38" s="648">
        <f>'Прогноз движ.ден.средств'!BX33</f>
        <v>0</v>
      </c>
      <c r="BY38" s="648">
        <f>'Прогноз движ.ден.средств'!BY33</f>
        <v>0</v>
      </c>
      <c r="BZ38" s="648">
        <f>'Прогноз движ.ден.средств'!BZ33</f>
        <v>0</v>
      </c>
      <c r="CA38" s="648">
        <f>'Прогноз движ.ден.средств'!CA33</f>
        <v>0</v>
      </c>
      <c r="CB38" s="648">
        <f>'Прогноз движ.ден.средств'!CB33</f>
        <v>0</v>
      </c>
      <c r="CC38" s="648">
        <f>'Прогноз движ.ден.средств'!CC33</f>
        <v>0</v>
      </c>
      <c r="CD38" s="648">
        <f>'Прогноз движ.ден.средств'!CD33</f>
        <v>0</v>
      </c>
      <c r="CE38" s="648">
        <f>'Прогноз движ.ден.средств'!CE33</f>
        <v>0</v>
      </c>
      <c r="CF38" s="648">
        <f>'Прогноз движ.ден.средств'!CF33</f>
        <v>0</v>
      </c>
      <c r="CG38" s="648">
        <f>'Прогноз движ.ден.средств'!CG33</f>
        <v>0</v>
      </c>
      <c r="CH38" s="648">
        <f>'Прогноз движ.ден.средств'!CH33</f>
        <v>0</v>
      </c>
      <c r="CI38" s="648">
        <f>'Прогноз движ.ден.средств'!CI33</f>
        <v>0</v>
      </c>
      <c r="CJ38" s="648">
        <f>'Прогноз движ.ден.средств'!CJ33</f>
        <v>0</v>
      </c>
      <c r="CK38" s="648">
        <f>'Прогноз движ.ден.средств'!CK33</f>
        <v>0</v>
      </c>
      <c r="CL38" s="648">
        <f>'Прогноз движ.ден.средств'!CL33</f>
        <v>0</v>
      </c>
      <c r="CM38" s="648">
        <f>'Прогноз движ.ден.средств'!CM33</f>
        <v>0</v>
      </c>
      <c r="CN38" s="648">
        <f>'Прогноз движ.ден.средств'!CN33</f>
        <v>0</v>
      </c>
      <c r="CO38" s="648">
        <f>'Прогноз движ.ден.средств'!CO33</f>
        <v>0</v>
      </c>
      <c r="CP38" s="648">
        <f>'Прогноз движ.ден.средств'!CP33</f>
        <v>0</v>
      </c>
      <c r="CQ38" s="648">
        <f>'Прогноз движ.ден.средств'!CQ33</f>
        <v>0</v>
      </c>
      <c r="CR38" s="648">
        <f>'Прогноз движ.ден.средств'!CR33</f>
        <v>0</v>
      </c>
      <c r="CS38" s="648">
        <f>'Прогноз движ.ден.средств'!CS33</f>
        <v>0</v>
      </c>
      <c r="CT38" s="648">
        <f>'Прогноз движ.ден.средств'!CT33</f>
        <v>0</v>
      </c>
      <c r="CU38" s="648">
        <f>'Прогноз движ.ден.средств'!CU33</f>
        <v>0</v>
      </c>
      <c r="CV38" s="648">
        <f>'Прогноз движ.ден.средств'!CV33</f>
        <v>0</v>
      </c>
      <c r="CW38" s="648">
        <f>'Прогноз движ.ден.средств'!CW33</f>
        <v>0</v>
      </c>
      <c r="CX38" s="648">
        <f>'Прогноз движ.ден.средств'!CX33</f>
        <v>0</v>
      </c>
      <c r="CY38" s="648">
        <f>'Прогноз движ.ден.средств'!CY33</f>
        <v>0</v>
      </c>
      <c r="CZ38" s="648">
        <f>'Прогноз движ.ден.средств'!CZ33</f>
        <v>0</v>
      </c>
      <c r="DA38" s="648">
        <f>'Прогноз движ.ден.средств'!DA33</f>
        <v>0</v>
      </c>
      <c r="DB38" s="648">
        <f>'Прогноз движ.ден.средств'!DB33</f>
        <v>0</v>
      </c>
      <c r="DC38" s="648">
        <f>'Прогноз движ.ден.средств'!DC33</f>
        <v>0</v>
      </c>
      <c r="DD38" s="648">
        <f>'Прогноз движ.ден.средств'!DD33</f>
        <v>0</v>
      </c>
      <c r="DE38" s="648">
        <f>'Прогноз движ.ден.средств'!DE33</f>
        <v>0</v>
      </c>
      <c r="DF38" s="648">
        <f>'Прогноз движ.ден.средств'!DF33</f>
        <v>0</v>
      </c>
      <c r="DG38" s="648">
        <f>'Прогноз движ.ден.средств'!DG33</f>
        <v>0</v>
      </c>
      <c r="DH38" s="648">
        <f>'Прогноз движ.ден.средств'!DH33</f>
        <v>0</v>
      </c>
      <c r="DI38" s="648">
        <f>'Прогноз движ.ден.средств'!DI33</f>
        <v>0</v>
      </c>
      <c r="DJ38" s="648">
        <f>'Прогноз движ.ден.средств'!DJ33</f>
        <v>0</v>
      </c>
      <c r="DK38" s="648">
        <f>'Прогноз движ.ден.средств'!DK33</f>
        <v>0</v>
      </c>
      <c r="DL38" s="648">
        <f>'Прогноз движ.ден.средств'!DL33</f>
        <v>0</v>
      </c>
      <c r="DM38" s="648">
        <f>'Прогноз движ.ден.средств'!DM33</f>
        <v>0</v>
      </c>
      <c r="DN38" s="648">
        <f>'Прогноз движ.ден.средств'!DN33</f>
        <v>0</v>
      </c>
      <c r="DO38" s="648">
        <f>'Прогноз движ.ден.средств'!DO33</f>
        <v>0</v>
      </c>
      <c r="DP38" s="648">
        <f>'Прогноз движ.ден.средств'!DP33</f>
        <v>0</v>
      </c>
      <c r="DQ38" s="648">
        <f>'Прогноз движ.ден.средств'!DQ33</f>
        <v>0</v>
      </c>
      <c r="DR38" s="648">
        <f>'Прогноз движ.ден.средств'!DR33</f>
        <v>0</v>
      </c>
      <c r="DS38" s="648">
        <f>'Прогноз движ.ден.средств'!DS33</f>
        <v>0</v>
      </c>
      <c r="DT38" s="648">
        <f>'Прогноз движ.ден.средств'!DT33</f>
        <v>0</v>
      </c>
      <c r="DU38" s="648">
        <f>'Прогноз движ.ден.средств'!DU33</f>
        <v>0</v>
      </c>
      <c r="DV38" s="648">
        <f>'Прогноз движ.ден.средств'!DV33</f>
        <v>0</v>
      </c>
      <c r="DW38" s="648">
        <f>'Прогноз движ.ден.средств'!DW33</f>
        <v>0</v>
      </c>
      <c r="DX38" s="648">
        <f>'Прогноз движ.ден.средств'!DX33</f>
        <v>0</v>
      </c>
      <c r="DY38" s="648">
        <f>'Прогноз движ.ден.средств'!DY33</f>
        <v>0</v>
      </c>
      <c r="DZ38" s="648">
        <f>'Прогноз движ.ден.средств'!DZ33</f>
        <v>0</v>
      </c>
      <c r="EA38" s="648">
        <f>'Прогноз движ.ден.средств'!EA33</f>
        <v>0</v>
      </c>
      <c r="EB38" s="648">
        <f>'Прогноз движ.ден.средств'!EB33</f>
        <v>0</v>
      </c>
      <c r="EC38" s="648">
        <f>'Прогноз движ.ден.средств'!EC33</f>
        <v>0</v>
      </c>
      <c r="ED38" s="648">
        <f>'Прогноз движ.ден.средств'!ED33</f>
        <v>0</v>
      </c>
      <c r="EE38" s="648">
        <f>'Прогноз движ.ден.средств'!EE33</f>
        <v>0</v>
      </c>
      <c r="EF38" s="648">
        <f>'Прогноз движ.ден.средств'!EF33</f>
        <v>0</v>
      </c>
      <c r="EG38" s="648">
        <f>'Прогноз движ.ден.средств'!EG33</f>
        <v>0</v>
      </c>
      <c r="EH38" s="648">
        <f>'Прогноз движ.ден.средств'!EH33</f>
        <v>0</v>
      </c>
      <c r="EI38" s="648">
        <f>'Прогноз движ.ден.средств'!EI33</f>
        <v>0</v>
      </c>
      <c r="EJ38" s="648">
        <f>'Прогноз движ.ден.средств'!EJ33</f>
        <v>0</v>
      </c>
      <c r="EK38" s="648">
        <f>'Прогноз движ.ден.средств'!EK33</f>
        <v>0</v>
      </c>
    </row>
    <row r="39" spans="1:141" ht="15.75" hidden="1" outlineLevel="1" x14ac:dyDescent="0.25">
      <c r="A39" s="647" t="str">
        <f>'Прогноз движ.ден.средств'!A34</f>
        <v>nnn</v>
      </c>
      <c r="B39" s="795">
        <f>'Прогноз движ.ден.средств'!B34</f>
        <v>0</v>
      </c>
      <c r="C39" s="648">
        <f>'Прогноз движ.ден.средств'!C34</f>
        <v>0</v>
      </c>
      <c r="D39" s="648">
        <f>'Прогноз движ.ден.средств'!D34</f>
        <v>0</v>
      </c>
      <c r="E39" s="648">
        <f>'Прогноз движ.ден.средств'!E34</f>
        <v>0</v>
      </c>
      <c r="F39" s="648">
        <f>'Прогноз движ.ден.средств'!F34</f>
        <v>0</v>
      </c>
      <c r="G39" s="648">
        <f>'Прогноз движ.ден.средств'!G34</f>
        <v>0</v>
      </c>
      <c r="H39" s="648">
        <f>'Прогноз движ.ден.средств'!H34</f>
        <v>0</v>
      </c>
      <c r="I39" s="648">
        <f>'Прогноз движ.ден.средств'!I34</f>
        <v>0</v>
      </c>
      <c r="J39" s="648">
        <f>'Прогноз движ.ден.средств'!J34</f>
        <v>0</v>
      </c>
      <c r="K39" s="648">
        <f>'Прогноз движ.ден.средств'!K34</f>
        <v>0</v>
      </c>
      <c r="L39" s="648">
        <f>'Прогноз движ.ден.средств'!L34</f>
        <v>0</v>
      </c>
      <c r="M39" s="648">
        <f>'Прогноз движ.ден.средств'!M34</f>
        <v>0</v>
      </c>
      <c r="N39" s="648">
        <f>'Прогноз движ.ден.средств'!N34</f>
        <v>0</v>
      </c>
      <c r="O39" s="648">
        <f>'Прогноз движ.ден.средств'!O34</f>
        <v>0</v>
      </c>
      <c r="P39" s="648">
        <f>'Прогноз движ.ден.средств'!P34</f>
        <v>0</v>
      </c>
      <c r="Q39" s="648">
        <f>'Прогноз движ.ден.средств'!Q34</f>
        <v>0</v>
      </c>
      <c r="R39" s="648">
        <f>'Прогноз движ.ден.средств'!R34</f>
        <v>0</v>
      </c>
      <c r="S39" s="648">
        <f>'Прогноз движ.ден.средств'!S34</f>
        <v>0</v>
      </c>
      <c r="T39" s="648">
        <f>'Прогноз движ.ден.средств'!T34</f>
        <v>0</v>
      </c>
      <c r="U39" s="648">
        <f>'Прогноз движ.ден.средств'!U34</f>
        <v>0</v>
      </c>
      <c r="V39" s="648">
        <f>'Прогноз движ.ден.средств'!V34</f>
        <v>0</v>
      </c>
      <c r="W39" s="648">
        <f>'Прогноз движ.ден.средств'!W34</f>
        <v>0</v>
      </c>
      <c r="X39" s="648">
        <f>'Прогноз движ.ден.средств'!X34</f>
        <v>0</v>
      </c>
      <c r="Y39" s="648">
        <f>'Прогноз движ.ден.средств'!Y34</f>
        <v>0</v>
      </c>
      <c r="Z39" s="648">
        <f>'Прогноз движ.ден.средств'!Z34</f>
        <v>0</v>
      </c>
      <c r="AA39" s="648">
        <f>'Прогноз движ.ден.средств'!AA34</f>
        <v>0</v>
      </c>
      <c r="AB39" s="648">
        <f>'Прогноз движ.ден.средств'!AB34</f>
        <v>0</v>
      </c>
      <c r="AC39" s="648">
        <f>'Прогноз движ.ден.средств'!AC34</f>
        <v>0</v>
      </c>
      <c r="AD39" s="648">
        <f>'Прогноз движ.ден.средств'!AD34</f>
        <v>0</v>
      </c>
      <c r="AE39" s="648">
        <f>'Прогноз движ.ден.средств'!AE34</f>
        <v>0</v>
      </c>
      <c r="AF39" s="648">
        <f>'Прогноз движ.ден.средств'!AF34</f>
        <v>0</v>
      </c>
      <c r="AG39" s="648">
        <f>'Прогноз движ.ден.средств'!AG34</f>
        <v>0</v>
      </c>
      <c r="AH39" s="648">
        <f>'Прогноз движ.ден.средств'!AH34</f>
        <v>0</v>
      </c>
      <c r="AI39" s="648">
        <f>'Прогноз движ.ден.средств'!AI34</f>
        <v>0</v>
      </c>
      <c r="AJ39" s="648">
        <f>'Прогноз движ.ден.средств'!AJ34</f>
        <v>0</v>
      </c>
      <c r="AK39" s="648">
        <f>'Прогноз движ.ден.средств'!AK34</f>
        <v>0</v>
      </c>
      <c r="AL39" s="648">
        <f>'Прогноз движ.ден.средств'!AL34</f>
        <v>0</v>
      </c>
      <c r="AM39" s="648">
        <f>'Прогноз движ.ден.средств'!AM34</f>
        <v>0</v>
      </c>
      <c r="AN39" s="648">
        <f>'Прогноз движ.ден.средств'!AN34</f>
        <v>0</v>
      </c>
      <c r="AO39" s="648">
        <f>'Прогноз движ.ден.средств'!AO34</f>
        <v>0</v>
      </c>
      <c r="AP39" s="648">
        <f>'Прогноз движ.ден.средств'!AP34</f>
        <v>0</v>
      </c>
      <c r="AQ39" s="648">
        <f>'Прогноз движ.ден.средств'!AQ34</f>
        <v>0</v>
      </c>
      <c r="AR39" s="648">
        <f>'Прогноз движ.ден.средств'!AR34</f>
        <v>0</v>
      </c>
      <c r="AS39" s="648">
        <f>'Прогноз движ.ден.средств'!AS34</f>
        <v>0</v>
      </c>
      <c r="AT39" s="648">
        <f>'Прогноз движ.ден.средств'!AT34</f>
        <v>0</v>
      </c>
      <c r="AU39" s="648">
        <f>'Прогноз движ.ден.средств'!AU34</f>
        <v>0</v>
      </c>
      <c r="AV39" s="648">
        <f>'Прогноз движ.ден.средств'!AV34</f>
        <v>0</v>
      </c>
      <c r="AW39" s="648">
        <f>'Прогноз движ.ден.средств'!AW34</f>
        <v>0</v>
      </c>
      <c r="AX39" s="648">
        <f>'Прогноз движ.ден.средств'!AX34</f>
        <v>0</v>
      </c>
      <c r="AY39" s="648">
        <f>'Прогноз движ.ден.средств'!AY34</f>
        <v>0</v>
      </c>
      <c r="AZ39" s="648">
        <f>'Прогноз движ.ден.средств'!AZ34</f>
        <v>0</v>
      </c>
      <c r="BA39" s="648">
        <f>'Прогноз движ.ден.средств'!BA34</f>
        <v>0</v>
      </c>
      <c r="BB39" s="648">
        <f>'Прогноз движ.ден.средств'!BB34</f>
        <v>0</v>
      </c>
      <c r="BC39" s="648">
        <f>'Прогноз движ.ден.средств'!BC34</f>
        <v>0</v>
      </c>
      <c r="BD39" s="648">
        <f>'Прогноз движ.ден.средств'!BD34</f>
        <v>0</v>
      </c>
      <c r="BE39" s="648">
        <f>'Прогноз движ.ден.средств'!BE34</f>
        <v>0</v>
      </c>
      <c r="BF39" s="648">
        <f>'Прогноз движ.ден.средств'!BF34</f>
        <v>0</v>
      </c>
      <c r="BG39" s="648">
        <f>'Прогноз движ.ден.средств'!BG34</f>
        <v>0</v>
      </c>
      <c r="BH39" s="648">
        <f>'Прогноз движ.ден.средств'!BH34</f>
        <v>0</v>
      </c>
      <c r="BI39" s="648">
        <f>'Прогноз движ.ден.средств'!BI34</f>
        <v>0</v>
      </c>
      <c r="BJ39" s="648">
        <f>'Прогноз движ.ден.средств'!BJ34</f>
        <v>0</v>
      </c>
      <c r="BK39" s="648">
        <f>'Прогноз движ.ден.средств'!BK34</f>
        <v>0</v>
      </c>
      <c r="BL39" s="648">
        <f>'Прогноз движ.ден.средств'!BL34</f>
        <v>0</v>
      </c>
      <c r="BM39" s="648">
        <f>'Прогноз движ.ден.средств'!BM34</f>
        <v>0</v>
      </c>
      <c r="BN39" s="648">
        <f>'Прогноз движ.ден.средств'!BN34</f>
        <v>0</v>
      </c>
      <c r="BO39" s="648">
        <f>'Прогноз движ.ден.средств'!BO34</f>
        <v>0</v>
      </c>
      <c r="BP39" s="648">
        <f>'Прогноз движ.ден.средств'!BP34</f>
        <v>0</v>
      </c>
      <c r="BQ39" s="648">
        <f>'Прогноз движ.ден.средств'!BQ34</f>
        <v>0</v>
      </c>
      <c r="BR39" s="648">
        <f>'Прогноз движ.ден.средств'!BR34</f>
        <v>0</v>
      </c>
      <c r="BS39" s="648">
        <f>'Прогноз движ.ден.средств'!BS34</f>
        <v>0</v>
      </c>
      <c r="BT39" s="648">
        <f>'Прогноз движ.ден.средств'!BT34</f>
        <v>0</v>
      </c>
      <c r="BU39" s="648">
        <f>'Прогноз движ.ден.средств'!BU34</f>
        <v>0</v>
      </c>
      <c r="BV39" s="648">
        <f>'Прогноз движ.ден.средств'!BV34</f>
        <v>0</v>
      </c>
      <c r="BW39" s="648">
        <f>'Прогноз движ.ден.средств'!BW34</f>
        <v>0</v>
      </c>
      <c r="BX39" s="648">
        <f>'Прогноз движ.ден.средств'!BX34</f>
        <v>0</v>
      </c>
      <c r="BY39" s="648">
        <f>'Прогноз движ.ден.средств'!BY34</f>
        <v>0</v>
      </c>
      <c r="BZ39" s="648">
        <f>'Прогноз движ.ден.средств'!BZ34</f>
        <v>0</v>
      </c>
      <c r="CA39" s="648">
        <f>'Прогноз движ.ден.средств'!CA34</f>
        <v>0</v>
      </c>
      <c r="CB39" s="648">
        <f>'Прогноз движ.ден.средств'!CB34</f>
        <v>0</v>
      </c>
      <c r="CC39" s="648">
        <f>'Прогноз движ.ден.средств'!CC34</f>
        <v>0</v>
      </c>
      <c r="CD39" s="648">
        <f>'Прогноз движ.ден.средств'!CD34</f>
        <v>0</v>
      </c>
      <c r="CE39" s="648">
        <f>'Прогноз движ.ден.средств'!CE34</f>
        <v>0</v>
      </c>
      <c r="CF39" s="648">
        <f>'Прогноз движ.ден.средств'!CF34</f>
        <v>0</v>
      </c>
      <c r="CG39" s="648">
        <f>'Прогноз движ.ден.средств'!CG34</f>
        <v>0</v>
      </c>
      <c r="CH39" s="648">
        <f>'Прогноз движ.ден.средств'!CH34</f>
        <v>0</v>
      </c>
      <c r="CI39" s="648">
        <f>'Прогноз движ.ден.средств'!CI34</f>
        <v>0</v>
      </c>
      <c r="CJ39" s="648">
        <f>'Прогноз движ.ден.средств'!CJ34</f>
        <v>0</v>
      </c>
      <c r="CK39" s="648">
        <f>'Прогноз движ.ден.средств'!CK34</f>
        <v>0</v>
      </c>
      <c r="CL39" s="648">
        <f>'Прогноз движ.ден.средств'!CL34</f>
        <v>0</v>
      </c>
      <c r="CM39" s="648">
        <f>'Прогноз движ.ден.средств'!CM34</f>
        <v>0</v>
      </c>
      <c r="CN39" s="648">
        <f>'Прогноз движ.ден.средств'!CN34</f>
        <v>0</v>
      </c>
      <c r="CO39" s="648">
        <f>'Прогноз движ.ден.средств'!CO34</f>
        <v>0</v>
      </c>
      <c r="CP39" s="648">
        <f>'Прогноз движ.ден.средств'!CP34</f>
        <v>0</v>
      </c>
      <c r="CQ39" s="648">
        <f>'Прогноз движ.ден.средств'!CQ34</f>
        <v>0</v>
      </c>
      <c r="CR39" s="648">
        <f>'Прогноз движ.ден.средств'!CR34</f>
        <v>0</v>
      </c>
      <c r="CS39" s="648">
        <f>'Прогноз движ.ден.средств'!CS34</f>
        <v>0</v>
      </c>
      <c r="CT39" s="648">
        <f>'Прогноз движ.ден.средств'!CT34</f>
        <v>0</v>
      </c>
      <c r="CU39" s="648">
        <f>'Прогноз движ.ден.средств'!CU34</f>
        <v>0</v>
      </c>
      <c r="CV39" s="648">
        <f>'Прогноз движ.ден.средств'!CV34</f>
        <v>0</v>
      </c>
      <c r="CW39" s="648">
        <f>'Прогноз движ.ден.средств'!CW34</f>
        <v>0</v>
      </c>
      <c r="CX39" s="648">
        <f>'Прогноз движ.ден.средств'!CX34</f>
        <v>0</v>
      </c>
      <c r="CY39" s="648">
        <f>'Прогноз движ.ден.средств'!CY34</f>
        <v>0</v>
      </c>
      <c r="CZ39" s="648">
        <f>'Прогноз движ.ден.средств'!CZ34</f>
        <v>0</v>
      </c>
      <c r="DA39" s="648">
        <f>'Прогноз движ.ден.средств'!DA34</f>
        <v>0</v>
      </c>
      <c r="DB39" s="648">
        <f>'Прогноз движ.ден.средств'!DB34</f>
        <v>0</v>
      </c>
      <c r="DC39" s="648">
        <f>'Прогноз движ.ден.средств'!DC34</f>
        <v>0</v>
      </c>
      <c r="DD39" s="648">
        <f>'Прогноз движ.ден.средств'!DD34</f>
        <v>0</v>
      </c>
      <c r="DE39" s="648">
        <f>'Прогноз движ.ден.средств'!DE34</f>
        <v>0</v>
      </c>
      <c r="DF39" s="648">
        <f>'Прогноз движ.ден.средств'!DF34</f>
        <v>0</v>
      </c>
      <c r="DG39" s="648">
        <f>'Прогноз движ.ден.средств'!DG34</f>
        <v>0</v>
      </c>
      <c r="DH39" s="648">
        <f>'Прогноз движ.ден.средств'!DH34</f>
        <v>0</v>
      </c>
      <c r="DI39" s="648">
        <f>'Прогноз движ.ден.средств'!DI34</f>
        <v>0</v>
      </c>
      <c r="DJ39" s="648">
        <f>'Прогноз движ.ден.средств'!DJ34</f>
        <v>0</v>
      </c>
      <c r="DK39" s="648">
        <f>'Прогноз движ.ден.средств'!DK34</f>
        <v>0</v>
      </c>
      <c r="DL39" s="648">
        <f>'Прогноз движ.ден.средств'!DL34</f>
        <v>0</v>
      </c>
      <c r="DM39" s="648">
        <f>'Прогноз движ.ден.средств'!DM34</f>
        <v>0</v>
      </c>
      <c r="DN39" s="648">
        <f>'Прогноз движ.ден.средств'!DN34</f>
        <v>0</v>
      </c>
      <c r="DO39" s="648">
        <f>'Прогноз движ.ден.средств'!DO34</f>
        <v>0</v>
      </c>
      <c r="DP39" s="648">
        <f>'Прогноз движ.ден.средств'!DP34</f>
        <v>0</v>
      </c>
      <c r="DQ39" s="648">
        <f>'Прогноз движ.ден.средств'!DQ34</f>
        <v>0</v>
      </c>
      <c r="DR39" s="648">
        <f>'Прогноз движ.ден.средств'!DR34</f>
        <v>0</v>
      </c>
      <c r="DS39" s="648">
        <f>'Прогноз движ.ден.средств'!DS34</f>
        <v>0</v>
      </c>
      <c r="DT39" s="648">
        <f>'Прогноз движ.ден.средств'!DT34</f>
        <v>0</v>
      </c>
      <c r="DU39" s="648">
        <f>'Прогноз движ.ден.средств'!DU34</f>
        <v>0</v>
      </c>
      <c r="DV39" s="648">
        <f>'Прогноз движ.ден.средств'!DV34</f>
        <v>0</v>
      </c>
      <c r="DW39" s="648">
        <f>'Прогноз движ.ден.средств'!DW34</f>
        <v>0</v>
      </c>
      <c r="DX39" s="648">
        <f>'Прогноз движ.ден.средств'!DX34</f>
        <v>0</v>
      </c>
      <c r="DY39" s="648">
        <f>'Прогноз движ.ден.средств'!DY34</f>
        <v>0</v>
      </c>
      <c r="DZ39" s="648">
        <f>'Прогноз движ.ден.средств'!DZ34</f>
        <v>0</v>
      </c>
      <c r="EA39" s="648">
        <f>'Прогноз движ.ден.средств'!EA34</f>
        <v>0</v>
      </c>
      <c r="EB39" s="648">
        <f>'Прогноз движ.ден.средств'!EB34</f>
        <v>0</v>
      </c>
      <c r="EC39" s="648">
        <f>'Прогноз движ.ден.средств'!EC34</f>
        <v>0</v>
      </c>
      <c r="ED39" s="648">
        <f>'Прогноз движ.ден.средств'!ED34</f>
        <v>0</v>
      </c>
      <c r="EE39" s="648">
        <f>'Прогноз движ.ден.средств'!EE34</f>
        <v>0</v>
      </c>
      <c r="EF39" s="648">
        <f>'Прогноз движ.ден.средств'!EF34</f>
        <v>0</v>
      </c>
      <c r="EG39" s="648">
        <f>'Прогноз движ.ден.средств'!EG34</f>
        <v>0</v>
      </c>
      <c r="EH39" s="648">
        <f>'Прогноз движ.ден.средств'!EH34</f>
        <v>0</v>
      </c>
      <c r="EI39" s="648">
        <f>'Прогноз движ.ден.средств'!EI34</f>
        <v>0</v>
      </c>
      <c r="EJ39" s="648">
        <f>'Прогноз движ.ден.средств'!EJ34</f>
        <v>0</v>
      </c>
      <c r="EK39" s="648">
        <f>'Прогноз движ.ден.средств'!EK34</f>
        <v>0</v>
      </c>
    </row>
    <row r="40" spans="1:141" ht="15.75" hidden="1" outlineLevel="1" x14ac:dyDescent="0.25">
      <c r="A40" s="647" t="str">
        <f>'Прогноз движ.ден.средств'!A35</f>
        <v>nnn</v>
      </c>
      <c r="B40" s="795">
        <f>'Прогноз движ.ден.средств'!B35</f>
        <v>0</v>
      </c>
      <c r="C40" s="648">
        <f>'Прогноз движ.ден.средств'!C35</f>
        <v>0</v>
      </c>
      <c r="D40" s="648">
        <f>'Прогноз движ.ден.средств'!D35</f>
        <v>0</v>
      </c>
      <c r="E40" s="648">
        <f>'Прогноз движ.ден.средств'!E35</f>
        <v>0</v>
      </c>
      <c r="F40" s="648">
        <f>'Прогноз движ.ден.средств'!F35</f>
        <v>0</v>
      </c>
      <c r="G40" s="648">
        <f>'Прогноз движ.ден.средств'!G35</f>
        <v>0</v>
      </c>
      <c r="H40" s="648">
        <f>'Прогноз движ.ден.средств'!H35</f>
        <v>0</v>
      </c>
      <c r="I40" s="648">
        <f>'Прогноз движ.ден.средств'!I35</f>
        <v>0</v>
      </c>
      <c r="J40" s="648">
        <f>'Прогноз движ.ден.средств'!J35</f>
        <v>0</v>
      </c>
      <c r="K40" s="648">
        <f>'Прогноз движ.ден.средств'!K35</f>
        <v>0</v>
      </c>
      <c r="L40" s="648">
        <f>'Прогноз движ.ден.средств'!L35</f>
        <v>0</v>
      </c>
      <c r="M40" s="648">
        <f>'Прогноз движ.ден.средств'!M35</f>
        <v>0</v>
      </c>
      <c r="N40" s="648">
        <f>'Прогноз движ.ден.средств'!N35</f>
        <v>0</v>
      </c>
      <c r="O40" s="648">
        <f>'Прогноз движ.ден.средств'!O35</f>
        <v>0</v>
      </c>
      <c r="P40" s="648">
        <f>'Прогноз движ.ден.средств'!P35</f>
        <v>0</v>
      </c>
      <c r="Q40" s="648">
        <f>'Прогноз движ.ден.средств'!Q35</f>
        <v>0</v>
      </c>
      <c r="R40" s="648">
        <f>'Прогноз движ.ден.средств'!R35</f>
        <v>0</v>
      </c>
      <c r="S40" s="648">
        <f>'Прогноз движ.ден.средств'!S35</f>
        <v>0</v>
      </c>
      <c r="T40" s="648">
        <f>'Прогноз движ.ден.средств'!T35</f>
        <v>0</v>
      </c>
      <c r="U40" s="648">
        <f>'Прогноз движ.ден.средств'!U35</f>
        <v>0</v>
      </c>
      <c r="V40" s="648">
        <f>'Прогноз движ.ден.средств'!V35</f>
        <v>0</v>
      </c>
      <c r="W40" s="648">
        <f>'Прогноз движ.ден.средств'!W35</f>
        <v>0</v>
      </c>
      <c r="X40" s="648">
        <f>'Прогноз движ.ден.средств'!X35</f>
        <v>0</v>
      </c>
      <c r="Y40" s="648">
        <f>'Прогноз движ.ден.средств'!Y35</f>
        <v>0</v>
      </c>
      <c r="Z40" s="648">
        <f>'Прогноз движ.ден.средств'!Z35</f>
        <v>0</v>
      </c>
      <c r="AA40" s="648">
        <f>'Прогноз движ.ден.средств'!AA35</f>
        <v>0</v>
      </c>
      <c r="AB40" s="648">
        <f>'Прогноз движ.ден.средств'!AB35</f>
        <v>0</v>
      </c>
      <c r="AC40" s="648">
        <f>'Прогноз движ.ден.средств'!AC35</f>
        <v>0</v>
      </c>
      <c r="AD40" s="648">
        <f>'Прогноз движ.ден.средств'!AD35</f>
        <v>0</v>
      </c>
      <c r="AE40" s="648">
        <f>'Прогноз движ.ден.средств'!AE35</f>
        <v>0</v>
      </c>
      <c r="AF40" s="648">
        <f>'Прогноз движ.ден.средств'!AF35</f>
        <v>0</v>
      </c>
      <c r="AG40" s="648">
        <f>'Прогноз движ.ден.средств'!AG35</f>
        <v>0</v>
      </c>
      <c r="AH40" s="648">
        <f>'Прогноз движ.ден.средств'!AH35</f>
        <v>0</v>
      </c>
      <c r="AI40" s="648">
        <f>'Прогноз движ.ден.средств'!AI35</f>
        <v>0</v>
      </c>
      <c r="AJ40" s="648">
        <f>'Прогноз движ.ден.средств'!AJ35</f>
        <v>0</v>
      </c>
      <c r="AK40" s="648">
        <f>'Прогноз движ.ден.средств'!AK35</f>
        <v>0</v>
      </c>
      <c r="AL40" s="648">
        <f>'Прогноз движ.ден.средств'!AL35</f>
        <v>0</v>
      </c>
      <c r="AM40" s="648">
        <f>'Прогноз движ.ден.средств'!AM35</f>
        <v>0</v>
      </c>
      <c r="AN40" s="648">
        <f>'Прогноз движ.ден.средств'!AN35</f>
        <v>0</v>
      </c>
      <c r="AO40" s="648">
        <f>'Прогноз движ.ден.средств'!AO35</f>
        <v>0</v>
      </c>
      <c r="AP40" s="648">
        <f>'Прогноз движ.ден.средств'!AP35</f>
        <v>0</v>
      </c>
      <c r="AQ40" s="648">
        <f>'Прогноз движ.ден.средств'!AQ35</f>
        <v>0</v>
      </c>
      <c r="AR40" s="648">
        <f>'Прогноз движ.ден.средств'!AR35</f>
        <v>0</v>
      </c>
      <c r="AS40" s="648">
        <f>'Прогноз движ.ден.средств'!AS35</f>
        <v>0</v>
      </c>
      <c r="AT40" s="648">
        <f>'Прогноз движ.ден.средств'!AT35</f>
        <v>0</v>
      </c>
      <c r="AU40" s="648">
        <f>'Прогноз движ.ден.средств'!AU35</f>
        <v>0</v>
      </c>
      <c r="AV40" s="648">
        <f>'Прогноз движ.ден.средств'!AV35</f>
        <v>0</v>
      </c>
      <c r="AW40" s="648">
        <f>'Прогноз движ.ден.средств'!AW35</f>
        <v>0</v>
      </c>
      <c r="AX40" s="648">
        <f>'Прогноз движ.ден.средств'!AX35</f>
        <v>0</v>
      </c>
      <c r="AY40" s="648">
        <f>'Прогноз движ.ден.средств'!AY35</f>
        <v>0</v>
      </c>
      <c r="AZ40" s="648">
        <f>'Прогноз движ.ден.средств'!AZ35</f>
        <v>0</v>
      </c>
      <c r="BA40" s="648">
        <f>'Прогноз движ.ден.средств'!BA35</f>
        <v>0</v>
      </c>
      <c r="BB40" s="648">
        <f>'Прогноз движ.ден.средств'!BB35</f>
        <v>0</v>
      </c>
      <c r="BC40" s="648">
        <f>'Прогноз движ.ден.средств'!BC35</f>
        <v>0</v>
      </c>
      <c r="BD40" s="648">
        <f>'Прогноз движ.ден.средств'!BD35</f>
        <v>0</v>
      </c>
      <c r="BE40" s="648">
        <f>'Прогноз движ.ден.средств'!BE35</f>
        <v>0</v>
      </c>
      <c r="BF40" s="648">
        <f>'Прогноз движ.ден.средств'!BF35</f>
        <v>0</v>
      </c>
      <c r="BG40" s="648">
        <f>'Прогноз движ.ден.средств'!BG35</f>
        <v>0</v>
      </c>
      <c r="BH40" s="648">
        <f>'Прогноз движ.ден.средств'!BH35</f>
        <v>0</v>
      </c>
      <c r="BI40" s="648">
        <f>'Прогноз движ.ден.средств'!BI35</f>
        <v>0</v>
      </c>
      <c r="BJ40" s="648">
        <f>'Прогноз движ.ден.средств'!BJ35</f>
        <v>0</v>
      </c>
      <c r="BK40" s="648">
        <f>'Прогноз движ.ден.средств'!BK35</f>
        <v>0</v>
      </c>
      <c r="BL40" s="648">
        <f>'Прогноз движ.ден.средств'!BL35</f>
        <v>0</v>
      </c>
      <c r="BM40" s="648">
        <f>'Прогноз движ.ден.средств'!BM35</f>
        <v>0</v>
      </c>
      <c r="BN40" s="648">
        <f>'Прогноз движ.ден.средств'!BN35</f>
        <v>0</v>
      </c>
      <c r="BO40" s="648">
        <f>'Прогноз движ.ден.средств'!BO35</f>
        <v>0</v>
      </c>
      <c r="BP40" s="648">
        <f>'Прогноз движ.ден.средств'!BP35</f>
        <v>0</v>
      </c>
      <c r="BQ40" s="648">
        <f>'Прогноз движ.ден.средств'!BQ35</f>
        <v>0</v>
      </c>
      <c r="BR40" s="648">
        <f>'Прогноз движ.ден.средств'!BR35</f>
        <v>0</v>
      </c>
      <c r="BS40" s="648">
        <f>'Прогноз движ.ден.средств'!BS35</f>
        <v>0</v>
      </c>
      <c r="BT40" s="648">
        <f>'Прогноз движ.ден.средств'!BT35</f>
        <v>0</v>
      </c>
      <c r="BU40" s="648">
        <f>'Прогноз движ.ден.средств'!BU35</f>
        <v>0</v>
      </c>
      <c r="BV40" s="648">
        <f>'Прогноз движ.ден.средств'!BV35</f>
        <v>0</v>
      </c>
      <c r="BW40" s="648">
        <f>'Прогноз движ.ден.средств'!BW35</f>
        <v>0</v>
      </c>
      <c r="BX40" s="648">
        <f>'Прогноз движ.ден.средств'!BX35</f>
        <v>0</v>
      </c>
      <c r="BY40" s="648">
        <f>'Прогноз движ.ден.средств'!BY35</f>
        <v>0</v>
      </c>
      <c r="BZ40" s="648">
        <f>'Прогноз движ.ден.средств'!BZ35</f>
        <v>0</v>
      </c>
      <c r="CA40" s="648">
        <f>'Прогноз движ.ден.средств'!CA35</f>
        <v>0</v>
      </c>
      <c r="CB40" s="648">
        <f>'Прогноз движ.ден.средств'!CB35</f>
        <v>0</v>
      </c>
      <c r="CC40" s="648">
        <f>'Прогноз движ.ден.средств'!CC35</f>
        <v>0</v>
      </c>
      <c r="CD40" s="648">
        <f>'Прогноз движ.ден.средств'!CD35</f>
        <v>0</v>
      </c>
      <c r="CE40" s="648">
        <f>'Прогноз движ.ден.средств'!CE35</f>
        <v>0</v>
      </c>
      <c r="CF40" s="648">
        <f>'Прогноз движ.ден.средств'!CF35</f>
        <v>0</v>
      </c>
      <c r="CG40" s="648">
        <f>'Прогноз движ.ден.средств'!CG35</f>
        <v>0</v>
      </c>
      <c r="CH40" s="648">
        <f>'Прогноз движ.ден.средств'!CH35</f>
        <v>0</v>
      </c>
      <c r="CI40" s="648">
        <f>'Прогноз движ.ден.средств'!CI35</f>
        <v>0</v>
      </c>
      <c r="CJ40" s="648">
        <f>'Прогноз движ.ден.средств'!CJ35</f>
        <v>0</v>
      </c>
      <c r="CK40" s="648">
        <f>'Прогноз движ.ден.средств'!CK35</f>
        <v>0</v>
      </c>
      <c r="CL40" s="648">
        <f>'Прогноз движ.ден.средств'!CL35</f>
        <v>0</v>
      </c>
      <c r="CM40" s="648">
        <f>'Прогноз движ.ден.средств'!CM35</f>
        <v>0</v>
      </c>
      <c r="CN40" s="648">
        <f>'Прогноз движ.ден.средств'!CN35</f>
        <v>0</v>
      </c>
      <c r="CO40" s="648">
        <f>'Прогноз движ.ден.средств'!CO35</f>
        <v>0</v>
      </c>
      <c r="CP40" s="648">
        <f>'Прогноз движ.ден.средств'!CP35</f>
        <v>0</v>
      </c>
      <c r="CQ40" s="648">
        <f>'Прогноз движ.ден.средств'!CQ35</f>
        <v>0</v>
      </c>
      <c r="CR40" s="648">
        <f>'Прогноз движ.ден.средств'!CR35</f>
        <v>0</v>
      </c>
      <c r="CS40" s="648">
        <f>'Прогноз движ.ден.средств'!CS35</f>
        <v>0</v>
      </c>
      <c r="CT40" s="648">
        <f>'Прогноз движ.ден.средств'!CT35</f>
        <v>0</v>
      </c>
      <c r="CU40" s="648">
        <f>'Прогноз движ.ден.средств'!CU35</f>
        <v>0</v>
      </c>
      <c r="CV40" s="648">
        <f>'Прогноз движ.ден.средств'!CV35</f>
        <v>0</v>
      </c>
      <c r="CW40" s="648">
        <f>'Прогноз движ.ден.средств'!CW35</f>
        <v>0</v>
      </c>
      <c r="CX40" s="648">
        <f>'Прогноз движ.ден.средств'!CX35</f>
        <v>0</v>
      </c>
      <c r="CY40" s="648">
        <f>'Прогноз движ.ден.средств'!CY35</f>
        <v>0</v>
      </c>
      <c r="CZ40" s="648">
        <f>'Прогноз движ.ден.средств'!CZ35</f>
        <v>0</v>
      </c>
      <c r="DA40" s="648">
        <f>'Прогноз движ.ден.средств'!DA35</f>
        <v>0</v>
      </c>
      <c r="DB40" s="648">
        <f>'Прогноз движ.ден.средств'!DB35</f>
        <v>0</v>
      </c>
      <c r="DC40" s="648">
        <f>'Прогноз движ.ден.средств'!DC35</f>
        <v>0</v>
      </c>
      <c r="DD40" s="648">
        <f>'Прогноз движ.ден.средств'!DD35</f>
        <v>0</v>
      </c>
      <c r="DE40" s="648">
        <f>'Прогноз движ.ден.средств'!DE35</f>
        <v>0</v>
      </c>
      <c r="DF40" s="648">
        <f>'Прогноз движ.ден.средств'!DF35</f>
        <v>0</v>
      </c>
      <c r="DG40" s="648">
        <f>'Прогноз движ.ден.средств'!DG35</f>
        <v>0</v>
      </c>
      <c r="DH40" s="648">
        <f>'Прогноз движ.ден.средств'!DH35</f>
        <v>0</v>
      </c>
      <c r="DI40" s="648">
        <f>'Прогноз движ.ден.средств'!DI35</f>
        <v>0</v>
      </c>
      <c r="DJ40" s="648">
        <f>'Прогноз движ.ден.средств'!DJ35</f>
        <v>0</v>
      </c>
      <c r="DK40" s="648">
        <f>'Прогноз движ.ден.средств'!DK35</f>
        <v>0</v>
      </c>
      <c r="DL40" s="648">
        <f>'Прогноз движ.ден.средств'!DL35</f>
        <v>0</v>
      </c>
      <c r="DM40" s="648">
        <f>'Прогноз движ.ден.средств'!DM35</f>
        <v>0</v>
      </c>
      <c r="DN40" s="648">
        <f>'Прогноз движ.ден.средств'!DN35</f>
        <v>0</v>
      </c>
      <c r="DO40" s="648">
        <f>'Прогноз движ.ден.средств'!DO35</f>
        <v>0</v>
      </c>
      <c r="DP40" s="648">
        <f>'Прогноз движ.ден.средств'!DP35</f>
        <v>0</v>
      </c>
      <c r="DQ40" s="648">
        <f>'Прогноз движ.ден.средств'!DQ35</f>
        <v>0</v>
      </c>
      <c r="DR40" s="648">
        <f>'Прогноз движ.ден.средств'!DR35</f>
        <v>0</v>
      </c>
      <c r="DS40" s="648">
        <f>'Прогноз движ.ден.средств'!DS35</f>
        <v>0</v>
      </c>
      <c r="DT40" s="648">
        <f>'Прогноз движ.ден.средств'!DT35</f>
        <v>0</v>
      </c>
      <c r="DU40" s="648">
        <f>'Прогноз движ.ден.средств'!DU35</f>
        <v>0</v>
      </c>
      <c r="DV40" s="648">
        <f>'Прогноз движ.ден.средств'!DV35</f>
        <v>0</v>
      </c>
      <c r="DW40" s="648">
        <f>'Прогноз движ.ден.средств'!DW35</f>
        <v>0</v>
      </c>
      <c r="DX40" s="648">
        <f>'Прогноз движ.ден.средств'!DX35</f>
        <v>0</v>
      </c>
      <c r="DY40" s="648">
        <f>'Прогноз движ.ден.средств'!DY35</f>
        <v>0</v>
      </c>
      <c r="DZ40" s="648">
        <f>'Прогноз движ.ден.средств'!DZ35</f>
        <v>0</v>
      </c>
      <c r="EA40" s="648">
        <f>'Прогноз движ.ден.средств'!EA35</f>
        <v>0</v>
      </c>
      <c r="EB40" s="648">
        <f>'Прогноз движ.ден.средств'!EB35</f>
        <v>0</v>
      </c>
      <c r="EC40" s="648">
        <f>'Прогноз движ.ден.средств'!EC35</f>
        <v>0</v>
      </c>
      <c r="ED40" s="648">
        <f>'Прогноз движ.ден.средств'!ED35</f>
        <v>0</v>
      </c>
      <c r="EE40" s="648">
        <f>'Прогноз движ.ден.средств'!EE35</f>
        <v>0</v>
      </c>
      <c r="EF40" s="648">
        <f>'Прогноз движ.ден.средств'!EF35</f>
        <v>0</v>
      </c>
      <c r="EG40" s="648">
        <f>'Прогноз движ.ден.средств'!EG35</f>
        <v>0</v>
      </c>
      <c r="EH40" s="648">
        <f>'Прогноз движ.ден.средств'!EH35</f>
        <v>0</v>
      </c>
      <c r="EI40" s="648">
        <f>'Прогноз движ.ден.средств'!EI35</f>
        <v>0</v>
      </c>
      <c r="EJ40" s="648">
        <f>'Прогноз движ.ден.средств'!EJ35</f>
        <v>0</v>
      </c>
      <c r="EK40" s="648">
        <f>'Прогноз движ.ден.средств'!EK35</f>
        <v>0</v>
      </c>
    </row>
    <row r="41" spans="1:141" ht="15.75" hidden="1" outlineLevel="1" x14ac:dyDescent="0.25">
      <c r="A41" s="647" t="str">
        <f>'Прогноз движ.ден.средств'!A36</f>
        <v>nnn</v>
      </c>
      <c r="B41" s="795">
        <f>'Прогноз движ.ден.средств'!B36</f>
        <v>0</v>
      </c>
      <c r="C41" s="648">
        <f>'Прогноз движ.ден.средств'!C36</f>
        <v>0</v>
      </c>
      <c r="D41" s="648">
        <f>'Прогноз движ.ден.средств'!D36</f>
        <v>0</v>
      </c>
      <c r="E41" s="648">
        <f>'Прогноз движ.ден.средств'!E36</f>
        <v>0</v>
      </c>
      <c r="F41" s="648">
        <f>'Прогноз движ.ден.средств'!F36</f>
        <v>0</v>
      </c>
      <c r="G41" s="648">
        <f>'Прогноз движ.ден.средств'!G36</f>
        <v>0</v>
      </c>
      <c r="H41" s="648">
        <f>'Прогноз движ.ден.средств'!H36</f>
        <v>0</v>
      </c>
      <c r="I41" s="648">
        <f>'Прогноз движ.ден.средств'!I36</f>
        <v>0</v>
      </c>
      <c r="J41" s="648">
        <f>'Прогноз движ.ден.средств'!J36</f>
        <v>0</v>
      </c>
      <c r="K41" s="648">
        <f>'Прогноз движ.ден.средств'!K36</f>
        <v>0</v>
      </c>
      <c r="L41" s="648">
        <f>'Прогноз движ.ден.средств'!L36</f>
        <v>0</v>
      </c>
      <c r="M41" s="648">
        <f>'Прогноз движ.ден.средств'!M36</f>
        <v>0</v>
      </c>
      <c r="N41" s="648">
        <f>'Прогноз движ.ден.средств'!N36</f>
        <v>0</v>
      </c>
      <c r="O41" s="648">
        <f>'Прогноз движ.ден.средств'!O36</f>
        <v>0</v>
      </c>
      <c r="P41" s="648">
        <f>'Прогноз движ.ден.средств'!P36</f>
        <v>0</v>
      </c>
      <c r="Q41" s="648">
        <f>'Прогноз движ.ден.средств'!Q36</f>
        <v>0</v>
      </c>
      <c r="R41" s="648">
        <f>'Прогноз движ.ден.средств'!R36</f>
        <v>0</v>
      </c>
      <c r="S41" s="648">
        <f>'Прогноз движ.ден.средств'!S36</f>
        <v>0</v>
      </c>
      <c r="T41" s="648">
        <f>'Прогноз движ.ден.средств'!T36</f>
        <v>0</v>
      </c>
      <c r="U41" s="648">
        <f>'Прогноз движ.ден.средств'!U36</f>
        <v>0</v>
      </c>
      <c r="V41" s="648">
        <f>'Прогноз движ.ден.средств'!V36</f>
        <v>0</v>
      </c>
      <c r="W41" s="648">
        <f>'Прогноз движ.ден.средств'!W36</f>
        <v>0</v>
      </c>
      <c r="X41" s="648">
        <f>'Прогноз движ.ден.средств'!X36</f>
        <v>0</v>
      </c>
      <c r="Y41" s="648">
        <f>'Прогноз движ.ден.средств'!Y36</f>
        <v>0</v>
      </c>
      <c r="Z41" s="648">
        <f>'Прогноз движ.ден.средств'!Z36</f>
        <v>0</v>
      </c>
      <c r="AA41" s="648">
        <f>'Прогноз движ.ден.средств'!AA36</f>
        <v>0</v>
      </c>
      <c r="AB41" s="648">
        <f>'Прогноз движ.ден.средств'!AB36</f>
        <v>0</v>
      </c>
      <c r="AC41" s="648">
        <f>'Прогноз движ.ден.средств'!AC36</f>
        <v>0</v>
      </c>
      <c r="AD41" s="648">
        <f>'Прогноз движ.ден.средств'!AD36</f>
        <v>0</v>
      </c>
      <c r="AE41" s="648">
        <f>'Прогноз движ.ден.средств'!AE36</f>
        <v>0</v>
      </c>
      <c r="AF41" s="648">
        <f>'Прогноз движ.ден.средств'!AF36</f>
        <v>0</v>
      </c>
      <c r="AG41" s="648">
        <f>'Прогноз движ.ден.средств'!AG36</f>
        <v>0</v>
      </c>
      <c r="AH41" s="648">
        <f>'Прогноз движ.ден.средств'!AH36</f>
        <v>0</v>
      </c>
      <c r="AI41" s="648">
        <f>'Прогноз движ.ден.средств'!AI36</f>
        <v>0</v>
      </c>
      <c r="AJ41" s="648">
        <f>'Прогноз движ.ден.средств'!AJ36</f>
        <v>0</v>
      </c>
      <c r="AK41" s="648">
        <f>'Прогноз движ.ден.средств'!AK36</f>
        <v>0</v>
      </c>
      <c r="AL41" s="648">
        <f>'Прогноз движ.ден.средств'!AL36</f>
        <v>0</v>
      </c>
      <c r="AM41" s="648">
        <f>'Прогноз движ.ден.средств'!AM36</f>
        <v>0</v>
      </c>
      <c r="AN41" s="648">
        <f>'Прогноз движ.ден.средств'!AN36</f>
        <v>0</v>
      </c>
      <c r="AO41" s="648">
        <f>'Прогноз движ.ден.средств'!AO36</f>
        <v>0</v>
      </c>
      <c r="AP41" s="648">
        <f>'Прогноз движ.ден.средств'!AP36</f>
        <v>0</v>
      </c>
      <c r="AQ41" s="648">
        <f>'Прогноз движ.ден.средств'!AQ36</f>
        <v>0</v>
      </c>
      <c r="AR41" s="648">
        <f>'Прогноз движ.ден.средств'!AR36</f>
        <v>0</v>
      </c>
      <c r="AS41" s="648">
        <f>'Прогноз движ.ден.средств'!AS36</f>
        <v>0</v>
      </c>
      <c r="AT41" s="648">
        <f>'Прогноз движ.ден.средств'!AT36</f>
        <v>0</v>
      </c>
      <c r="AU41" s="648">
        <f>'Прогноз движ.ден.средств'!AU36</f>
        <v>0</v>
      </c>
      <c r="AV41" s="648">
        <f>'Прогноз движ.ден.средств'!AV36</f>
        <v>0</v>
      </c>
      <c r="AW41" s="648">
        <f>'Прогноз движ.ден.средств'!AW36</f>
        <v>0</v>
      </c>
      <c r="AX41" s="648">
        <f>'Прогноз движ.ден.средств'!AX36</f>
        <v>0</v>
      </c>
      <c r="AY41" s="648">
        <f>'Прогноз движ.ден.средств'!AY36</f>
        <v>0</v>
      </c>
      <c r="AZ41" s="648">
        <f>'Прогноз движ.ден.средств'!AZ36</f>
        <v>0</v>
      </c>
      <c r="BA41" s="648">
        <f>'Прогноз движ.ден.средств'!BA36</f>
        <v>0</v>
      </c>
      <c r="BB41" s="648">
        <f>'Прогноз движ.ден.средств'!BB36</f>
        <v>0</v>
      </c>
      <c r="BC41" s="648">
        <f>'Прогноз движ.ден.средств'!BC36</f>
        <v>0</v>
      </c>
      <c r="BD41" s="648">
        <f>'Прогноз движ.ден.средств'!BD36</f>
        <v>0</v>
      </c>
      <c r="BE41" s="648">
        <f>'Прогноз движ.ден.средств'!BE36</f>
        <v>0</v>
      </c>
      <c r="BF41" s="648">
        <f>'Прогноз движ.ден.средств'!BF36</f>
        <v>0</v>
      </c>
      <c r="BG41" s="648">
        <f>'Прогноз движ.ден.средств'!BG36</f>
        <v>0</v>
      </c>
      <c r="BH41" s="648">
        <f>'Прогноз движ.ден.средств'!BH36</f>
        <v>0</v>
      </c>
      <c r="BI41" s="648">
        <f>'Прогноз движ.ден.средств'!BI36</f>
        <v>0</v>
      </c>
      <c r="BJ41" s="648">
        <f>'Прогноз движ.ден.средств'!BJ36</f>
        <v>0</v>
      </c>
      <c r="BK41" s="648">
        <f>'Прогноз движ.ден.средств'!BK36</f>
        <v>0</v>
      </c>
      <c r="BL41" s="648">
        <f>'Прогноз движ.ден.средств'!BL36</f>
        <v>0</v>
      </c>
      <c r="BM41" s="648">
        <f>'Прогноз движ.ден.средств'!BM36</f>
        <v>0</v>
      </c>
      <c r="BN41" s="648">
        <f>'Прогноз движ.ден.средств'!BN36</f>
        <v>0</v>
      </c>
      <c r="BO41" s="648">
        <f>'Прогноз движ.ден.средств'!BO36</f>
        <v>0</v>
      </c>
      <c r="BP41" s="648">
        <f>'Прогноз движ.ден.средств'!BP36</f>
        <v>0</v>
      </c>
      <c r="BQ41" s="648">
        <f>'Прогноз движ.ден.средств'!BQ36</f>
        <v>0</v>
      </c>
      <c r="BR41" s="648">
        <f>'Прогноз движ.ден.средств'!BR36</f>
        <v>0</v>
      </c>
      <c r="BS41" s="648">
        <f>'Прогноз движ.ден.средств'!BS36</f>
        <v>0</v>
      </c>
      <c r="BT41" s="648">
        <f>'Прогноз движ.ден.средств'!BT36</f>
        <v>0</v>
      </c>
      <c r="BU41" s="648">
        <f>'Прогноз движ.ден.средств'!BU36</f>
        <v>0</v>
      </c>
      <c r="BV41" s="648">
        <f>'Прогноз движ.ден.средств'!BV36</f>
        <v>0</v>
      </c>
      <c r="BW41" s="648">
        <f>'Прогноз движ.ден.средств'!BW36</f>
        <v>0</v>
      </c>
      <c r="BX41" s="648">
        <f>'Прогноз движ.ден.средств'!BX36</f>
        <v>0</v>
      </c>
      <c r="BY41" s="648">
        <f>'Прогноз движ.ден.средств'!BY36</f>
        <v>0</v>
      </c>
      <c r="BZ41" s="648">
        <f>'Прогноз движ.ден.средств'!BZ36</f>
        <v>0</v>
      </c>
      <c r="CA41" s="648">
        <f>'Прогноз движ.ден.средств'!CA36</f>
        <v>0</v>
      </c>
      <c r="CB41" s="648">
        <f>'Прогноз движ.ден.средств'!CB36</f>
        <v>0</v>
      </c>
      <c r="CC41" s="648">
        <f>'Прогноз движ.ден.средств'!CC36</f>
        <v>0</v>
      </c>
      <c r="CD41" s="648">
        <f>'Прогноз движ.ден.средств'!CD36</f>
        <v>0</v>
      </c>
      <c r="CE41" s="648">
        <f>'Прогноз движ.ден.средств'!CE36</f>
        <v>0</v>
      </c>
      <c r="CF41" s="648">
        <f>'Прогноз движ.ден.средств'!CF36</f>
        <v>0</v>
      </c>
      <c r="CG41" s="648">
        <f>'Прогноз движ.ден.средств'!CG36</f>
        <v>0</v>
      </c>
      <c r="CH41" s="648">
        <f>'Прогноз движ.ден.средств'!CH36</f>
        <v>0</v>
      </c>
      <c r="CI41" s="648">
        <f>'Прогноз движ.ден.средств'!CI36</f>
        <v>0</v>
      </c>
      <c r="CJ41" s="648">
        <f>'Прогноз движ.ден.средств'!CJ36</f>
        <v>0</v>
      </c>
      <c r="CK41" s="648">
        <f>'Прогноз движ.ден.средств'!CK36</f>
        <v>0</v>
      </c>
      <c r="CL41" s="648">
        <f>'Прогноз движ.ден.средств'!CL36</f>
        <v>0</v>
      </c>
      <c r="CM41" s="648">
        <f>'Прогноз движ.ден.средств'!CM36</f>
        <v>0</v>
      </c>
      <c r="CN41" s="648">
        <f>'Прогноз движ.ден.средств'!CN36</f>
        <v>0</v>
      </c>
      <c r="CO41" s="648">
        <f>'Прогноз движ.ден.средств'!CO36</f>
        <v>0</v>
      </c>
      <c r="CP41" s="648">
        <f>'Прогноз движ.ден.средств'!CP36</f>
        <v>0</v>
      </c>
      <c r="CQ41" s="648">
        <f>'Прогноз движ.ден.средств'!CQ36</f>
        <v>0</v>
      </c>
      <c r="CR41" s="648">
        <f>'Прогноз движ.ден.средств'!CR36</f>
        <v>0</v>
      </c>
      <c r="CS41" s="648">
        <f>'Прогноз движ.ден.средств'!CS36</f>
        <v>0</v>
      </c>
      <c r="CT41" s="648">
        <f>'Прогноз движ.ден.средств'!CT36</f>
        <v>0</v>
      </c>
      <c r="CU41" s="648">
        <f>'Прогноз движ.ден.средств'!CU36</f>
        <v>0</v>
      </c>
      <c r="CV41" s="648">
        <f>'Прогноз движ.ден.средств'!CV36</f>
        <v>0</v>
      </c>
      <c r="CW41" s="648">
        <f>'Прогноз движ.ден.средств'!CW36</f>
        <v>0</v>
      </c>
      <c r="CX41" s="648">
        <f>'Прогноз движ.ден.средств'!CX36</f>
        <v>0</v>
      </c>
      <c r="CY41" s="648">
        <f>'Прогноз движ.ден.средств'!CY36</f>
        <v>0</v>
      </c>
      <c r="CZ41" s="648">
        <f>'Прогноз движ.ден.средств'!CZ36</f>
        <v>0</v>
      </c>
      <c r="DA41" s="648">
        <f>'Прогноз движ.ден.средств'!DA36</f>
        <v>0</v>
      </c>
      <c r="DB41" s="648">
        <f>'Прогноз движ.ден.средств'!DB36</f>
        <v>0</v>
      </c>
      <c r="DC41" s="648">
        <f>'Прогноз движ.ден.средств'!DC36</f>
        <v>0</v>
      </c>
      <c r="DD41" s="648">
        <f>'Прогноз движ.ден.средств'!DD36</f>
        <v>0</v>
      </c>
      <c r="DE41" s="648">
        <f>'Прогноз движ.ден.средств'!DE36</f>
        <v>0</v>
      </c>
      <c r="DF41" s="648">
        <f>'Прогноз движ.ден.средств'!DF36</f>
        <v>0</v>
      </c>
      <c r="DG41" s="648">
        <f>'Прогноз движ.ден.средств'!DG36</f>
        <v>0</v>
      </c>
      <c r="DH41" s="648">
        <f>'Прогноз движ.ден.средств'!DH36</f>
        <v>0</v>
      </c>
      <c r="DI41" s="648">
        <f>'Прогноз движ.ден.средств'!DI36</f>
        <v>0</v>
      </c>
      <c r="DJ41" s="648">
        <f>'Прогноз движ.ден.средств'!DJ36</f>
        <v>0</v>
      </c>
      <c r="DK41" s="648">
        <f>'Прогноз движ.ден.средств'!DK36</f>
        <v>0</v>
      </c>
      <c r="DL41" s="648">
        <f>'Прогноз движ.ден.средств'!DL36</f>
        <v>0</v>
      </c>
      <c r="DM41" s="648">
        <f>'Прогноз движ.ден.средств'!DM36</f>
        <v>0</v>
      </c>
      <c r="DN41" s="648">
        <f>'Прогноз движ.ден.средств'!DN36</f>
        <v>0</v>
      </c>
      <c r="DO41" s="648">
        <f>'Прогноз движ.ден.средств'!DO36</f>
        <v>0</v>
      </c>
      <c r="DP41" s="648">
        <f>'Прогноз движ.ден.средств'!DP36</f>
        <v>0</v>
      </c>
      <c r="DQ41" s="648">
        <f>'Прогноз движ.ден.средств'!DQ36</f>
        <v>0</v>
      </c>
      <c r="DR41" s="648">
        <f>'Прогноз движ.ден.средств'!DR36</f>
        <v>0</v>
      </c>
      <c r="DS41" s="648">
        <f>'Прогноз движ.ден.средств'!DS36</f>
        <v>0</v>
      </c>
      <c r="DT41" s="648">
        <f>'Прогноз движ.ден.средств'!DT36</f>
        <v>0</v>
      </c>
      <c r="DU41" s="648">
        <f>'Прогноз движ.ден.средств'!DU36</f>
        <v>0</v>
      </c>
      <c r="DV41" s="648">
        <f>'Прогноз движ.ден.средств'!DV36</f>
        <v>0</v>
      </c>
      <c r="DW41" s="648">
        <f>'Прогноз движ.ден.средств'!DW36</f>
        <v>0</v>
      </c>
      <c r="DX41" s="648">
        <f>'Прогноз движ.ден.средств'!DX36</f>
        <v>0</v>
      </c>
      <c r="DY41" s="648">
        <f>'Прогноз движ.ден.средств'!DY36</f>
        <v>0</v>
      </c>
      <c r="DZ41" s="648">
        <f>'Прогноз движ.ден.средств'!DZ36</f>
        <v>0</v>
      </c>
      <c r="EA41" s="648">
        <f>'Прогноз движ.ден.средств'!EA36</f>
        <v>0</v>
      </c>
      <c r="EB41" s="648">
        <f>'Прогноз движ.ден.средств'!EB36</f>
        <v>0</v>
      </c>
      <c r="EC41" s="648">
        <f>'Прогноз движ.ден.средств'!EC36</f>
        <v>0</v>
      </c>
      <c r="ED41" s="648">
        <f>'Прогноз движ.ден.средств'!ED36</f>
        <v>0</v>
      </c>
      <c r="EE41" s="648">
        <f>'Прогноз движ.ден.средств'!EE36</f>
        <v>0</v>
      </c>
      <c r="EF41" s="648">
        <f>'Прогноз движ.ден.средств'!EF36</f>
        <v>0</v>
      </c>
      <c r="EG41" s="648">
        <f>'Прогноз движ.ден.средств'!EG36</f>
        <v>0</v>
      </c>
      <c r="EH41" s="648">
        <f>'Прогноз движ.ден.средств'!EH36</f>
        <v>0</v>
      </c>
      <c r="EI41" s="648">
        <f>'Прогноз движ.ден.средств'!EI36</f>
        <v>0</v>
      </c>
      <c r="EJ41" s="648">
        <f>'Прогноз движ.ден.средств'!EJ36</f>
        <v>0</v>
      </c>
      <c r="EK41" s="648">
        <f>'Прогноз движ.ден.средств'!EK36</f>
        <v>0</v>
      </c>
    </row>
    <row r="42" spans="1:141" ht="15.75" hidden="1" outlineLevel="1" x14ac:dyDescent="0.25">
      <c r="A42" s="647" t="str">
        <f>'Прогноз движ.ден.средств'!A37</f>
        <v>nnn</v>
      </c>
      <c r="B42" s="795">
        <f>'Прогноз движ.ден.средств'!B37</f>
        <v>0</v>
      </c>
      <c r="C42" s="648">
        <f>'Прогноз движ.ден.средств'!C37</f>
        <v>0</v>
      </c>
      <c r="D42" s="648">
        <f>'Прогноз движ.ден.средств'!D37</f>
        <v>0</v>
      </c>
      <c r="E42" s="648">
        <f>'Прогноз движ.ден.средств'!E37</f>
        <v>0</v>
      </c>
      <c r="F42" s="648">
        <f>'Прогноз движ.ден.средств'!F37</f>
        <v>0</v>
      </c>
      <c r="G42" s="648">
        <f>'Прогноз движ.ден.средств'!G37</f>
        <v>0</v>
      </c>
      <c r="H42" s="648">
        <f>'Прогноз движ.ден.средств'!H37</f>
        <v>0</v>
      </c>
      <c r="I42" s="648">
        <f>'Прогноз движ.ден.средств'!I37</f>
        <v>0</v>
      </c>
      <c r="J42" s="648">
        <f>'Прогноз движ.ден.средств'!J37</f>
        <v>0</v>
      </c>
      <c r="K42" s="648">
        <f>'Прогноз движ.ден.средств'!K37</f>
        <v>0</v>
      </c>
      <c r="L42" s="648">
        <f>'Прогноз движ.ден.средств'!L37</f>
        <v>0</v>
      </c>
      <c r="M42" s="648">
        <f>'Прогноз движ.ден.средств'!M37</f>
        <v>0</v>
      </c>
      <c r="N42" s="648">
        <f>'Прогноз движ.ден.средств'!N37</f>
        <v>0</v>
      </c>
      <c r="O42" s="648">
        <f>'Прогноз движ.ден.средств'!O37</f>
        <v>0</v>
      </c>
      <c r="P42" s="648">
        <f>'Прогноз движ.ден.средств'!P37</f>
        <v>0</v>
      </c>
      <c r="Q42" s="648">
        <f>'Прогноз движ.ден.средств'!Q37</f>
        <v>0</v>
      </c>
      <c r="R42" s="648">
        <f>'Прогноз движ.ден.средств'!R37</f>
        <v>0</v>
      </c>
      <c r="S42" s="648">
        <f>'Прогноз движ.ден.средств'!S37</f>
        <v>0</v>
      </c>
      <c r="T42" s="648">
        <f>'Прогноз движ.ден.средств'!T37</f>
        <v>0</v>
      </c>
      <c r="U42" s="648">
        <f>'Прогноз движ.ден.средств'!U37</f>
        <v>0</v>
      </c>
      <c r="V42" s="648">
        <f>'Прогноз движ.ден.средств'!V37</f>
        <v>0</v>
      </c>
      <c r="W42" s="648">
        <f>'Прогноз движ.ден.средств'!W37</f>
        <v>0</v>
      </c>
      <c r="X42" s="648">
        <f>'Прогноз движ.ден.средств'!X37</f>
        <v>0</v>
      </c>
      <c r="Y42" s="648">
        <f>'Прогноз движ.ден.средств'!Y37</f>
        <v>0</v>
      </c>
      <c r="Z42" s="648">
        <f>'Прогноз движ.ден.средств'!Z37</f>
        <v>0</v>
      </c>
      <c r="AA42" s="648">
        <f>'Прогноз движ.ден.средств'!AA37</f>
        <v>0</v>
      </c>
      <c r="AB42" s="648">
        <f>'Прогноз движ.ден.средств'!AB37</f>
        <v>0</v>
      </c>
      <c r="AC42" s="648">
        <f>'Прогноз движ.ден.средств'!AC37</f>
        <v>0</v>
      </c>
      <c r="AD42" s="648">
        <f>'Прогноз движ.ден.средств'!AD37</f>
        <v>0</v>
      </c>
      <c r="AE42" s="648">
        <f>'Прогноз движ.ден.средств'!AE37</f>
        <v>0</v>
      </c>
      <c r="AF42" s="648">
        <f>'Прогноз движ.ден.средств'!AF37</f>
        <v>0</v>
      </c>
      <c r="AG42" s="648">
        <f>'Прогноз движ.ден.средств'!AG37</f>
        <v>0</v>
      </c>
      <c r="AH42" s="648">
        <f>'Прогноз движ.ден.средств'!AH37</f>
        <v>0</v>
      </c>
      <c r="AI42" s="648">
        <f>'Прогноз движ.ден.средств'!AI37</f>
        <v>0</v>
      </c>
      <c r="AJ42" s="648">
        <f>'Прогноз движ.ден.средств'!AJ37</f>
        <v>0</v>
      </c>
      <c r="AK42" s="648">
        <f>'Прогноз движ.ден.средств'!AK37</f>
        <v>0</v>
      </c>
      <c r="AL42" s="648">
        <f>'Прогноз движ.ден.средств'!AL37</f>
        <v>0</v>
      </c>
      <c r="AM42" s="648">
        <f>'Прогноз движ.ден.средств'!AM37</f>
        <v>0</v>
      </c>
      <c r="AN42" s="648">
        <f>'Прогноз движ.ден.средств'!AN37</f>
        <v>0</v>
      </c>
      <c r="AO42" s="648">
        <f>'Прогноз движ.ден.средств'!AO37</f>
        <v>0</v>
      </c>
      <c r="AP42" s="648">
        <f>'Прогноз движ.ден.средств'!AP37</f>
        <v>0</v>
      </c>
      <c r="AQ42" s="648">
        <f>'Прогноз движ.ден.средств'!AQ37</f>
        <v>0</v>
      </c>
      <c r="AR42" s="648">
        <f>'Прогноз движ.ден.средств'!AR37</f>
        <v>0</v>
      </c>
      <c r="AS42" s="648">
        <f>'Прогноз движ.ден.средств'!AS37</f>
        <v>0</v>
      </c>
      <c r="AT42" s="648">
        <f>'Прогноз движ.ден.средств'!AT37</f>
        <v>0</v>
      </c>
      <c r="AU42" s="648">
        <f>'Прогноз движ.ден.средств'!AU37</f>
        <v>0</v>
      </c>
      <c r="AV42" s="648">
        <f>'Прогноз движ.ден.средств'!AV37</f>
        <v>0</v>
      </c>
      <c r="AW42" s="648">
        <f>'Прогноз движ.ден.средств'!AW37</f>
        <v>0</v>
      </c>
      <c r="AX42" s="648">
        <f>'Прогноз движ.ден.средств'!AX37</f>
        <v>0</v>
      </c>
      <c r="AY42" s="648">
        <f>'Прогноз движ.ден.средств'!AY37</f>
        <v>0</v>
      </c>
      <c r="AZ42" s="648">
        <f>'Прогноз движ.ден.средств'!AZ37</f>
        <v>0</v>
      </c>
      <c r="BA42" s="648">
        <f>'Прогноз движ.ден.средств'!BA37</f>
        <v>0</v>
      </c>
      <c r="BB42" s="648">
        <f>'Прогноз движ.ден.средств'!BB37</f>
        <v>0</v>
      </c>
      <c r="BC42" s="648">
        <f>'Прогноз движ.ден.средств'!BC37</f>
        <v>0</v>
      </c>
      <c r="BD42" s="648">
        <f>'Прогноз движ.ден.средств'!BD37</f>
        <v>0</v>
      </c>
      <c r="BE42" s="648">
        <f>'Прогноз движ.ден.средств'!BE37</f>
        <v>0</v>
      </c>
      <c r="BF42" s="648">
        <f>'Прогноз движ.ден.средств'!BF37</f>
        <v>0</v>
      </c>
      <c r="BG42" s="648">
        <f>'Прогноз движ.ден.средств'!BG37</f>
        <v>0</v>
      </c>
      <c r="BH42" s="648">
        <f>'Прогноз движ.ден.средств'!BH37</f>
        <v>0</v>
      </c>
      <c r="BI42" s="648">
        <f>'Прогноз движ.ден.средств'!BI37</f>
        <v>0</v>
      </c>
      <c r="BJ42" s="648">
        <f>'Прогноз движ.ден.средств'!BJ37</f>
        <v>0</v>
      </c>
      <c r="BK42" s="648">
        <f>'Прогноз движ.ден.средств'!BK37</f>
        <v>0</v>
      </c>
      <c r="BL42" s="648">
        <f>'Прогноз движ.ден.средств'!BL37</f>
        <v>0</v>
      </c>
      <c r="BM42" s="648">
        <f>'Прогноз движ.ден.средств'!BM37</f>
        <v>0</v>
      </c>
      <c r="BN42" s="648">
        <f>'Прогноз движ.ден.средств'!BN37</f>
        <v>0</v>
      </c>
      <c r="BO42" s="648">
        <f>'Прогноз движ.ден.средств'!BO37</f>
        <v>0</v>
      </c>
      <c r="BP42" s="648">
        <f>'Прогноз движ.ден.средств'!BP37</f>
        <v>0</v>
      </c>
      <c r="BQ42" s="648">
        <f>'Прогноз движ.ден.средств'!BQ37</f>
        <v>0</v>
      </c>
      <c r="BR42" s="648">
        <f>'Прогноз движ.ден.средств'!BR37</f>
        <v>0</v>
      </c>
      <c r="BS42" s="648">
        <f>'Прогноз движ.ден.средств'!BS37</f>
        <v>0</v>
      </c>
      <c r="BT42" s="648">
        <f>'Прогноз движ.ден.средств'!BT37</f>
        <v>0</v>
      </c>
      <c r="BU42" s="648">
        <f>'Прогноз движ.ден.средств'!BU37</f>
        <v>0</v>
      </c>
      <c r="BV42" s="648">
        <f>'Прогноз движ.ден.средств'!BV37</f>
        <v>0</v>
      </c>
      <c r="BW42" s="648">
        <f>'Прогноз движ.ден.средств'!BW37</f>
        <v>0</v>
      </c>
      <c r="BX42" s="648">
        <f>'Прогноз движ.ден.средств'!BX37</f>
        <v>0</v>
      </c>
      <c r="BY42" s="648">
        <f>'Прогноз движ.ден.средств'!BY37</f>
        <v>0</v>
      </c>
      <c r="BZ42" s="648">
        <f>'Прогноз движ.ден.средств'!BZ37</f>
        <v>0</v>
      </c>
      <c r="CA42" s="648">
        <f>'Прогноз движ.ден.средств'!CA37</f>
        <v>0</v>
      </c>
      <c r="CB42" s="648">
        <f>'Прогноз движ.ден.средств'!CB37</f>
        <v>0</v>
      </c>
      <c r="CC42" s="648">
        <f>'Прогноз движ.ден.средств'!CC37</f>
        <v>0</v>
      </c>
      <c r="CD42" s="648">
        <f>'Прогноз движ.ден.средств'!CD37</f>
        <v>0</v>
      </c>
      <c r="CE42" s="648">
        <f>'Прогноз движ.ден.средств'!CE37</f>
        <v>0</v>
      </c>
      <c r="CF42" s="648">
        <f>'Прогноз движ.ден.средств'!CF37</f>
        <v>0</v>
      </c>
      <c r="CG42" s="648">
        <f>'Прогноз движ.ден.средств'!CG37</f>
        <v>0</v>
      </c>
      <c r="CH42" s="648">
        <f>'Прогноз движ.ден.средств'!CH37</f>
        <v>0</v>
      </c>
      <c r="CI42" s="648">
        <f>'Прогноз движ.ден.средств'!CI37</f>
        <v>0</v>
      </c>
      <c r="CJ42" s="648">
        <f>'Прогноз движ.ден.средств'!CJ37</f>
        <v>0</v>
      </c>
      <c r="CK42" s="648">
        <f>'Прогноз движ.ден.средств'!CK37</f>
        <v>0</v>
      </c>
      <c r="CL42" s="648">
        <f>'Прогноз движ.ден.средств'!CL37</f>
        <v>0</v>
      </c>
      <c r="CM42" s="648">
        <f>'Прогноз движ.ден.средств'!CM37</f>
        <v>0</v>
      </c>
      <c r="CN42" s="648">
        <f>'Прогноз движ.ден.средств'!CN37</f>
        <v>0</v>
      </c>
      <c r="CO42" s="648">
        <f>'Прогноз движ.ден.средств'!CO37</f>
        <v>0</v>
      </c>
      <c r="CP42" s="648">
        <f>'Прогноз движ.ден.средств'!CP37</f>
        <v>0</v>
      </c>
      <c r="CQ42" s="648">
        <f>'Прогноз движ.ден.средств'!CQ37</f>
        <v>0</v>
      </c>
      <c r="CR42" s="648">
        <f>'Прогноз движ.ден.средств'!CR37</f>
        <v>0</v>
      </c>
      <c r="CS42" s="648">
        <f>'Прогноз движ.ден.средств'!CS37</f>
        <v>0</v>
      </c>
      <c r="CT42" s="648">
        <f>'Прогноз движ.ден.средств'!CT37</f>
        <v>0</v>
      </c>
      <c r="CU42" s="648">
        <f>'Прогноз движ.ден.средств'!CU37</f>
        <v>0</v>
      </c>
      <c r="CV42" s="648">
        <f>'Прогноз движ.ден.средств'!CV37</f>
        <v>0</v>
      </c>
      <c r="CW42" s="648">
        <f>'Прогноз движ.ден.средств'!CW37</f>
        <v>0</v>
      </c>
      <c r="CX42" s="648">
        <f>'Прогноз движ.ден.средств'!CX37</f>
        <v>0</v>
      </c>
      <c r="CY42" s="648">
        <f>'Прогноз движ.ден.средств'!CY37</f>
        <v>0</v>
      </c>
      <c r="CZ42" s="648">
        <f>'Прогноз движ.ден.средств'!CZ37</f>
        <v>0</v>
      </c>
      <c r="DA42" s="648">
        <f>'Прогноз движ.ден.средств'!DA37</f>
        <v>0</v>
      </c>
      <c r="DB42" s="648">
        <f>'Прогноз движ.ден.средств'!DB37</f>
        <v>0</v>
      </c>
      <c r="DC42" s="648">
        <f>'Прогноз движ.ден.средств'!DC37</f>
        <v>0</v>
      </c>
      <c r="DD42" s="648">
        <f>'Прогноз движ.ден.средств'!DD37</f>
        <v>0</v>
      </c>
      <c r="DE42" s="648">
        <f>'Прогноз движ.ден.средств'!DE37</f>
        <v>0</v>
      </c>
      <c r="DF42" s="648">
        <f>'Прогноз движ.ден.средств'!DF37</f>
        <v>0</v>
      </c>
      <c r="DG42" s="648">
        <f>'Прогноз движ.ден.средств'!DG37</f>
        <v>0</v>
      </c>
      <c r="DH42" s="648">
        <f>'Прогноз движ.ден.средств'!DH37</f>
        <v>0</v>
      </c>
      <c r="DI42" s="648">
        <f>'Прогноз движ.ден.средств'!DI37</f>
        <v>0</v>
      </c>
      <c r="DJ42" s="648">
        <f>'Прогноз движ.ден.средств'!DJ37</f>
        <v>0</v>
      </c>
      <c r="DK42" s="648">
        <f>'Прогноз движ.ден.средств'!DK37</f>
        <v>0</v>
      </c>
      <c r="DL42" s="648">
        <f>'Прогноз движ.ден.средств'!DL37</f>
        <v>0</v>
      </c>
      <c r="DM42" s="648">
        <f>'Прогноз движ.ден.средств'!DM37</f>
        <v>0</v>
      </c>
      <c r="DN42" s="648">
        <f>'Прогноз движ.ден.средств'!DN37</f>
        <v>0</v>
      </c>
      <c r="DO42" s="648">
        <f>'Прогноз движ.ден.средств'!DO37</f>
        <v>0</v>
      </c>
      <c r="DP42" s="648">
        <f>'Прогноз движ.ден.средств'!DP37</f>
        <v>0</v>
      </c>
      <c r="DQ42" s="648">
        <f>'Прогноз движ.ден.средств'!DQ37</f>
        <v>0</v>
      </c>
      <c r="DR42" s="648">
        <f>'Прогноз движ.ден.средств'!DR37</f>
        <v>0</v>
      </c>
      <c r="DS42" s="648">
        <f>'Прогноз движ.ден.средств'!DS37</f>
        <v>0</v>
      </c>
      <c r="DT42" s="648">
        <f>'Прогноз движ.ден.средств'!DT37</f>
        <v>0</v>
      </c>
      <c r="DU42" s="648">
        <f>'Прогноз движ.ден.средств'!DU37</f>
        <v>0</v>
      </c>
      <c r="DV42" s="648">
        <f>'Прогноз движ.ден.средств'!DV37</f>
        <v>0</v>
      </c>
      <c r="DW42" s="648">
        <f>'Прогноз движ.ден.средств'!DW37</f>
        <v>0</v>
      </c>
      <c r="DX42" s="648">
        <f>'Прогноз движ.ден.средств'!DX37</f>
        <v>0</v>
      </c>
      <c r="DY42" s="648">
        <f>'Прогноз движ.ден.средств'!DY37</f>
        <v>0</v>
      </c>
      <c r="DZ42" s="648">
        <f>'Прогноз движ.ден.средств'!DZ37</f>
        <v>0</v>
      </c>
      <c r="EA42" s="648">
        <f>'Прогноз движ.ден.средств'!EA37</f>
        <v>0</v>
      </c>
      <c r="EB42" s="648">
        <f>'Прогноз движ.ден.средств'!EB37</f>
        <v>0</v>
      </c>
      <c r="EC42" s="648">
        <f>'Прогноз движ.ден.средств'!EC37</f>
        <v>0</v>
      </c>
      <c r="ED42" s="648">
        <f>'Прогноз движ.ден.средств'!ED37</f>
        <v>0</v>
      </c>
      <c r="EE42" s="648">
        <f>'Прогноз движ.ден.средств'!EE37</f>
        <v>0</v>
      </c>
      <c r="EF42" s="648">
        <f>'Прогноз движ.ден.средств'!EF37</f>
        <v>0</v>
      </c>
      <c r="EG42" s="648">
        <f>'Прогноз движ.ден.средств'!EG37</f>
        <v>0</v>
      </c>
      <c r="EH42" s="648">
        <f>'Прогноз движ.ден.средств'!EH37</f>
        <v>0</v>
      </c>
      <c r="EI42" s="648">
        <f>'Прогноз движ.ден.средств'!EI37</f>
        <v>0</v>
      </c>
      <c r="EJ42" s="648">
        <f>'Прогноз движ.ден.средств'!EJ37</f>
        <v>0</v>
      </c>
      <c r="EK42" s="648">
        <f>'Прогноз движ.ден.средств'!EK37</f>
        <v>0</v>
      </c>
    </row>
    <row r="43" spans="1:141" ht="15.75" hidden="1" outlineLevel="1" x14ac:dyDescent="0.25">
      <c r="A43" s="647" t="str">
        <f>'Прогноз движ.ден.средств'!A38</f>
        <v>nnn</v>
      </c>
      <c r="B43" s="795">
        <f>'Прогноз движ.ден.средств'!B38</f>
        <v>0</v>
      </c>
      <c r="C43" s="648">
        <f>'Прогноз движ.ден.средств'!C38</f>
        <v>0</v>
      </c>
      <c r="D43" s="648">
        <f>'Прогноз движ.ден.средств'!D38</f>
        <v>0</v>
      </c>
      <c r="E43" s="648">
        <f>'Прогноз движ.ден.средств'!E38</f>
        <v>0</v>
      </c>
      <c r="F43" s="648">
        <f>'Прогноз движ.ден.средств'!F38</f>
        <v>0</v>
      </c>
      <c r="G43" s="648">
        <f>'Прогноз движ.ден.средств'!G38</f>
        <v>0</v>
      </c>
      <c r="H43" s="648">
        <f>'Прогноз движ.ден.средств'!H38</f>
        <v>0</v>
      </c>
      <c r="I43" s="648">
        <f>'Прогноз движ.ден.средств'!I38</f>
        <v>0</v>
      </c>
      <c r="J43" s="648">
        <f>'Прогноз движ.ден.средств'!J38</f>
        <v>0</v>
      </c>
      <c r="K43" s="648">
        <f>'Прогноз движ.ден.средств'!K38</f>
        <v>0</v>
      </c>
      <c r="L43" s="648">
        <f>'Прогноз движ.ден.средств'!L38</f>
        <v>0</v>
      </c>
      <c r="M43" s="648">
        <f>'Прогноз движ.ден.средств'!M38</f>
        <v>0</v>
      </c>
      <c r="N43" s="648">
        <f>'Прогноз движ.ден.средств'!N38</f>
        <v>0</v>
      </c>
      <c r="O43" s="648">
        <f>'Прогноз движ.ден.средств'!O38</f>
        <v>0</v>
      </c>
      <c r="P43" s="648">
        <f>'Прогноз движ.ден.средств'!P38</f>
        <v>0</v>
      </c>
      <c r="Q43" s="648">
        <f>'Прогноз движ.ден.средств'!Q38</f>
        <v>0</v>
      </c>
      <c r="R43" s="648">
        <f>'Прогноз движ.ден.средств'!R38</f>
        <v>0</v>
      </c>
      <c r="S43" s="648">
        <f>'Прогноз движ.ден.средств'!S38</f>
        <v>0</v>
      </c>
      <c r="T43" s="648">
        <f>'Прогноз движ.ден.средств'!T38</f>
        <v>0</v>
      </c>
      <c r="U43" s="648">
        <f>'Прогноз движ.ден.средств'!U38</f>
        <v>0</v>
      </c>
      <c r="V43" s="648">
        <f>'Прогноз движ.ден.средств'!V38</f>
        <v>0</v>
      </c>
      <c r="W43" s="648">
        <f>'Прогноз движ.ден.средств'!W38</f>
        <v>0</v>
      </c>
      <c r="X43" s="648">
        <f>'Прогноз движ.ден.средств'!X38</f>
        <v>0</v>
      </c>
      <c r="Y43" s="648">
        <f>'Прогноз движ.ден.средств'!Y38</f>
        <v>0</v>
      </c>
      <c r="Z43" s="648">
        <f>'Прогноз движ.ден.средств'!Z38</f>
        <v>0</v>
      </c>
      <c r="AA43" s="648">
        <f>'Прогноз движ.ден.средств'!AA38</f>
        <v>0</v>
      </c>
      <c r="AB43" s="648">
        <f>'Прогноз движ.ден.средств'!AB38</f>
        <v>0</v>
      </c>
      <c r="AC43" s="648">
        <f>'Прогноз движ.ден.средств'!AC38</f>
        <v>0</v>
      </c>
      <c r="AD43" s="648">
        <f>'Прогноз движ.ден.средств'!AD38</f>
        <v>0</v>
      </c>
      <c r="AE43" s="648">
        <f>'Прогноз движ.ден.средств'!AE38</f>
        <v>0</v>
      </c>
      <c r="AF43" s="648">
        <f>'Прогноз движ.ден.средств'!AF38</f>
        <v>0</v>
      </c>
      <c r="AG43" s="648">
        <f>'Прогноз движ.ден.средств'!AG38</f>
        <v>0</v>
      </c>
      <c r="AH43" s="648">
        <f>'Прогноз движ.ден.средств'!AH38</f>
        <v>0</v>
      </c>
      <c r="AI43" s="648">
        <f>'Прогноз движ.ден.средств'!AI38</f>
        <v>0</v>
      </c>
      <c r="AJ43" s="648">
        <f>'Прогноз движ.ден.средств'!AJ38</f>
        <v>0</v>
      </c>
      <c r="AK43" s="648">
        <f>'Прогноз движ.ден.средств'!AK38</f>
        <v>0</v>
      </c>
      <c r="AL43" s="648">
        <f>'Прогноз движ.ден.средств'!AL38</f>
        <v>0</v>
      </c>
      <c r="AM43" s="648">
        <f>'Прогноз движ.ден.средств'!AM38</f>
        <v>0</v>
      </c>
      <c r="AN43" s="648">
        <f>'Прогноз движ.ден.средств'!AN38</f>
        <v>0</v>
      </c>
      <c r="AO43" s="648">
        <f>'Прогноз движ.ден.средств'!AO38</f>
        <v>0</v>
      </c>
      <c r="AP43" s="648">
        <f>'Прогноз движ.ден.средств'!AP38</f>
        <v>0</v>
      </c>
      <c r="AQ43" s="648">
        <f>'Прогноз движ.ден.средств'!AQ38</f>
        <v>0</v>
      </c>
      <c r="AR43" s="648">
        <f>'Прогноз движ.ден.средств'!AR38</f>
        <v>0</v>
      </c>
      <c r="AS43" s="648">
        <f>'Прогноз движ.ден.средств'!AS38</f>
        <v>0</v>
      </c>
      <c r="AT43" s="648">
        <f>'Прогноз движ.ден.средств'!AT38</f>
        <v>0</v>
      </c>
      <c r="AU43" s="648">
        <f>'Прогноз движ.ден.средств'!AU38</f>
        <v>0</v>
      </c>
      <c r="AV43" s="648">
        <f>'Прогноз движ.ден.средств'!AV38</f>
        <v>0</v>
      </c>
      <c r="AW43" s="648">
        <f>'Прогноз движ.ден.средств'!AW38</f>
        <v>0</v>
      </c>
      <c r="AX43" s="648">
        <f>'Прогноз движ.ден.средств'!AX38</f>
        <v>0</v>
      </c>
      <c r="AY43" s="648">
        <f>'Прогноз движ.ден.средств'!AY38</f>
        <v>0</v>
      </c>
      <c r="AZ43" s="648">
        <f>'Прогноз движ.ден.средств'!AZ38</f>
        <v>0</v>
      </c>
      <c r="BA43" s="648">
        <f>'Прогноз движ.ден.средств'!BA38</f>
        <v>0</v>
      </c>
      <c r="BB43" s="648">
        <f>'Прогноз движ.ден.средств'!BB38</f>
        <v>0</v>
      </c>
      <c r="BC43" s="648">
        <f>'Прогноз движ.ден.средств'!BC38</f>
        <v>0</v>
      </c>
      <c r="BD43" s="648">
        <f>'Прогноз движ.ден.средств'!BD38</f>
        <v>0</v>
      </c>
      <c r="BE43" s="648">
        <f>'Прогноз движ.ден.средств'!BE38</f>
        <v>0</v>
      </c>
      <c r="BF43" s="648">
        <f>'Прогноз движ.ден.средств'!BF38</f>
        <v>0</v>
      </c>
      <c r="BG43" s="648">
        <f>'Прогноз движ.ден.средств'!BG38</f>
        <v>0</v>
      </c>
      <c r="BH43" s="648">
        <f>'Прогноз движ.ден.средств'!BH38</f>
        <v>0</v>
      </c>
      <c r="BI43" s="648">
        <f>'Прогноз движ.ден.средств'!BI38</f>
        <v>0</v>
      </c>
      <c r="BJ43" s="648">
        <f>'Прогноз движ.ден.средств'!BJ38</f>
        <v>0</v>
      </c>
      <c r="BK43" s="648">
        <f>'Прогноз движ.ден.средств'!BK38</f>
        <v>0</v>
      </c>
      <c r="BL43" s="648">
        <f>'Прогноз движ.ден.средств'!BL38</f>
        <v>0</v>
      </c>
      <c r="BM43" s="648">
        <f>'Прогноз движ.ден.средств'!BM38</f>
        <v>0</v>
      </c>
      <c r="BN43" s="648">
        <f>'Прогноз движ.ден.средств'!BN38</f>
        <v>0</v>
      </c>
      <c r="BO43" s="648">
        <f>'Прогноз движ.ден.средств'!BO38</f>
        <v>0</v>
      </c>
      <c r="BP43" s="648">
        <f>'Прогноз движ.ден.средств'!BP38</f>
        <v>0</v>
      </c>
      <c r="BQ43" s="648">
        <f>'Прогноз движ.ден.средств'!BQ38</f>
        <v>0</v>
      </c>
      <c r="BR43" s="648">
        <f>'Прогноз движ.ден.средств'!BR38</f>
        <v>0</v>
      </c>
      <c r="BS43" s="648">
        <f>'Прогноз движ.ден.средств'!BS38</f>
        <v>0</v>
      </c>
      <c r="BT43" s="648">
        <f>'Прогноз движ.ден.средств'!BT38</f>
        <v>0</v>
      </c>
      <c r="BU43" s="648">
        <f>'Прогноз движ.ден.средств'!BU38</f>
        <v>0</v>
      </c>
      <c r="BV43" s="648">
        <f>'Прогноз движ.ден.средств'!BV38</f>
        <v>0</v>
      </c>
      <c r="BW43" s="648">
        <f>'Прогноз движ.ден.средств'!BW38</f>
        <v>0</v>
      </c>
      <c r="BX43" s="648">
        <f>'Прогноз движ.ден.средств'!BX38</f>
        <v>0</v>
      </c>
      <c r="BY43" s="648">
        <f>'Прогноз движ.ден.средств'!BY38</f>
        <v>0</v>
      </c>
      <c r="BZ43" s="648">
        <f>'Прогноз движ.ден.средств'!BZ38</f>
        <v>0</v>
      </c>
      <c r="CA43" s="648">
        <f>'Прогноз движ.ден.средств'!CA38</f>
        <v>0</v>
      </c>
      <c r="CB43" s="648">
        <f>'Прогноз движ.ден.средств'!CB38</f>
        <v>0</v>
      </c>
      <c r="CC43" s="648">
        <f>'Прогноз движ.ден.средств'!CC38</f>
        <v>0</v>
      </c>
      <c r="CD43" s="648">
        <f>'Прогноз движ.ден.средств'!CD38</f>
        <v>0</v>
      </c>
      <c r="CE43" s="648">
        <f>'Прогноз движ.ден.средств'!CE38</f>
        <v>0</v>
      </c>
      <c r="CF43" s="648">
        <f>'Прогноз движ.ден.средств'!CF38</f>
        <v>0</v>
      </c>
      <c r="CG43" s="648">
        <f>'Прогноз движ.ден.средств'!CG38</f>
        <v>0</v>
      </c>
      <c r="CH43" s="648">
        <f>'Прогноз движ.ден.средств'!CH38</f>
        <v>0</v>
      </c>
      <c r="CI43" s="648">
        <f>'Прогноз движ.ден.средств'!CI38</f>
        <v>0</v>
      </c>
      <c r="CJ43" s="648">
        <f>'Прогноз движ.ден.средств'!CJ38</f>
        <v>0</v>
      </c>
      <c r="CK43" s="648">
        <f>'Прогноз движ.ден.средств'!CK38</f>
        <v>0</v>
      </c>
      <c r="CL43" s="648">
        <f>'Прогноз движ.ден.средств'!CL38</f>
        <v>0</v>
      </c>
      <c r="CM43" s="648">
        <f>'Прогноз движ.ден.средств'!CM38</f>
        <v>0</v>
      </c>
      <c r="CN43" s="648">
        <f>'Прогноз движ.ден.средств'!CN38</f>
        <v>0</v>
      </c>
      <c r="CO43" s="648">
        <f>'Прогноз движ.ден.средств'!CO38</f>
        <v>0</v>
      </c>
      <c r="CP43" s="648">
        <f>'Прогноз движ.ден.средств'!CP38</f>
        <v>0</v>
      </c>
      <c r="CQ43" s="648">
        <f>'Прогноз движ.ден.средств'!CQ38</f>
        <v>0</v>
      </c>
      <c r="CR43" s="648">
        <f>'Прогноз движ.ден.средств'!CR38</f>
        <v>0</v>
      </c>
      <c r="CS43" s="648">
        <f>'Прогноз движ.ден.средств'!CS38</f>
        <v>0</v>
      </c>
      <c r="CT43" s="648">
        <f>'Прогноз движ.ден.средств'!CT38</f>
        <v>0</v>
      </c>
      <c r="CU43" s="648">
        <f>'Прогноз движ.ден.средств'!CU38</f>
        <v>0</v>
      </c>
      <c r="CV43" s="648">
        <f>'Прогноз движ.ден.средств'!CV38</f>
        <v>0</v>
      </c>
      <c r="CW43" s="648">
        <f>'Прогноз движ.ден.средств'!CW38</f>
        <v>0</v>
      </c>
      <c r="CX43" s="648">
        <f>'Прогноз движ.ден.средств'!CX38</f>
        <v>0</v>
      </c>
      <c r="CY43" s="648">
        <f>'Прогноз движ.ден.средств'!CY38</f>
        <v>0</v>
      </c>
      <c r="CZ43" s="648">
        <f>'Прогноз движ.ден.средств'!CZ38</f>
        <v>0</v>
      </c>
      <c r="DA43" s="648">
        <f>'Прогноз движ.ден.средств'!DA38</f>
        <v>0</v>
      </c>
      <c r="DB43" s="648">
        <f>'Прогноз движ.ден.средств'!DB38</f>
        <v>0</v>
      </c>
      <c r="DC43" s="648">
        <f>'Прогноз движ.ден.средств'!DC38</f>
        <v>0</v>
      </c>
      <c r="DD43" s="648">
        <f>'Прогноз движ.ден.средств'!DD38</f>
        <v>0</v>
      </c>
      <c r="DE43" s="648">
        <f>'Прогноз движ.ден.средств'!DE38</f>
        <v>0</v>
      </c>
      <c r="DF43" s="648">
        <f>'Прогноз движ.ден.средств'!DF38</f>
        <v>0</v>
      </c>
      <c r="DG43" s="648">
        <f>'Прогноз движ.ден.средств'!DG38</f>
        <v>0</v>
      </c>
      <c r="DH43" s="648">
        <f>'Прогноз движ.ден.средств'!DH38</f>
        <v>0</v>
      </c>
      <c r="DI43" s="648">
        <f>'Прогноз движ.ден.средств'!DI38</f>
        <v>0</v>
      </c>
      <c r="DJ43" s="648">
        <f>'Прогноз движ.ден.средств'!DJ38</f>
        <v>0</v>
      </c>
      <c r="DK43" s="648">
        <f>'Прогноз движ.ден.средств'!DK38</f>
        <v>0</v>
      </c>
      <c r="DL43" s="648">
        <f>'Прогноз движ.ден.средств'!DL38</f>
        <v>0</v>
      </c>
      <c r="DM43" s="648">
        <f>'Прогноз движ.ден.средств'!DM38</f>
        <v>0</v>
      </c>
      <c r="DN43" s="648">
        <f>'Прогноз движ.ден.средств'!DN38</f>
        <v>0</v>
      </c>
      <c r="DO43" s="648">
        <f>'Прогноз движ.ден.средств'!DO38</f>
        <v>0</v>
      </c>
      <c r="DP43" s="648">
        <f>'Прогноз движ.ден.средств'!DP38</f>
        <v>0</v>
      </c>
      <c r="DQ43" s="648">
        <f>'Прогноз движ.ден.средств'!DQ38</f>
        <v>0</v>
      </c>
      <c r="DR43" s="648">
        <f>'Прогноз движ.ден.средств'!DR38</f>
        <v>0</v>
      </c>
      <c r="DS43" s="648">
        <f>'Прогноз движ.ден.средств'!DS38</f>
        <v>0</v>
      </c>
      <c r="DT43" s="648">
        <f>'Прогноз движ.ден.средств'!DT38</f>
        <v>0</v>
      </c>
      <c r="DU43" s="648">
        <f>'Прогноз движ.ден.средств'!DU38</f>
        <v>0</v>
      </c>
      <c r="DV43" s="648">
        <f>'Прогноз движ.ден.средств'!DV38</f>
        <v>0</v>
      </c>
      <c r="DW43" s="648">
        <f>'Прогноз движ.ден.средств'!DW38</f>
        <v>0</v>
      </c>
      <c r="DX43" s="648">
        <f>'Прогноз движ.ден.средств'!DX38</f>
        <v>0</v>
      </c>
      <c r="DY43" s="648">
        <f>'Прогноз движ.ден.средств'!DY38</f>
        <v>0</v>
      </c>
      <c r="DZ43" s="648">
        <f>'Прогноз движ.ден.средств'!DZ38</f>
        <v>0</v>
      </c>
      <c r="EA43" s="648">
        <f>'Прогноз движ.ден.средств'!EA38</f>
        <v>0</v>
      </c>
      <c r="EB43" s="648">
        <f>'Прогноз движ.ден.средств'!EB38</f>
        <v>0</v>
      </c>
      <c r="EC43" s="648">
        <f>'Прогноз движ.ден.средств'!EC38</f>
        <v>0</v>
      </c>
      <c r="ED43" s="648">
        <f>'Прогноз движ.ден.средств'!ED38</f>
        <v>0</v>
      </c>
      <c r="EE43" s="648">
        <f>'Прогноз движ.ден.средств'!EE38</f>
        <v>0</v>
      </c>
      <c r="EF43" s="648">
        <f>'Прогноз движ.ден.средств'!EF38</f>
        <v>0</v>
      </c>
      <c r="EG43" s="648">
        <f>'Прогноз движ.ден.средств'!EG38</f>
        <v>0</v>
      </c>
      <c r="EH43" s="648">
        <f>'Прогноз движ.ден.средств'!EH38</f>
        <v>0</v>
      </c>
      <c r="EI43" s="648">
        <f>'Прогноз движ.ден.средств'!EI38</f>
        <v>0</v>
      </c>
      <c r="EJ43" s="648">
        <f>'Прогноз движ.ден.средств'!EJ38</f>
        <v>0</v>
      </c>
      <c r="EK43" s="648">
        <f>'Прогноз движ.ден.средств'!EK38</f>
        <v>0</v>
      </c>
    </row>
    <row r="44" spans="1:141" ht="15.75" hidden="1" outlineLevel="1" x14ac:dyDescent="0.25">
      <c r="A44" s="647" t="str">
        <f>'Прогноз движ.ден.средств'!A39</f>
        <v>nnn</v>
      </c>
      <c r="B44" s="795">
        <f>'Прогноз движ.ден.средств'!B39</f>
        <v>0</v>
      </c>
      <c r="C44" s="648">
        <f>'Прогноз движ.ден.средств'!C39</f>
        <v>0</v>
      </c>
      <c r="D44" s="648">
        <f>'Прогноз движ.ден.средств'!D39</f>
        <v>0</v>
      </c>
      <c r="E44" s="648">
        <f>'Прогноз движ.ден.средств'!E39</f>
        <v>0</v>
      </c>
      <c r="F44" s="648">
        <f>'Прогноз движ.ден.средств'!F39</f>
        <v>0</v>
      </c>
      <c r="G44" s="648">
        <f>'Прогноз движ.ден.средств'!G39</f>
        <v>0</v>
      </c>
      <c r="H44" s="648">
        <f>'Прогноз движ.ден.средств'!H39</f>
        <v>0</v>
      </c>
      <c r="I44" s="648">
        <f>'Прогноз движ.ден.средств'!I39</f>
        <v>0</v>
      </c>
      <c r="J44" s="648">
        <f>'Прогноз движ.ден.средств'!J39</f>
        <v>0</v>
      </c>
      <c r="K44" s="648">
        <f>'Прогноз движ.ден.средств'!K39</f>
        <v>0</v>
      </c>
      <c r="L44" s="648">
        <f>'Прогноз движ.ден.средств'!L39</f>
        <v>0</v>
      </c>
      <c r="M44" s="648">
        <f>'Прогноз движ.ден.средств'!M39</f>
        <v>0</v>
      </c>
      <c r="N44" s="648">
        <f>'Прогноз движ.ден.средств'!N39</f>
        <v>0</v>
      </c>
      <c r="O44" s="648">
        <f>'Прогноз движ.ден.средств'!O39</f>
        <v>0</v>
      </c>
      <c r="P44" s="648">
        <f>'Прогноз движ.ден.средств'!P39</f>
        <v>0</v>
      </c>
      <c r="Q44" s="648">
        <f>'Прогноз движ.ден.средств'!Q39</f>
        <v>0</v>
      </c>
      <c r="R44" s="648">
        <f>'Прогноз движ.ден.средств'!R39</f>
        <v>0</v>
      </c>
      <c r="S44" s="648">
        <f>'Прогноз движ.ден.средств'!S39</f>
        <v>0</v>
      </c>
      <c r="T44" s="648">
        <f>'Прогноз движ.ден.средств'!T39</f>
        <v>0</v>
      </c>
      <c r="U44" s="648">
        <f>'Прогноз движ.ден.средств'!U39</f>
        <v>0</v>
      </c>
      <c r="V44" s="648">
        <f>'Прогноз движ.ден.средств'!V39</f>
        <v>0</v>
      </c>
      <c r="W44" s="648">
        <f>'Прогноз движ.ден.средств'!W39</f>
        <v>0</v>
      </c>
      <c r="X44" s="648">
        <f>'Прогноз движ.ден.средств'!X39</f>
        <v>0</v>
      </c>
      <c r="Y44" s="648">
        <f>'Прогноз движ.ден.средств'!Y39</f>
        <v>0</v>
      </c>
      <c r="Z44" s="648">
        <f>'Прогноз движ.ден.средств'!Z39</f>
        <v>0</v>
      </c>
      <c r="AA44" s="648">
        <f>'Прогноз движ.ден.средств'!AA39</f>
        <v>0</v>
      </c>
      <c r="AB44" s="648">
        <f>'Прогноз движ.ден.средств'!AB39</f>
        <v>0</v>
      </c>
      <c r="AC44" s="648">
        <f>'Прогноз движ.ден.средств'!AC39</f>
        <v>0</v>
      </c>
      <c r="AD44" s="648">
        <f>'Прогноз движ.ден.средств'!AD39</f>
        <v>0</v>
      </c>
      <c r="AE44" s="648">
        <f>'Прогноз движ.ден.средств'!AE39</f>
        <v>0</v>
      </c>
      <c r="AF44" s="648">
        <f>'Прогноз движ.ден.средств'!AF39</f>
        <v>0</v>
      </c>
      <c r="AG44" s="648">
        <f>'Прогноз движ.ден.средств'!AG39</f>
        <v>0</v>
      </c>
      <c r="AH44" s="648">
        <f>'Прогноз движ.ден.средств'!AH39</f>
        <v>0</v>
      </c>
      <c r="AI44" s="648">
        <f>'Прогноз движ.ден.средств'!AI39</f>
        <v>0</v>
      </c>
      <c r="AJ44" s="648">
        <f>'Прогноз движ.ден.средств'!AJ39</f>
        <v>0</v>
      </c>
      <c r="AK44" s="648">
        <f>'Прогноз движ.ден.средств'!AK39</f>
        <v>0</v>
      </c>
      <c r="AL44" s="648">
        <f>'Прогноз движ.ден.средств'!AL39</f>
        <v>0</v>
      </c>
      <c r="AM44" s="648">
        <f>'Прогноз движ.ден.средств'!AM39</f>
        <v>0</v>
      </c>
      <c r="AN44" s="648">
        <f>'Прогноз движ.ден.средств'!AN39</f>
        <v>0</v>
      </c>
      <c r="AO44" s="648">
        <f>'Прогноз движ.ден.средств'!AO39</f>
        <v>0</v>
      </c>
      <c r="AP44" s="648">
        <f>'Прогноз движ.ден.средств'!AP39</f>
        <v>0</v>
      </c>
      <c r="AQ44" s="648">
        <f>'Прогноз движ.ден.средств'!AQ39</f>
        <v>0</v>
      </c>
      <c r="AR44" s="648">
        <f>'Прогноз движ.ден.средств'!AR39</f>
        <v>0</v>
      </c>
      <c r="AS44" s="648">
        <f>'Прогноз движ.ден.средств'!AS39</f>
        <v>0</v>
      </c>
      <c r="AT44" s="648">
        <f>'Прогноз движ.ден.средств'!AT39</f>
        <v>0</v>
      </c>
      <c r="AU44" s="648">
        <f>'Прогноз движ.ден.средств'!AU39</f>
        <v>0</v>
      </c>
      <c r="AV44" s="648">
        <f>'Прогноз движ.ден.средств'!AV39</f>
        <v>0</v>
      </c>
      <c r="AW44" s="648">
        <f>'Прогноз движ.ден.средств'!AW39</f>
        <v>0</v>
      </c>
      <c r="AX44" s="648">
        <f>'Прогноз движ.ден.средств'!AX39</f>
        <v>0</v>
      </c>
      <c r="AY44" s="648">
        <f>'Прогноз движ.ден.средств'!AY39</f>
        <v>0</v>
      </c>
      <c r="AZ44" s="648">
        <f>'Прогноз движ.ден.средств'!AZ39</f>
        <v>0</v>
      </c>
      <c r="BA44" s="648">
        <f>'Прогноз движ.ден.средств'!BA39</f>
        <v>0</v>
      </c>
      <c r="BB44" s="648">
        <f>'Прогноз движ.ден.средств'!BB39</f>
        <v>0</v>
      </c>
      <c r="BC44" s="648">
        <f>'Прогноз движ.ден.средств'!BC39</f>
        <v>0</v>
      </c>
      <c r="BD44" s="648">
        <f>'Прогноз движ.ден.средств'!BD39</f>
        <v>0</v>
      </c>
      <c r="BE44" s="648">
        <f>'Прогноз движ.ден.средств'!BE39</f>
        <v>0</v>
      </c>
      <c r="BF44" s="648">
        <f>'Прогноз движ.ден.средств'!BF39</f>
        <v>0</v>
      </c>
      <c r="BG44" s="648">
        <f>'Прогноз движ.ден.средств'!BG39</f>
        <v>0</v>
      </c>
      <c r="BH44" s="648">
        <f>'Прогноз движ.ден.средств'!BH39</f>
        <v>0</v>
      </c>
      <c r="BI44" s="648">
        <f>'Прогноз движ.ден.средств'!BI39</f>
        <v>0</v>
      </c>
      <c r="BJ44" s="648">
        <f>'Прогноз движ.ден.средств'!BJ39</f>
        <v>0</v>
      </c>
      <c r="BK44" s="648">
        <f>'Прогноз движ.ден.средств'!BK39</f>
        <v>0</v>
      </c>
      <c r="BL44" s="648">
        <f>'Прогноз движ.ден.средств'!BL39</f>
        <v>0</v>
      </c>
      <c r="BM44" s="648">
        <f>'Прогноз движ.ден.средств'!BM39</f>
        <v>0</v>
      </c>
      <c r="BN44" s="648">
        <f>'Прогноз движ.ден.средств'!BN39</f>
        <v>0</v>
      </c>
      <c r="BO44" s="648">
        <f>'Прогноз движ.ден.средств'!BO39</f>
        <v>0</v>
      </c>
      <c r="BP44" s="648">
        <f>'Прогноз движ.ден.средств'!BP39</f>
        <v>0</v>
      </c>
      <c r="BQ44" s="648">
        <f>'Прогноз движ.ден.средств'!BQ39</f>
        <v>0</v>
      </c>
      <c r="BR44" s="648">
        <f>'Прогноз движ.ден.средств'!BR39</f>
        <v>0</v>
      </c>
      <c r="BS44" s="648">
        <f>'Прогноз движ.ден.средств'!BS39</f>
        <v>0</v>
      </c>
      <c r="BT44" s="648">
        <f>'Прогноз движ.ден.средств'!BT39</f>
        <v>0</v>
      </c>
      <c r="BU44" s="648">
        <f>'Прогноз движ.ден.средств'!BU39</f>
        <v>0</v>
      </c>
      <c r="BV44" s="648">
        <f>'Прогноз движ.ден.средств'!BV39</f>
        <v>0</v>
      </c>
      <c r="BW44" s="648">
        <f>'Прогноз движ.ден.средств'!BW39</f>
        <v>0</v>
      </c>
      <c r="BX44" s="648">
        <f>'Прогноз движ.ден.средств'!BX39</f>
        <v>0</v>
      </c>
      <c r="BY44" s="648">
        <f>'Прогноз движ.ден.средств'!BY39</f>
        <v>0</v>
      </c>
      <c r="BZ44" s="648">
        <f>'Прогноз движ.ден.средств'!BZ39</f>
        <v>0</v>
      </c>
      <c r="CA44" s="648">
        <f>'Прогноз движ.ден.средств'!CA39</f>
        <v>0</v>
      </c>
      <c r="CB44" s="648">
        <f>'Прогноз движ.ден.средств'!CB39</f>
        <v>0</v>
      </c>
      <c r="CC44" s="648">
        <f>'Прогноз движ.ден.средств'!CC39</f>
        <v>0</v>
      </c>
      <c r="CD44" s="648">
        <f>'Прогноз движ.ден.средств'!CD39</f>
        <v>0</v>
      </c>
      <c r="CE44" s="648">
        <f>'Прогноз движ.ден.средств'!CE39</f>
        <v>0</v>
      </c>
      <c r="CF44" s="648">
        <f>'Прогноз движ.ден.средств'!CF39</f>
        <v>0</v>
      </c>
      <c r="CG44" s="648">
        <f>'Прогноз движ.ден.средств'!CG39</f>
        <v>0</v>
      </c>
      <c r="CH44" s="648">
        <f>'Прогноз движ.ден.средств'!CH39</f>
        <v>0</v>
      </c>
      <c r="CI44" s="648">
        <f>'Прогноз движ.ден.средств'!CI39</f>
        <v>0</v>
      </c>
      <c r="CJ44" s="648">
        <f>'Прогноз движ.ден.средств'!CJ39</f>
        <v>0</v>
      </c>
      <c r="CK44" s="648">
        <f>'Прогноз движ.ден.средств'!CK39</f>
        <v>0</v>
      </c>
      <c r="CL44" s="648">
        <f>'Прогноз движ.ден.средств'!CL39</f>
        <v>0</v>
      </c>
      <c r="CM44" s="648">
        <f>'Прогноз движ.ден.средств'!CM39</f>
        <v>0</v>
      </c>
      <c r="CN44" s="648">
        <f>'Прогноз движ.ден.средств'!CN39</f>
        <v>0</v>
      </c>
      <c r="CO44" s="648">
        <f>'Прогноз движ.ден.средств'!CO39</f>
        <v>0</v>
      </c>
      <c r="CP44" s="648">
        <f>'Прогноз движ.ден.средств'!CP39</f>
        <v>0</v>
      </c>
      <c r="CQ44" s="648">
        <f>'Прогноз движ.ден.средств'!CQ39</f>
        <v>0</v>
      </c>
      <c r="CR44" s="648">
        <f>'Прогноз движ.ден.средств'!CR39</f>
        <v>0</v>
      </c>
      <c r="CS44" s="648">
        <f>'Прогноз движ.ден.средств'!CS39</f>
        <v>0</v>
      </c>
      <c r="CT44" s="648">
        <f>'Прогноз движ.ден.средств'!CT39</f>
        <v>0</v>
      </c>
      <c r="CU44" s="648">
        <f>'Прогноз движ.ден.средств'!CU39</f>
        <v>0</v>
      </c>
      <c r="CV44" s="648">
        <f>'Прогноз движ.ден.средств'!CV39</f>
        <v>0</v>
      </c>
      <c r="CW44" s="648">
        <f>'Прогноз движ.ден.средств'!CW39</f>
        <v>0</v>
      </c>
      <c r="CX44" s="648">
        <f>'Прогноз движ.ден.средств'!CX39</f>
        <v>0</v>
      </c>
      <c r="CY44" s="648">
        <f>'Прогноз движ.ден.средств'!CY39</f>
        <v>0</v>
      </c>
      <c r="CZ44" s="648">
        <f>'Прогноз движ.ден.средств'!CZ39</f>
        <v>0</v>
      </c>
      <c r="DA44" s="648">
        <f>'Прогноз движ.ден.средств'!DA39</f>
        <v>0</v>
      </c>
      <c r="DB44" s="648">
        <f>'Прогноз движ.ден.средств'!DB39</f>
        <v>0</v>
      </c>
      <c r="DC44" s="648">
        <f>'Прогноз движ.ден.средств'!DC39</f>
        <v>0</v>
      </c>
      <c r="DD44" s="648">
        <f>'Прогноз движ.ден.средств'!DD39</f>
        <v>0</v>
      </c>
      <c r="DE44" s="648">
        <f>'Прогноз движ.ден.средств'!DE39</f>
        <v>0</v>
      </c>
      <c r="DF44" s="648">
        <f>'Прогноз движ.ден.средств'!DF39</f>
        <v>0</v>
      </c>
      <c r="DG44" s="648">
        <f>'Прогноз движ.ден.средств'!DG39</f>
        <v>0</v>
      </c>
      <c r="DH44" s="648">
        <f>'Прогноз движ.ден.средств'!DH39</f>
        <v>0</v>
      </c>
      <c r="DI44" s="648">
        <f>'Прогноз движ.ден.средств'!DI39</f>
        <v>0</v>
      </c>
      <c r="DJ44" s="648">
        <f>'Прогноз движ.ден.средств'!DJ39</f>
        <v>0</v>
      </c>
      <c r="DK44" s="648">
        <f>'Прогноз движ.ден.средств'!DK39</f>
        <v>0</v>
      </c>
      <c r="DL44" s="648">
        <f>'Прогноз движ.ден.средств'!DL39</f>
        <v>0</v>
      </c>
      <c r="DM44" s="648">
        <f>'Прогноз движ.ден.средств'!DM39</f>
        <v>0</v>
      </c>
      <c r="DN44" s="648">
        <f>'Прогноз движ.ден.средств'!DN39</f>
        <v>0</v>
      </c>
      <c r="DO44" s="648">
        <f>'Прогноз движ.ден.средств'!DO39</f>
        <v>0</v>
      </c>
      <c r="DP44" s="648">
        <f>'Прогноз движ.ден.средств'!DP39</f>
        <v>0</v>
      </c>
      <c r="DQ44" s="648">
        <f>'Прогноз движ.ден.средств'!DQ39</f>
        <v>0</v>
      </c>
      <c r="DR44" s="648">
        <f>'Прогноз движ.ден.средств'!DR39</f>
        <v>0</v>
      </c>
      <c r="DS44" s="648">
        <f>'Прогноз движ.ден.средств'!DS39</f>
        <v>0</v>
      </c>
      <c r="DT44" s="648">
        <f>'Прогноз движ.ден.средств'!DT39</f>
        <v>0</v>
      </c>
      <c r="DU44" s="648">
        <f>'Прогноз движ.ден.средств'!DU39</f>
        <v>0</v>
      </c>
      <c r="DV44" s="648">
        <f>'Прогноз движ.ден.средств'!DV39</f>
        <v>0</v>
      </c>
      <c r="DW44" s="648">
        <f>'Прогноз движ.ден.средств'!DW39</f>
        <v>0</v>
      </c>
      <c r="DX44" s="648">
        <f>'Прогноз движ.ден.средств'!DX39</f>
        <v>0</v>
      </c>
      <c r="DY44" s="648">
        <f>'Прогноз движ.ден.средств'!DY39</f>
        <v>0</v>
      </c>
      <c r="DZ44" s="648">
        <f>'Прогноз движ.ден.средств'!DZ39</f>
        <v>0</v>
      </c>
      <c r="EA44" s="648">
        <f>'Прогноз движ.ден.средств'!EA39</f>
        <v>0</v>
      </c>
      <c r="EB44" s="648">
        <f>'Прогноз движ.ден.средств'!EB39</f>
        <v>0</v>
      </c>
      <c r="EC44" s="648">
        <f>'Прогноз движ.ден.средств'!EC39</f>
        <v>0</v>
      </c>
      <c r="ED44" s="648">
        <f>'Прогноз движ.ден.средств'!ED39</f>
        <v>0</v>
      </c>
      <c r="EE44" s="648">
        <f>'Прогноз движ.ден.средств'!EE39</f>
        <v>0</v>
      </c>
      <c r="EF44" s="648">
        <f>'Прогноз движ.ден.средств'!EF39</f>
        <v>0</v>
      </c>
      <c r="EG44" s="648">
        <f>'Прогноз движ.ден.средств'!EG39</f>
        <v>0</v>
      </c>
      <c r="EH44" s="648">
        <f>'Прогноз движ.ден.средств'!EH39</f>
        <v>0</v>
      </c>
      <c r="EI44" s="648">
        <f>'Прогноз движ.ден.средств'!EI39</f>
        <v>0</v>
      </c>
      <c r="EJ44" s="648">
        <f>'Прогноз движ.ден.средств'!EJ39</f>
        <v>0</v>
      </c>
      <c r="EK44" s="648">
        <f>'Прогноз движ.ден.средств'!EK39</f>
        <v>0</v>
      </c>
    </row>
    <row r="45" spans="1:141" ht="15.75" hidden="1" outlineLevel="1" x14ac:dyDescent="0.25">
      <c r="A45" s="647" t="str">
        <f>'Прогноз движ.ден.средств'!A40</f>
        <v>nnn</v>
      </c>
      <c r="B45" s="795">
        <f>'Прогноз движ.ден.средств'!B40</f>
        <v>0</v>
      </c>
      <c r="C45" s="648">
        <f>'Прогноз движ.ден.средств'!C40</f>
        <v>0</v>
      </c>
      <c r="D45" s="648">
        <f>'Прогноз движ.ден.средств'!D40</f>
        <v>0</v>
      </c>
      <c r="E45" s="648">
        <f>'Прогноз движ.ден.средств'!E40</f>
        <v>0</v>
      </c>
      <c r="F45" s="648">
        <f>'Прогноз движ.ден.средств'!F40</f>
        <v>0</v>
      </c>
      <c r="G45" s="648">
        <f>'Прогноз движ.ден.средств'!G40</f>
        <v>0</v>
      </c>
      <c r="H45" s="648">
        <f>'Прогноз движ.ден.средств'!H40</f>
        <v>0</v>
      </c>
      <c r="I45" s="648">
        <f>'Прогноз движ.ден.средств'!I40</f>
        <v>0</v>
      </c>
      <c r="J45" s="648">
        <f>'Прогноз движ.ден.средств'!J40</f>
        <v>0</v>
      </c>
      <c r="K45" s="648">
        <f>'Прогноз движ.ден.средств'!K40</f>
        <v>0</v>
      </c>
      <c r="L45" s="648">
        <f>'Прогноз движ.ден.средств'!L40</f>
        <v>0</v>
      </c>
      <c r="M45" s="648">
        <f>'Прогноз движ.ден.средств'!M40</f>
        <v>0</v>
      </c>
      <c r="N45" s="648">
        <f>'Прогноз движ.ден.средств'!N40</f>
        <v>0</v>
      </c>
      <c r="O45" s="648">
        <f>'Прогноз движ.ден.средств'!O40</f>
        <v>0</v>
      </c>
      <c r="P45" s="648">
        <f>'Прогноз движ.ден.средств'!P40</f>
        <v>0</v>
      </c>
      <c r="Q45" s="648">
        <f>'Прогноз движ.ден.средств'!Q40</f>
        <v>0</v>
      </c>
      <c r="R45" s="648">
        <f>'Прогноз движ.ден.средств'!R40</f>
        <v>0</v>
      </c>
      <c r="S45" s="648">
        <f>'Прогноз движ.ден.средств'!S40</f>
        <v>0</v>
      </c>
      <c r="T45" s="648">
        <f>'Прогноз движ.ден.средств'!T40</f>
        <v>0</v>
      </c>
      <c r="U45" s="648">
        <f>'Прогноз движ.ден.средств'!U40</f>
        <v>0</v>
      </c>
      <c r="V45" s="648">
        <f>'Прогноз движ.ден.средств'!V40</f>
        <v>0</v>
      </c>
      <c r="W45" s="648">
        <f>'Прогноз движ.ден.средств'!W40</f>
        <v>0</v>
      </c>
      <c r="X45" s="648">
        <f>'Прогноз движ.ден.средств'!X40</f>
        <v>0</v>
      </c>
      <c r="Y45" s="648">
        <f>'Прогноз движ.ден.средств'!Y40</f>
        <v>0</v>
      </c>
      <c r="Z45" s="648">
        <f>'Прогноз движ.ден.средств'!Z40</f>
        <v>0</v>
      </c>
      <c r="AA45" s="648">
        <f>'Прогноз движ.ден.средств'!AA40</f>
        <v>0</v>
      </c>
      <c r="AB45" s="648">
        <f>'Прогноз движ.ден.средств'!AB40</f>
        <v>0</v>
      </c>
      <c r="AC45" s="648">
        <f>'Прогноз движ.ден.средств'!AC40</f>
        <v>0</v>
      </c>
      <c r="AD45" s="648">
        <f>'Прогноз движ.ден.средств'!AD40</f>
        <v>0</v>
      </c>
      <c r="AE45" s="648">
        <f>'Прогноз движ.ден.средств'!AE40</f>
        <v>0</v>
      </c>
      <c r="AF45" s="648">
        <f>'Прогноз движ.ден.средств'!AF40</f>
        <v>0</v>
      </c>
      <c r="AG45" s="648">
        <f>'Прогноз движ.ден.средств'!AG40</f>
        <v>0</v>
      </c>
      <c r="AH45" s="648">
        <f>'Прогноз движ.ден.средств'!AH40</f>
        <v>0</v>
      </c>
      <c r="AI45" s="648">
        <f>'Прогноз движ.ден.средств'!AI40</f>
        <v>0</v>
      </c>
      <c r="AJ45" s="648">
        <f>'Прогноз движ.ден.средств'!AJ40</f>
        <v>0</v>
      </c>
      <c r="AK45" s="648">
        <f>'Прогноз движ.ден.средств'!AK40</f>
        <v>0</v>
      </c>
      <c r="AL45" s="648">
        <f>'Прогноз движ.ден.средств'!AL40</f>
        <v>0</v>
      </c>
      <c r="AM45" s="648">
        <f>'Прогноз движ.ден.средств'!AM40</f>
        <v>0</v>
      </c>
      <c r="AN45" s="648">
        <f>'Прогноз движ.ден.средств'!AN40</f>
        <v>0</v>
      </c>
      <c r="AO45" s="648">
        <f>'Прогноз движ.ден.средств'!AO40</f>
        <v>0</v>
      </c>
      <c r="AP45" s="648">
        <f>'Прогноз движ.ден.средств'!AP40</f>
        <v>0</v>
      </c>
      <c r="AQ45" s="648">
        <f>'Прогноз движ.ден.средств'!AQ40</f>
        <v>0</v>
      </c>
      <c r="AR45" s="648">
        <f>'Прогноз движ.ден.средств'!AR40</f>
        <v>0</v>
      </c>
      <c r="AS45" s="648">
        <f>'Прогноз движ.ден.средств'!AS40</f>
        <v>0</v>
      </c>
      <c r="AT45" s="648">
        <f>'Прогноз движ.ден.средств'!AT40</f>
        <v>0</v>
      </c>
      <c r="AU45" s="648">
        <f>'Прогноз движ.ден.средств'!AU40</f>
        <v>0</v>
      </c>
      <c r="AV45" s="648">
        <f>'Прогноз движ.ден.средств'!AV40</f>
        <v>0</v>
      </c>
      <c r="AW45" s="648">
        <f>'Прогноз движ.ден.средств'!AW40</f>
        <v>0</v>
      </c>
      <c r="AX45" s="648">
        <f>'Прогноз движ.ден.средств'!AX40</f>
        <v>0</v>
      </c>
      <c r="AY45" s="648">
        <f>'Прогноз движ.ден.средств'!AY40</f>
        <v>0</v>
      </c>
      <c r="AZ45" s="648">
        <f>'Прогноз движ.ден.средств'!AZ40</f>
        <v>0</v>
      </c>
      <c r="BA45" s="648">
        <f>'Прогноз движ.ден.средств'!BA40</f>
        <v>0</v>
      </c>
      <c r="BB45" s="648">
        <f>'Прогноз движ.ден.средств'!BB40</f>
        <v>0</v>
      </c>
      <c r="BC45" s="648">
        <f>'Прогноз движ.ден.средств'!BC40</f>
        <v>0</v>
      </c>
      <c r="BD45" s="648">
        <f>'Прогноз движ.ден.средств'!BD40</f>
        <v>0</v>
      </c>
      <c r="BE45" s="648">
        <f>'Прогноз движ.ден.средств'!BE40</f>
        <v>0</v>
      </c>
      <c r="BF45" s="648">
        <f>'Прогноз движ.ден.средств'!BF40</f>
        <v>0</v>
      </c>
      <c r="BG45" s="648">
        <f>'Прогноз движ.ден.средств'!BG40</f>
        <v>0</v>
      </c>
      <c r="BH45" s="648">
        <f>'Прогноз движ.ден.средств'!BH40</f>
        <v>0</v>
      </c>
      <c r="BI45" s="648">
        <f>'Прогноз движ.ден.средств'!BI40</f>
        <v>0</v>
      </c>
      <c r="BJ45" s="648">
        <f>'Прогноз движ.ден.средств'!BJ40</f>
        <v>0</v>
      </c>
      <c r="BK45" s="648">
        <f>'Прогноз движ.ден.средств'!BK40</f>
        <v>0</v>
      </c>
      <c r="BL45" s="648">
        <f>'Прогноз движ.ден.средств'!BL40</f>
        <v>0</v>
      </c>
      <c r="BM45" s="648">
        <f>'Прогноз движ.ден.средств'!BM40</f>
        <v>0</v>
      </c>
      <c r="BN45" s="648">
        <f>'Прогноз движ.ден.средств'!BN40</f>
        <v>0</v>
      </c>
      <c r="BO45" s="648">
        <f>'Прогноз движ.ден.средств'!BO40</f>
        <v>0</v>
      </c>
      <c r="BP45" s="648">
        <f>'Прогноз движ.ден.средств'!BP40</f>
        <v>0</v>
      </c>
      <c r="BQ45" s="648">
        <f>'Прогноз движ.ден.средств'!BQ40</f>
        <v>0</v>
      </c>
      <c r="BR45" s="648">
        <f>'Прогноз движ.ден.средств'!BR40</f>
        <v>0</v>
      </c>
      <c r="BS45" s="648">
        <f>'Прогноз движ.ден.средств'!BS40</f>
        <v>0</v>
      </c>
      <c r="BT45" s="648">
        <f>'Прогноз движ.ден.средств'!BT40</f>
        <v>0</v>
      </c>
      <c r="BU45" s="648">
        <f>'Прогноз движ.ден.средств'!BU40</f>
        <v>0</v>
      </c>
      <c r="BV45" s="648">
        <f>'Прогноз движ.ден.средств'!BV40</f>
        <v>0</v>
      </c>
      <c r="BW45" s="648">
        <f>'Прогноз движ.ден.средств'!BW40</f>
        <v>0</v>
      </c>
      <c r="BX45" s="648">
        <f>'Прогноз движ.ден.средств'!BX40</f>
        <v>0</v>
      </c>
      <c r="BY45" s="648">
        <f>'Прогноз движ.ден.средств'!BY40</f>
        <v>0</v>
      </c>
      <c r="BZ45" s="648">
        <f>'Прогноз движ.ден.средств'!BZ40</f>
        <v>0</v>
      </c>
      <c r="CA45" s="648">
        <f>'Прогноз движ.ден.средств'!CA40</f>
        <v>0</v>
      </c>
      <c r="CB45" s="648">
        <f>'Прогноз движ.ден.средств'!CB40</f>
        <v>0</v>
      </c>
      <c r="CC45" s="648">
        <f>'Прогноз движ.ден.средств'!CC40</f>
        <v>0</v>
      </c>
      <c r="CD45" s="648">
        <f>'Прогноз движ.ден.средств'!CD40</f>
        <v>0</v>
      </c>
      <c r="CE45" s="648">
        <f>'Прогноз движ.ден.средств'!CE40</f>
        <v>0</v>
      </c>
      <c r="CF45" s="648">
        <f>'Прогноз движ.ден.средств'!CF40</f>
        <v>0</v>
      </c>
      <c r="CG45" s="648">
        <f>'Прогноз движ.ден.средств'!CG40</f>
        <v>0</v>
      </c>
      <c r="CH45" s="648">
        <f>'Прогноз движ.ден.средств'!CH40</f>
        <v>0</v>
      </c>
      <c r="CI45" s="648">
        <f>'Прогноз движ.ден.средств'!CI40</f>
        <v>0</v>
      </c>
      <c r="CJ45" s="648">
        <f>'Прогноз движ.ден.средств'!CJ40</f>
        <v>0</v>
      </c>
      <c r="CK45" s="648">
        <f>'Прогноз движ.ден.средств'!CK40</f>
        <v>0</v>
      </c>
      <c r="CL45" s="648">
        <f>'Прогноз движ.ден.средств'!CL40</f>
        <v>0</v>
      </c>
      <c r="CM45" s="648">
        <f>'Прогноз движ.ден.средств'!CM40</f>
        <v>0</v>
      </c>
      <c r="CN45" s="648">
        <f>'Прогноз движ.ден.средств'!CN40</f>
        <v>0</v>
      </c>
      <c r="CO45" s="648">
        <f>'Прогноз движ.ден.средств'!CO40</f>
        <v>0</v>
      </c>
      <c r="CP45" s="648">
        <f>'Прогноз движ.ден.средств'!CP40</f>
        <v>0</v>
      </c>
      <c r="CQ45" s="648">
        <f>'Прогноз движ.ден.средств'!CQ40</f>
        <v>0</v>
      </c>
      <c r="CR45" s="648">
        <f>'Прогноз движ.ден.средств'!CR40</f>
        <v>0</v>
      </c>
      <c r="CS45" s="648">
        <f>'Прогноз движ.ден.средств'!CS40</f>
        <v>0</v>
      </c>
      <c r="CT45" s="648">
        <f>'Прогноз движ.ден.средств'!CT40</f>
        <v>0</v>
      </c>
      <c r="CU45" s="648">
        <f>'Прогноз движ.ден.средств'!CU40</f>
        <v>0</v>
      </c>
      <c r="CV45" s="648">
        <f>'Прогноз движ.ден.средств'!CV40</f>
        <v>0</v>
      </c>
      <c r="CW45" s="648">
        <f>'Прогноз движ.ден.средств'!CW40</f>
        <v>0</v>
      </c>
      <c r="CX45" s="648">
        <f>'Прогноз движ.ден.средств'!CX40</f>
        <v>0</v>
      </c>
      <c r="CY45" s="648">
        <f>'Прогноз движ.ден.средств'!CY40</f>
        <v>0</v>
      </c>
      <c r="CZ45" s="648">
        <f>'Прогноз движ.ден.средств'!CZ40</f>
        <v>0</v>
      </c>
      <c r="DA45" s="648">
        <f>'Прогноз движ.ден.средств'!DA40</f>
        <v>0</v>
      </c>
      <c r="DB45" s="648">
        <f>'Прогноз движ.ден.средств'!DB40</f>
        <v>0</v>
      </c>
      <c r="DC45" s="648">
        <f>'Прогноз движ.ден.средств'!DC40</f>
        <v>0</v>
      </c>
      <c r="DD45" s="648">
        <f>'Прогноз движ.ден.средств'!DD40</f>
        <v>0</v>
      </c>
      <c r="DE45" s="648">
        <f>'Прогноз движ.ден.средств'!DE40</f>
        <v>0</v>
      </c>
      <c r="DF45" s="648">
        <f>'Прогноз движ.ден.средств'!DF40</f>
        <v>0</v>
      </c>
      <c r="DG45" s="648">
        <f>'Прогноз движ.ден.средств'!DG40</f>
        <v>0</v>
      </c>
      <c r="DH45" s="648">
        <f>'Прогноз движ.ден.средств'!DH40</f>
        <v>0</v>
      </c>
      <c r="DI45" s="648">
        <f>'Прогноз движ.ден.средств'!DI40</f>
        <v>0</v>
      </c>
      <c r="DJ45" s="648">
        <f>'Прогноз движ.ден.средств'!DJ40</f>
        <v>0</v>
      </c>
      <c r="DK45" s="648">
        <f>'Прогноз движ.ден.средств'!DK40</f>
        <v>0</v>
      </c>
      <c r="DL45" s="648">
        <f>'Прогноз движ.ден.средств'!DL40</f>
        <v>0</v>
      </c>
      <c r="DM45" s="648">
        <f>'Прогноз движ.ден.средств'!DM40</f>
        <v>0</v>
      </c>
      <c r="DN45" s="648">
        <f>'Прогноз движ.ден.средств'!DN40</f>
        <v>0</v>
      </c>
      <c r="DO45" s="648">
        <f>'Прогноз движ.ден.средств'!DO40</f>
        <v>0</v>
      </c>
      <c r="DP45" s="648">
        <f>'Прогноз движ.ден.средств'!DP40</f>
        <v>0</v>
      </c>
      <c r="DQ45" s="648">
        <f>'Прогноз движ.ден.средств'!DQ40</f>
        <v>0</v>
      </c>
      <c r="DR45" s="648">
        <f>'Прогноз движ.ден.средств'!DR40</f>
        <v>0</v>
      </c>
      <c r="DS45" s="648">
        <f>'Прогноз движ.ден.средств'!DS40</f>
        <v>0</v>
      </c>
      <c r="DT45" s="648">
        <f>'Прогноз движ.ден.средств'!DT40</f>
        <v>0</v>
      </c>
      <c r="DU45" s="648">
        <f>'Прогноз движ.ден.средств'!DU40</f>
        <v>0</v>
      </c>
      <c r="DV45" s="648">
        <f>'Прогноз движ.ден.средств'!DV40</f>
        <v>0</v>
      </c>
      <c r="DW45" s="648">
        <f>'Прогноз движ.ден.средств'!DW40</f>
        <v>0</v>
      </c>
      <c r="DX45" s="648">
        <f>'Прогноз движ.ден.средств'!DX40</f>
        <v>0</v>
      </c>
      <c r="DY45" s="648">
        <f>'Прогноз движ.ден.средств'!DY40</f>
        <v>0</v>
      </c>
      <c r="DZ45" s="648">
        <f>'Прогноз движ.ден.средств'!DZ40</f>
        <v>0</v>
      </c>
      <c r="EA45" s="648">
        <f>'Прогноз движ.ден.средств'!EA40</f>
        <v>0</v>
      </c>
      <c r="EB45" s="648">
        <f>'Прогноз движ.ден.средств'!EB40</f>
        <v>0</v>
      </c>
      <c r="EC45" s="648">
        <f>'Прогноз движ.ден.средств'!EC40</f>
        <v>0</v>
      </c>
      <c r="ED45" s="648">
        <f>'Прогноз движ.ден.средств'!ED40</f>
        <v>0</v>
      </c>
      <c r="EE45" s="648">
        <f>'Прогноз движ.ден.средств'!EE40</f>
        <v>0</v>
      </c>
      <c r="EF45" s="648">
        <f>'Прогноз движ.ден.средств'!EF40</f>
        <v>0</v>
      </c>
      <c r="EG45" s="648">
        <f>'Прогноз движ.ден.средств'!EG40</f>
        <v>0</v>
      </c>
      <c r="EH45" s="648">
        <f>'Прогноз движ.ден.средств'!EH40</f>
        <v>0</v>
      </c>
      <c r="EI45" s="648">
        <f>'Прогноз движ.ден.средств'!EI40</f>
        <v>0</v>
      </c>
      <c r="EJ45" s="648">
        <f>'Прогноз движ.ден.средств'!EJ40</f>
        <v>0</v>
      </c>
      <c r="EK45" s="648">
        <f>'Прогноз движ.ден.средств'!EK40</f>
        <v>0</v>
      </c>
    </row>
    <row r="46" spans="1:141" ht="15.75" hidden="1" outlineLevel="1" x14ac:dyDescent="0.25">
      <c r="A46" s="647" t="str">
        <f>'Прогноз движ.ден.средств'!A41</f>
        <v>nnn</v>
      </c>
      <c r="B46" s="795">
        <f>'Прогноз движ.ден.средств'!B41</f>
        <v>0</v>
      </c>
      <c r="C46" s="648">
        <f>'Прогноз движ.ден.средств'!C41</f>
        <v>0</v>
      </c>
      <c r="D46" s="648">
        <f>'Прогноз движ.ден.средств'!D41</f>
        <v>0</v>
      </c>
      <c r="E46" s="648">
        <f>'Прогноз движ.ден.средств'!E41</f>
        <v>0</v>
      </c>
      <c r="F46" s="648">
        <f>'Прогноз движ.ден.средств'!F41</f>
        <v>0</v>
      </c>
      <c r="G46" s="648">
        <f>'Прогноз движ.ден.средств'!G41</f>
        <v>0</v>
      </c>
      <c r="H46" s="648">
        <f>'Прогноз движ.ден.средств'!H41</f>
        <v>0</v>
      </c>
      <c r="I46" s="648">
        <f>'Прогноз движ.ден.средств'!I41</f>
        <v>0</v>
      </c>
      <c r="J46" s="648">
        <f>'Прогноз движ.ден.средств'!J41</f>
        <v>0</v>
      </c>
      <c r="K46" s="648">
        <f>'Прогноз движ.ден.средств'!K41</f>
        <v>0</v>
      </c>
      <c r="L46" s="648">
        <f>'Прогноз движ.ден.средств'!L41</f>
        <v>0</v>
      </c>
      <c r="M46" s="648">
        <f>'Прогноз движ.ден.средств'!M41</f>
        <v>0</v>
      </c>
      <c r="N46" s="648">
        <f>'Прогноз движ.ден.средств'!N41</f>
        <v>0</v>
      </c>
      <c r="O46" s="648">
        <f>'Прогноз движ.ден.средств'!O41</f>
        <v>0</v>
      </c>
      <c r="P46" s="648">
        <f>'Прогноз движ.ден.средств'!P41</f>
        <v>0</v>
      </c>
      <c r="Q46" s="648">
        <f>'Прогноз движ.ден.средств'!Q41</f>
        <v>0</v>
      </c>
      <c r="R46" s="648">
        <f>'Прогноз движ.ден.средств'!R41</f>
        <v>0</v>
      </c>
      <c r="S46" s="648">
        <f>'Прогноз движ.ден.средств'!S41</f>
        <v>0</v>
      </c>
      <c r="T46" s="648">
        <f>'Прогноз движ.ден.средств'!T41</f>
        <v>0</v>
      </c>
      <c r="U46" s="648">
        <f>'Прогноз движ.ден.средств'!U41</f>
        <v>0</v>
      </c>
      <c r="V46" s="648">
        <f>'Прогноз движ.ден.средств'!V41</f>
        <v>0</v>
      </c>
      <c r="W46" s="648">
        <f>'Прогноз движ.ден.средств'!W41</f>
        <v>0</v>
      </c>
      <c r="X46" s="648">
        <f>'Прогноз движ.ден.средств'!X41</f>
        <v>0</v>
      </c>
      <c r="Y46" s="648">
        <f>'Прогноз движ.ден.средств'!Y41</f>
        <v>0</v>
      </c>
      <c r="Z46" s="648">
        <f>'Прогноз движ.ден.средств'!Z41</f>
        <v>0</v>
      </c>
      <c r="AA46" s="648">
        <f>'Прогноз движ.ден.средств'!AA41</f>
        <v>0</v>
      </c>
      <c r="AB46" s="648">
        <f>'Прогноз движ.ден.средств'!AB41</f>
        <v>0</v>
      </c>
      <c r="AC46" s="648">
        <f>'Прогноз движ.ден.средств'!AC41</f>
        <v>0</v>
      </c>
      <c r="AD46" s="648">
        <f>'Прогноз движ.ден.средств'!AD41</f>
        <v>0</v>
      </c>
      <c r="AE46" s="648">
        <f>'Прогноз движ.ден.средств'!AE41</f>
        <v>0</v>
      </c>
      <c r="AF46" s="648">
        <f>'Прогноз движ.ден.средств'!AF41</f>
        <v>0</v>
      </c>
      <c r="AG46" s="648">
        <f>'Прогноз движ.ден.средств'!AG41</f>
        <v>0</v>
      </c>
      <c r="AH46" s="648">
        <f>'Прогноз движ.ден.средств'!AH41</f>
        <v>0</v>
      </c>
      <c r="AI46" s="648">
        <f>'Прогноз движ.ден.средств'!AI41</f>
        <v>0</v>
      </c>
      <c r="AJ46" s="648">
        <f>'Прогноз движ.ден.средств'!AJ41</f>
        <v>0</v>
      </c>
      <c r="AK46" s="648">
        <f>'Прогноз движ.ден.средств'!AK41</f>
        <v>0</v>
      </c>
      <c r="AL46" s="648">
        <f>'Прогноз движ.ден.средств'!AL41</f>
        <v>0</v>
      </c>
      <c r="AM46" s="648">
        <f>'Прогноз движ.ден.средств'!AM41</f>
        <v>0</v>
      </c>
      <c r="AN46" s="648">
        <f>'Прогноз движ.ден.средств'!AN41</f>
        <v>0</v>
      </c>
      <c r="AO46" s="648">
        <f>'Прогноз движ.ден.средств'!AO41</f>
        <v>0</v>
      </c>
      <c r="AP46" s="648">
        <f>'Прогноз движ.ден.средств'!AP41</f>
        <v>0</v>
      </c>
      <c r="AQ46" s="648">
        <f>'Прогноз движ.ден.средств'!AQ41</f>
        <v>0</v>
      </c>
      <c r="AR46" s="648">
        <f>'Прогноз движ.ден.средств'!AR41</f>
        <v>0</v>
      </c>
      <c r="AS46" s="648">
        <f>'Прогноз движ.ден.средств'!AS41</f>
        <v>0</v>
      </c>
      <c r="AT46" s="648">
        <f>'Прогноз движ.ден.средств'!AT41</f>
        <v>0</v>
      </c>
      <c r="AU46" s="648">
        <f>'Прогноз движ.ден.средств'!AU41</f>
        <v>0</v>
      </c>
      <c r="AV46" s="648">
        <f>'Прогноз движ.ден.средств'!AV41</f>
        <v>0</v>
      </c>
      <c r="AW46" s="648">
        <f>'Прогноз движ.ден.средств'!AW41</f>
        <v>0</v>
      </c>
      <c r="AX46" s="648">
        <f>'Прогноз движ.ден.средств'!AX41</f>
        <v>0</v>
      </c>
      <c r="AY46" s="648">
        <f>'Прогноз движ.ден.средств'!AY41</f>
        <v>0</v>
      </c>
      <c r="AZ46" s="648">
        <f>'Прогноз движ.ден.средств'!AZ41</f>
        <v>0</v>
      </c>
      <c r="BA46" s="648">
        <f>'Прогноз движ.ден.средств'!BA41</f>
        <v>0</v>
      </c>
      <c r="BB46" s="648">
        <f>'Прогноз движ.ден.средств'!BB41</f>
        <v>0</v>
      </c>
      <c r="BC46" s="648">
        <f>'Прогноз движ.ден.средств'!BC41</f>
        <v>0</v>
      </c>
      <c r="BD46" s="648">
        <f>'Прогноз движ.ден.средств'!BD41</f>
        <v>0</v>
      </c>
      <c r="BE46" s="648">
        <f>'Прогноз движ.ден.средств'!BE41</f>
        <v>0</v>
      </c>
      <c r="BF46" s="648">
        <f>'Прогноз движ.ден.средств'!BF41</f>
        <v>0</v>
      </c>
      <c r="BG46" s="648">
        <f>'Прогноз движ.ден.средств'!BG41</f>
        <v>0</v>
      </c>
      <c r="BH46" s="648">
        <f>'Прогноз движ.ден.средств'!BH41</f>
        <v>0</v>
      </c>
      <c r="BI46" s="648">
        <f>'Прогноз движ.ден.средств'!BI41</f>
        <v>0</v>
      </c>
      <c r="BJ46" s="648">
        <f>'Прогноз движ.ден.средств'!BJ41</f>
        <v>0</v>
      </c>
      <c r="BK46" s="648">
        <f>'Прогноз движ.ден.средств'!BK41</f>
        <v>0</v>
      </c>
      <c r="BL46" s="648">
        <f>'Прогноз движ.ден.средств'!BL41</f>
        <v>0</v>
      </c>
      <c r="BM46" s="648">
        <f>'Прогноз движ.ден.средств'!BM41</f>
        <v>0</v>
      </c>
      <c r="BN46" s="648">
        <f>'Прогноз движ.ден.средств'!BN41</f>
        <v>0</v>
      </c>
      <c r="BO46" s="648">
        <f>'Прогноз движ.ден.средств'!BO41</f>
        <v>0</v>
      </c>
      <c r="BP46" s="648">
        <f>'Прогноз движ.ден.средств'!BP41</f>
        <v>0</v>
      </c>
      <c r="BQ46" s="648">
        <f>'Прогноз движ.ден.средств'!BQ41</f>
        <v>0</v>
      </c>
      <c r="BR46" s="648">
        <f>'Прогноз движ.ден.средств'!BR41</f>
        <v>0</v>
      </c>
      <c r="BS46" s="648">
        <f>'Прогноз движ.ден.средств'!BS41</f>
        <v>0</v>
      </c>
      <c r="BT46" s="648">
        <f>'Прогноз движ.ден.средств'!BT41</f>
        <v>0</v>
      </c>
      <c r="BU46" s="648">
        <f>'Прогноз движ.ден.средств'!BU41</f>
        <v>0</v>
      </c>
      <c r="BV46" s="648">
        <f>'Прогноз движ.ден.средств'!BV41</f>
        <v>0</v>
      </c>
      <c r="BW46" s="648">
        <f>'Прогноз движ.ден.средств'!BW41</f>
        <v>0</v>
      </c>
      <c r="BX46" s="648">
        <f>'Прогноз движ.ден.средств'!BX41</f>
        <v>0</v>
      </c>
      <c r="BY46" s="648">
        <f>'Прогноз движ.ден.средств'!BY41</f>
        <v>0</v>
      </c>
      <c r="BZ46" s="648">
        <f>'Прогноз движ.ден.средств'!BZ41</f>
        <v>0</v>
      </c>
      <c r="CA46" s="648">
        <f>'Прогноз движ.ден.средств'!CA41</f>
        <v>0</v>
      </c>
      <c r="CB46" s="648">
        <f>'Прогноз движ.ден.средств'!CB41</f>
        <v>0</v>
      </c>
      <c r="CC46" s="648">
        <f>'Прогноз движ.ден.средств'!CC41</f>
        <v>0</v>
      </c>
      <c r="CD46" s="648">
        <f>'Прогноз движ.ден.средств'!CD41</f>
        <v>0</v>
      </c>
      <c r="CE46" s="648">
        <f>'Прогноз движ.ден.средств'!CE41</f>
        <v>0</v>
      </c>
      <c r="CF46" s="648">
        <f>'Прогноз движ.ден.средств'!CF41</f>
        <v>0</v>
      </c>
      <c r="CG46" s="648">
        <f>'Прогноз движ.ден.средств'!CG41</f>
        <v>0</v>
      </c>
      <c r="CH46" s="648">
        <f>'Прогноз движ.ден.средств'!CH41</f>
        <v>0</v>
      </c>
      <c r="CI46" s="648">
        <f>'Прогноз движ.ден.средств'!CI41</f>
        <v>0</v>
      </c>
      <c r="CJ46" s="648">
        <f>'Прогноз движ.ден.средств'!CJ41</f>
        <v>0</v>
      </c>
      <c r="CK46" s="648">
        <f>'Прогноз движ.ден.средств'!CK41</f>
        <v>0</v>
      </c>
      <c r="CL46" s="648">
        <f>'Прогноз движ.ден.средств'!CL41</f>
        <v>0</v>
      </c>
      <c r="CM46" s="648">
        <f>'Прогноз движ.ден.средств'!CM41</f>
        <v>0</v>
      </c>
      <c r="CN46" s="648">
        <f>'Прогноз движ.ден.средств'!CN41</f>
        <v>0</v>
      </c>
      <c r="CO46" s="648">
        <f>'Прогноз движ.ден.средств'!CO41</f>
        <v>0</v>
      </c>
      <c r="CP46" s="648">
        <f>'Прогноз движ.ден.средств'!CP41</f>
        <v>0</v>
      </c>
      <c r="CQ46" s="648">
        <f>'Прогноз движ.ден.средств'!CQ41</f>
        <v>0</v>
      </c>
      <c r="CR46" s="648">
        <f>'Прогноз движ.ден.средств'!CR41</f>
        <v>0</v>
      </c>
      <c r="CS46" s="648">
        <f>'Прогноз движ.ден.средств'!CS41</f>
        <v>0</v>
      </c>
      <c r="CT46" s="648">
        <f>'Прогноз движ.ден.средств'!CT41</f>
        <v>0</v>
      </c>
      <c r="CU46" s="648">
        <f>'Прогноз движ.ден.средств'!CU41</f>
        <v>0</v>
      </c>
      <c r="CV46" s="648">
        <f>'Прогноз движ.ден.средств'!CV41</f>
        <v>0</v>
      </c>
      <c r="CW46" s="648">
        <f>'Прогноз движ.ден.средств'!CW41</f>
        <v>0</v>
      </c>
      <c r="CX46" s="648">
        <f>'Прогноз движ.ден.средств'!CX41</f>
        <v>0</v>
      </c>
      <c r="CY46" s="648">
        <f>'Прогноз движ.ден.средств'!CY41</f>
        <v>0</v>
      </c>
      <c r="CZ46" s="648">
        <f>'Прогноз движ.ден.средств'!CZ41</f>
        <v>0</v>
      </c>
      <c r="DA46" s="648">
        <f>'Прогноз движ.ден.средств'!DA41</f>
        <v>0</v>
      </c>
      <c r="DB46" s="648">
        <f>'Прогноз движ.ден.средств'!DB41</f>
        <v>0</v>
      </c>
      <c r="DC46" s="648">
        <f>'Прогноз движ.ден.средств'!DC41</f>
        <v>0</v>
      </c>
      <c r="DD46" s="648">
        <f>'Прогноз движ.ден.средств'!DD41</f>
        <v>0</v>
      </c>
      <c r="DE46" s="648">
        <f>'Прогноз движ.ден.средств'!DE41</f>
        <v>0</v>
      </c>
      <c r="DF46" s="648">
        <f>'Прогноз движ.ден.средств'!DF41</f>
        <v>0</v>
      </c>
      <c r="DG46" s="648">
        <f>'Прогноз движ.ден.средств'!DG41</f>
        <v>0</v>
      </c>
      <c r="DH46" s="648">
        <f>'Прогноз движ.ден.средств'!DH41</f>
        <v>0</v>
      </c>
      <c r="DI46" s="648">
        <f>'Прогноз движ.ден.средств'!DI41</f>
        <v>0</v>
      </c>
      <c r="DJ46" s="648">
        <f>'Прогноз движ.ден.средств'!DJ41</f>
        <v>0</v>
      </c>
      <c r="DK46" s="648">
        <f>'Прогноз движ.ден.средств'!DK41</f>
        <v>0</v>
      </c>
      <c r="DL46" s="648">
        <f>'Прогноз движ.ден.средств'!DL41</f>
        <v>0</v>
      </c>
      <c r="DM46" s="648">
        <f>'Прогноз движ.ден.средств'!DM41</f>
        <v>0</v>
      </c>
      <c r="DN46" s="648">
        <f>'Прогноз движ.ден.средств'!DN41</f>
        <v>0</v>
      </c>
      <c r="DO46" s="648">
        <f>'Прогноз движ.ден.средств'!DO41</f>
        <v>0</v>
      </c>
      <c r="DP46" s="648">
        <f>'Прогноз движ.ден.средств'!DP41</f>
        <v>0</v>
      </c>
      <c r="DQ46" s="648">
        <f>'Прогноз движ.ден.средств'!DQ41</f>
        <v>0</v>
      </c>
      <c r="DR46" s="648">
        <f>'Прогноз движ.ден.средств'!DR41</f>
        <v>0</v>
      </c>
      <c r="DS46" s="648">
        <f>'Прогноз движ.ден.средств'!DS41</f>
        <v>0</v>
      </c>
      <c r="DT46" s="648">
        <f>'Прогноз движ.ден.средств'!DT41</f>
        <v>0</v>
      </c>
      <c r="DU46" s="648">
        <f>'Прогноз движ.ден.средств'!DU41</f>
        <v>0</v>
      </c>
      <c r="DV46" s="648">
        <f>'Прогноз движ.ден.средств'!DV41</f>
        <v>0</v>
      </c>
      <c r="DW46" s="648">
        <f>'Прогноз движ.ден.средств'!DW41</f>
        <v>0</v>
      </c>
      <c r="DX46" s="648">
        <f>'Прогноз движ.ден.средств'!DX41</f>
        <v>0</v>
      </c>
      <c r="DY46" s="648">
        <f>'Прогноз движ.ден.средств'!DY41</f>
        <v>0</v>
      </c>
      <c r="DZ46" s="648">
        <f>'Прогноз движ.ден.средств'!DZ41</f>
        <v>0</v>
      </c>
      <c r="EA46" s="648">
        <f>'Прогноз движ.ден.средств'!EA41</f>
        <v>0</v>
      </c>
      <c r="EB46" s="648">
        <f>'Прогноз движ.ден.средств'!EB41</f>
        <v>0</v>
      </c>
      <c r="EC46" s="648">
        <f>'Прогноз движ.ден.средств'!EC41</f>
        <v>0</v>
      </c>
      <c r="ED46" s="648">
        <f>'Прогноз движ.ден.средств'!ED41</f>
        <v>0</v>
      </c>
      <c r="EE46" s="648">
        <f>'Прогноз движ.ден.средств'!EE41</f>
        <v>0</v>
      </c>
      <c r="EF46" s="648">
        <f>'Прогноз движ.ден.средств'!EF41</f>
        <v>0</v>
      </c>
      <c r="EG46" s="648">
        <f>'Прогноз движ.ден.средств'!EG41</f>
        <v>0</v>
      </c>
      <c r="EH46" s="648">
        <f>'Прогноз движ.ден.средств'!EH41</f>
        <v>0</v>
      </c>
      <c r="EI46" s="648">
        <f>'Прогноз движ.ден.средств'!EI41</f>
        <v>0</v>
      </c>
      <c r="EJ46" s="648">
        <f>'Прогноз движ.ден.средств'!EJ41</f>
        <v>0</v>
      </c>
      <c r="EK46" s="648">
        <f>'Прогноз движ.ден.средств'!EK41</f>
        <v>0</v>
      </c>
    </row>
    <row r="47" spans="1:141" ht="15.75" hidden="1" outlineLevel="1" x14ac:dyDescent="0.25">
      <c r="A47" s="647" t="str">
        <f>'Прогноз движ.ден.средств'!A42</f>
        <v>nnn</v>
      </c>
      <c r="B47" s="795">
        <f>'Прогноз движ.ден.средств'!B42</f>
        <v>0</v>
      </c>
      <c r="C47" s="648">
        <f>'Прогноз движ.ден.средств'!C42</f>
        <v>0</v>
      </c>
      <c r="D47" s="648">
        <f>'Прогноз движ.ден.средств'!D42</f>
        <v>0</v>
      </c>
      <c r="E47" s="648">
        <f>'Прогноз движ.ден.средств'!E42</f>
        <v>0</v>
      </c>
      <c r="F47" s="648">
        <f>'Прогноз движ.ден.средств'!F42</f>
        <v>0</v>
      </c>
      <c r="G47" s="648">
        <f>'Прогноз движ.ден.средств'!G42</f>
        <v>0</v>
      </c>
      <c r="H47" s="648">
        <f>'Прогноз движ.ден.средств'!H42</f>
        <v>0</v>
      </c>
      <c r="I47" s="648">
        <f>'Прогноз движ.ден.средств'!I42</f>
        <v>0</v>
      </c>
      <c r="J47" s="648">
        <f>'Прогноз движ.ден.средств'!J42</f>
        <v>0</v>
      </c>
      <c r="K47" s="648">
        <f>'Прогноз движ.ден.средств'!K42</f>
        <v>0</v>
      </c>
      <c r="L47" s="648">
        <f>'Прогноз движ.ден.средств'!L42</f>
        <v>0</v>
      </c>
      <c r="M47" s="648">
        <f>'Прогноз движ.ден.средств'!M42</f>
        <v>0</v>
      </c>
      <c r="N47" s="648">
        <f>'Прогноз движ.ден.средств'!N42</f>
        <v>0</v>
      </c>
      <c r="O47" s="648">
        <f>'Прогноз движ.ден.средств'!O42</f>
        <v>0</v>
      </c>
      <c r="P47" s="648">
        <f>'Прогноз движ.ден.средств'!P42</f>
        <v>0</v>
      </c>
      <c r="Q47" s="648">
        <f>'Прогноз движ.ден.средств'!Q42</f>
        <v>0</v>
      </c>
      <c r="R47" s="648">
        <f>'Прогноз движ.ден.средств'!R42</f>
        <v>0</v>
      </c>
      <c r="S47" s="648">
        <f>'Прогноз движ.ден.средств'!S42</f>
        <v>0</v>
      </c>
      <c r="T47" s="648">
        <f>'Прогноз движ.ден.средств'!T42</f>
        <v>0</v>
      </c>
      <c r="U47" s="648">
        <f>'Прогноз движ.ден.средств'!U42</f>
        <v>0</v>
      </c>
      <c r="V47" s="648">
        <f>'Прогноз движ.ден.средств'!V42</f>
        <v>0</v>
      </c>
      <c r="W47" s="648">
        <f>'Прогноз движ.ден.средств'!W42</f>
        <v>0</v>
      </c>
      <c r="X47" s="648">
        <f>'Прогноз движ.ден.средств'!X42</f>
        <v>0</v>
      </c>
      <c r="Y47" s="648">
        <f>'Прогноз движ.ден.средств'!Y42</f>
        <v>0</v>
      </c>
      <c r="Z47" s="648">
        <f>'Прогноз движ.ден.средств'!Z42</f>
        <v>0</v>
      </c>
      <c r="AA47" s="648">
        <f>'Прогноз движ.ден.средств'!AA42</f>
        <v>0</v>
      </c>
      <c r="AB47" s="648">
        <f>'Прогноз движ.ден.средств'!AB42</f>
        <v>0</v>
      </c>
      <c r="AC47" s="648">
        <f>'Прогноз движ.ден.средств'!AC42</f>
        <v>0</v>
      </c>
      <c r="AD47" s="648">
        <f>'Прогноз движ.ден.средств'!AD42</f>
        <v>0</v>
      </c>
      <c r="AE47" s="648">
        <f>'Прогноз движ.ден.средств'!AE42</f>
        <v>0</v>
      </c>
      <c r="AF47" s="648">
        <f>'Прогноз движ.ден.средств'!AF42</f>
        <v>0</v>
      </c>
      <c r="AG47" s="648">
        <f>'Прогноз движ.ден.средств'!AG42</f>
        <v>0</v>
      </c>
      <c r="AH47" s="648">
        <f>'Прогноз движ.ден.средств'!AH42</f>
        <v>0</v>
      </c>
      <c r="AI47" s="648">
        <f>'Прогноз движ.ден.средств'!AI42</f>
        <v>0</v>
      </c>
      <c r="AJ47" s="648">
        <f>'Прогноз движ.ден.средств'!AJ42</f>
        <v>0</v>
      </c>
      <c r="AK47" s="648">
        <f>'Прогноз движ.ден.средств'!AK42</f>
        <v>0</v>
      </c>
      <c r="AL47" s="648">
        <f>'Прогноз движ.ден.средств'!AL42</f>
        <v>0</v>
      </c>
      <c r="AM47" s="648">
        <f>'Прогноз движ.ден.средств'!AM42</f>
        <v>0</v>
      </c>
      <c r="AN47" s="648">
        <f>'Прогноз движ.ден.средств'!AN42</f>
        <v>0</v>
      </c>
      <c r="AO47" s="648">
        <f>'Прогноз движ.ден.средств'!AO42</f>
        <v>0</v>
      </c>
      <c r="AP47" s="648">
        <f>'Прогноз движ.ден.средств'!AP42</f>
        <v>0</v>
      </c>
      <c r="AQ47" s="648">
        <f>'Прогноз движ.ден.средств'!AQ42</f>
        <v>0</v>
      </c>
      <c r="AR47" s="648">
        <f>'Прогноз движ.ден.средств'!AR42</f>
        <v>0</v>
      </c>
      <c r="AS47" s="648">
        <f>'Прогноз движ.ден.средств'!AS42</f>
        <v>0</v>
      </c>
      <c r="AT47" s="648">
        <f>'Прогноз движ.ден.средств'!AT42</f>
        <v>0</v>
      </c>
      <c r="AU47" s="648">
        <f>'Прогноз движ.ден.средств'!AU42</f>
        <v>0</v>
      </c>
      <c r="AV47" s="648">
        <f>'Прогноз движ.ден.средств'!AV42</f>
        <v>0</v>
      </c>
      <c r="AW47" s="648">
        <f>'Прогноз движ.ден.средств'!AW42</f>
        <v>0</v>
      </c>
      <c r="AX47" s="648">
        <f>'Прогноз движ.ден.средств'!AX42</f>
        <v>0</v>
      </c>
      <c r="AY47" s="648">
        <f>'Прогноз движ.ден.средств'!AY42</f>
        <v>0</v>
      </c>
      <c r="AZ47" s="648">
        <f>'Прогноз движ.ден.средств'!AZ42</f>
        <v>0</v>
      </c>
      <c r="BA47" s="648">
        <f>'Прогноз движ.ден.средств'!BA42</f>
        <v>0</v>
      </c>
      <c r="BB47" s="648">
        <f>'Прогноз движ.ден.средств'!BB42</f>
        <v>0</v>
      </c>
      <c r="BC47" s="648">
        <f>'Прогноз движ.ден.средств'!BC42</f>
        <v>0</v>
      </c>
      <c r="BD47" s="648">
        <f>'Прогноз движ.ден.средств'!BD42</f>
        <v>0</v>
      </c>
      <c r="BE47" s="648">
        <f>'Прогноз движ.ден.средств'!BE42</f>
        <v>0</v>
      </c>
      <c r="BF47" s="648">
        <f>'Прогноз движ.ден.средств'!BF42</f>
        <v>0</v>
      </c>
      <c r="BG47" s="648">
        <f>'Прогноз движ.ден.средств'!BG42</f>
        <v>0</v>
      </c>
      <c r="BH47" s="648">
        <f>'Прогноз движ.ден.средств'!BH42</f>
        <v>0</v>
      </c>
      <c r="BI47" s="648">
        <f>'Прогноз движ.ден.средств'!BI42</f>
        <v>0</v>
      </c>
      <c r="BJ47" s="648">
        <f>'Прогноз движ.ден.средств'!BJ42</f>
        <v>0</v>
      </c>
      <c r="BK47" s="648">
        <f>'Прогноз движ.ден.средств'!BK42</f>
        <v>0</v>
      </c>
      <c r="BL47" s="648">
        <f>'Прогноз движ.ден.средств'!BL42</f>
        <v>0</v>
      </c>
      <c r="BM47" s="648">
        <f>'Прогноз движ.ден.средств'!BM42</f>
        <v>0</v>
      </c>
      <c r="BN47" s="648">
        <f>'Прогноз движ.ден.средств'!BN42</f>
        <v>0</v>
      </c>
      <c r="BO47" s="648">
        <f>'Прогноз движ.ден.средств'!BO42</f>
        <v>0</v>
      </c>
      <c r="BP47" s="648">
        <f>'Прогноз движ.ден.средств'!BP42</f>
        <v>0</v>
      </c>
      <c r="BQ47" s="648">
        <f>'Прогноз движ.ден.средств'!BQ42</f>
        <v>0</v>
      </c>
      <c r="BR47" s="648">
        <f>'Прогноз движ.ден.средств'!BR42</f>
        <v>0</v>
      </c>
      <c r="BS47" s="648">
        <f>'Прогноз движ.ден.средств'!BS42</f>
        <v>0</v>
      </c>
      <c r="BT47" s="648">
        <f>'Прогноз движ.ден.средств'!BT42</f>
        <v>0</v>
      </c>
      <c r="BU47" s="648">
        <f>'Прогноз движ.ден.средств'!BU42</f>
        <v>0</v>
      </c>
      <c r="BV47" s="648">
        <f>'Прогноз движ.ден.средств'!BV42</f>
        <v>0</v>
      </c>
      <c r="BW47" s="648">
        <f>'Прогноз движ.ден.средств'!BW42</f>
        <v>0</v>
      </c>
      <c r="BX47" s="648">
        <f>'Прогноз движ.ден.средств'!BX42</f>
        <v>0</v>
      </c>
      <c r="BY47" s="648">
        <f>'Прогноз движ.ден.средств'!BY42</f>
        <v>0</v>
      </c>
      <c r="BZ47" s="648">
        <f>'Прогноз движ.ден.средств'!BZ42</f>
        <v>0</v>
      </c>
      <c r="CA47" s="648">
        <f>'Прогноз движ.ден.средств'!CA42</f>
        <v>0</v>
      </c>
      <c r="CB47" s="648">
        <f>'Прогноз движ.ден.средств'!CB42</f>
        <v>0</v>
      </c>
      <c r="CC47" s="648">
        <f>'Прогноз движ.ден.средств'!CC42</f>
        <v>0</v>
      </c>
      <c r="CD47" s="648">
        <f>'Прогноз движ.ден.средств'!CD42</f>
        <v>0</v>
      </c>
      <c r="CE47" s="648">
        <f>'Прогноз движ.ден.средств'!CE42</f>
        <v>0</v>
      </c>
      <c r="CF47" s="648">
        <f>'Прогноз движ.ден.средств'!CF42</f>
        <v>0</v>
      </c>
      <c r="CG47" s="648">
        <f>'Прогноз движ.ден.средств'!CG42</f>
        <v>0</v>
      </c>
      <c r="CH47" s="648">
        <f>'Прогноз движ.ден.средств'!CH42</f>
        <v>0</v>
      </c>
      <c r="CI47" s="648">
        <f>'Прогноз движ.ден.средств'!CI42</f>
        <v>0</v>
      </c>
      <c r="CJ47" s="648">
        <f>'Прогноз движ.ден.средств'!CJ42</f>
        <v>0</v>
      </c>
      <c r="CK47" s="648">
        <f>'Прогноз движ.ден.средств'!CK42</f>
        <v>0</v>
      </c>
      <c r="CL47" s="648">
        <f>'Прогноз движ.ден.средств'!CL42</f>
        <v>0</v>
      </c>
      <c r="CM47" s="648">
        <f>'Прогноз движ.ден.средств'!CM42</f>
        <v>0</v>
      </c>
      <c r="CN47" s="648">
        <f>'Прогноз движ.ден.средств'!CN42</f>
        <v>0</v>
      </c>
      <c r="CO47" s="648">
        <f>'Прогноз движ.ден.средств'!CO42</f>
        <v>0</v>
      </c>
      <c r="CP47" s="648">
        <f>'Прогноз движ.ден.средств'!CP42</f>
        <v>0</v>
      </c>
      <c r="CQ47" s="648">
        <f>'Прогноз движ.ден.средств'!CQ42</f>
        <v>0</v>
      </c>
      <c r="CR47" s="648">
        <f>'Прогноз движ.ден.средств'!CR42</f>
        <v>0</v>
      </c>
      <c r="CS47" s="648">
        <f>'Прогноз движ.ден.средств'!CS42</f>
        <v>0</v>
      </c>
      <c r="CT47" s="648">
        <f>'Прогноз движ.ден.средств'!CT42</f>
        <v>0</v>
      </c>
      <c r="CU47" s="648">
        <f>'Прогноз движ.ден.средств'!CU42</f>
        <v>0</v>
      </c>
      <c r="CV47" s="648">
        <f>'Прогноз движ.ден.средств'!CV42</f>
        <v>0</v>
      </c>
      <c r="CW47" s="648">
        <f>'Прогноз движ.ден.средств'!CW42</f>
        <v>0</v>
      </c>
      <c r="CX47" s="648">
        <f>'Прогноз движ.ден.средств'!CX42</f>
        <v>0</v>
      </c>
      <c r="CY47" s="648">
        <f>'Прогноз движ.ден.средств'!CY42</f>
        <v>0</v>
      </c>
      <c r="CZ47" s="648">
        <f>'Прогноз движ.ден.средств'!CZ42</f>
        <v>0</v>
      </c>
      <c r="DA47" s="648">
        <f>'Прогноз движ.ден.средств'!DA42</f>
        <v>0</v>
      </c>
      <c r="DB47" s="648">
        <f>'Прогноз движ.ден.средств'!DB42</f>
        <v>0</v>
      </c>
      <c r="DC47" s="648">
        <f>'Прогноз движ.ден.средств'!DC42</f>
        <v>0</v>
      </c>
      <c r="DD47" s="648">
        <f>'Прогноз движ.ден.средств'!DD42</f>
        <v>0</v>
      </c>
      <c r="DE47" s="648">
        <f>'Прогноз движ.ден.средств'!DE42</f>
        <v>0</v>
      </c>
      <c r="DF47" s="648">
        <f>'Прогноз движ.ден.средств'!DF42</f>
        <v>0</v>
      </c>
      <c r="DG47" s="648">
        <f>'Прогноз движ.ден.средств'!DG42</f>
        <v>0</v>
      </c>
      <c r="DH47" s="648">
        <f>'Прогноз движ.ден.средств'!DH42</f>
        <v>0</v>
      </c>
      <c r="DI47" s="648">
        <f>'Прогноз движ.ден.средств'!DI42</f>
        <v>0</v>
      </c>
      <c r="DJ47" s="648">
        <f>'Прогноз движ.ден.средств'!DJ42</f>
        <v>0</v>
      </c>
      <c r="DK47" s="648">
        <f>'Прогноз движ.ден.средств'!DK42</f>
        <v>0</v>
      </c>
      <c r="DL47" s="648">
        <f>'Прогноз движ.ден.средств'!DL42</f>
        <v>0</v>
      </c>
      <c r="DM47" s="648">
        <f>'Прогноз движ.ден.средств'!DM42</f>
        <v>0</v>
      </c>
      <c r="DN47" s="648">
        <f>'Прогноз движ.ден.средств'!DN42</f>
        <v>0</v>
      </c>
      <c r="DO47" s="648">
        <f>'Прогноз движ.ден.средств'!DO42</f>
        <v>0</v>
      </c>
      <c r="DP47" s="648">
        <f>'Прогноз движ.ден.средств'!DP42</f>
        <v>0</v>
      </c>
      <c r="DQ47" s="648">
        <f>'Прогноз движ.ден.средств'!DQ42</f>
        <v>0</v>
      </c>
      <c r="DR47" s="648">
        <f>'Прогноз движ.ден.средств'!DR42</f>
        <v>0</v>
      </c>
      <c r="DS47" s="648">
        <f>'Прогноз движ.ден.средств'!DS42</f>
        <v>0</v>
      </c>
      <c r="DT47" s="648">
        <f>'Прогноз движ.ден.средств'!DT42</f>
        <v>0</v>
      </c>
      <c r="DU47" s="648">
        <f>'Прогноз движ.ден.средств'!DU42</f>
        <v>0</v>
      </c>
      <c r="DV47" s="648">
        <f>'Прогноз движ.ден.средств'!DV42</f>
        <v>0</v>
      </c>
      <c r="DW47" s="648">
        <f>'Прогноз движ.ден.средств'!DW42</f>
        <v>0</v>
      </c>
      <c r="DX47" s="648">
        <f>'Прогноз движ.ден.средств'!DX42</f>
        <v>0</v>
      </c>
      <c r="DY47" s="648">
        <f>'Прогноз движ.ден.средств'!DY42</f>
        <v>0</v>
      </c>
      <c r="DZ47" s="648">
        <f>'Прогноз движ.ден.средств'!DZ42</f>
        <v>0</v>
      </c>
      <c r="EA47" s="648">
        <f>'Прогноз движ.ден.средств'!EA42</f>
        <v>0</v>
      </c>
      <c r="EB47" s="648">
        <f>'Прогноз движ.ден.средств'!EB42</f>
        <v>0</v>
      </c>
      <c r="EC47" s="648">
        <f>'Прогноз движ.ден.средств'!EC42</f>
        <v>0</v>
      </c>
      <c r="ED47" s="648">
        <f>'Прогноз движ.ден.средств'!ED42</f>
        <v>0</v>
      </c>
      <c r="EE47" s="648">
        <f>'Прогноз движ.ден.средств'!EE42</f>
        <v>0</v>
      </c>
      <c r="EF47" s="648">
        <f>'Прогноз движ.ден.средств'!EF42</f>
        <v>0</v>
      </c>
      <c r="EG47" s="648">
        <f>'Прогноз движ.ден.средств'!EG42</f>
        <v>0</v>
      </c>
      <c r="EH47" s="648">
        <f>'Прогноз движ.ден.средств'!EH42</f>
        <v>0</v>
      </c>
      <c r="EI47" s="648">
        <f>'Прогноз движ.ден.средств'!EI42</f>
        <v>0</v>
      </c>
      <c r="EJ47" s="648">
        <f>'Прогноз движ.ден.средств'!EJ42</f>
        <v>0</v>
      </c>
      <c r="EK47" s="648">
        <f>'Прогноз движ.ден.средств'!EK42</f>
        <v>0</v>
      </c>
    </row>
    <row r="48" spans="1:141" ht="15.75" hidden="1" outlineLevel="1" x14ac:dyDescent="0.25">
      <c r="A48" s="647" t="str">
        <f>'Прогноз движ.ден.средств'!A43</f>
        <v>nnn</v>
      </c>
      <c r="B48" s="795">
        <f>'Прогноз движ.ден.средств'!B43</f>
        <v>0</v>
      </c>
      <c r="C48" s="648">
        <f>'Прогноз движ.ден.средств'!C43</f>
        <v>0</v>
      </c>
      <c r="D48" s="648">
        <f>'Прогноз движ.ден.средств'!D43</f>
        <v>0</v>
      </c>
      <c r="E48" s="648">
        <f>'Прогноз движ.ден.средств'!E43</f>
        <v>0</v>
      </c>
      <c r="F48" s="648">
        <f>'Прогноз движ.ден.средств'!F43</f>
        <v>0</v>
      </c>
      <c r="G48" s="648">
        <f>'Прогноз движ.ден.средств'!G43</f>
        <v>0</v>
      </c>
      <c r="H48" s="648">
        <f>'Прогноз движ.ден.средств'!H43</f>
        <v>0</v>
      </c>
      <c r="I48" s="648">
        <f>'Прогноз движ.ден.средств'!I43</f>
        <v>0</v>
      </c>
      <c r="J48" s="648">
        <f>'Прогноз движ.ден.средств'!J43</f>
        <v>0</v>
      </c>
      <c r="K48" s="648">
        <f>'Прогноз движ.ден.средств'!K43</f>
        <v>0</v>
      </c>
      <c r="L48" s="648">
        <f>'Прогноз движ.ден.средств'!L43</f>
        <v>0</v>
      </c>
      <c r="M48" s="648">
        <f>'Прогноз движ.ден.средств'!M43</f>
        <v>0</v>
      </c>
      <c r="N48" s="648">
        <f>'Прогноз движ.ден.средств'!N43</f>
        <v>0</v>
      </c>
      <c r="O48" s="648">
        <f>'Прогноз движ.ден.средств'!O43</f>
        <v>0</v>
      </c>
      <c r="P48" s="648">
        <f>'Прогноз движ.ден.средств'!P43</f>
        <v>0</v>
      </c>
      <c r="Q48" s="648">
        <f>'Прогноз движ.ден.средств'!Q43</f>
        <v>0</v>
      </c>
      <c r="R48" s="648">
        <f>'Прогноз движ.ден.средств'!R43</f>
        <v>0</v>
      </c>
      <c r="S48" s="648">
        <f>'Прогноз движ.ден.средств'!S43</f>
        <v>0</v>
      </c>
      <c r="T48" s="648">
        <f>'Прогноз движ.ден.средств'!T43</f>
        <v>0</v>
      </c>
      <c r="U48" s="648">
        <f>'Прогноз движ.ден.средств'!U43</f>
        <v>0</v>
      </c>
      <c r="V48" s="648">
        <f>'Прогноз движ.ден.средств'!V43</f>
        <v>0</v>
      </c>
      <c r="W48" s="648">
        <f>'Прогноз движ.ден.средств'!W43</f>
        <v>0</v>
      </c>
      <c r="X48" s="648">
        <f>'Прогноз движ.ден.средств'!X43</f>
        <v>0</v>
      </c>
      <c r="Y48" s="648">
        <f>'Прогноз движ.ден.средств'!Y43</f>
        <v>0</v>
      </c>
      <c r="Z48" s="648">
        <f>'Прогноз движ.ден.средств'!Z43</f>
        <v>0</v>
      </c>
      <c r="AA48" s="648">
        <f>'Прогноз движ.ден.средств'!AA43</f>
        <v>0</v>
      </c>
      <c r="AB48" s="648">
        <f>'Прогноз движ.ден.средств'!AB43</f>
        <v>0</v>
      </c>
      <c r="AC48" s="648">
        <f>'Прогноз движ.ден.средств'!AC43</f>
        <v>0</v>
      </c>
      <c r="AD48" s="648">
        <f>'Прогноз движ.ден.средств'!AD43</f>
        <v>0</v>
      </c>
      <c r="AE48" s="648">
        <f>'Прогноз движ.ден.средств'!AE43</f>
        <v>0</v>
      </c>
      <c r="AF48" s="648">
        <f>'Прогноз движ.ден.средств'!AF43</f>
        <v>0</v>
      </c>
      <c r="AG48" s="648">
        <f>'Прогноз движ.ден.средств'!AG43</f>
        <v>0</v>
      </c>
      <c r="AH48" s="648">
        <f>'Прогноз движ.ден.средств'!AH43</f>
        <v>0</v>
      </c>
      <c r="AI48" s="648">
        <f>'Прогноз движ.ден.средств'!AI43</f>
        <v>0</v>
      </c>
      <c r="AJ48" s="648">
        <f>'Прогноз движ.ден.средств'!AJ43</f>
        <v>0</v>
      </c>
      <c r="AK48" s="648">
        <f>'Прогноз движ.ден.средств'!AK43</f>
        <v>0</v>
      </c>
      <c r="AL48" s="648">
        <f>'Прогноз движ.ден.средств'!AL43</f>
        <v>0</v>
      </c>
      <c r="AM48" s="648">
        <f>'Прогноз движ.ден.средств'!AM43</f>
        <v>0</v>
      </c>
      <c r="AN48" s="648">
        <f>'Прогноз движ.ден.средств'!AN43</f>
        <v>0</v>
      </c>
      <c r="AO48" s="648">
        <f>'Прогноз движ.ден.средств'!AO43</f>
        <v>0</v>
      </c>
      <c r="AP48" s="648">
        <f>'Прогноз движ.ден.средств'!AP43</f>
        <v>0</v>
      </c>
      <c r="AQ48" s="648">
        <f>'Прогноз движ.ден.средств'!AQ43</f>
        <v>0</v>
      </c>
      <c r="AR48" s="648">
        <f>'Прогноз движ.ден.средств'!AR43</f>
        <v>0</v>
      </c>
      <c r="AS48" s="648">
        <f>'Прогноз движ.ден.средств'!AS43</f>
        <v>0</v>
      </c>
      <c r="AT48" s="648">
        <f>'Прогноз движ.ден.средств'!AT43</f>
        <v>0</v>
      </c>
      <c r="AU48" s="648">
        <f>'Прогноз движ.ден.средств'!AU43</f>
        <v>0</v>
      </c>
      <c r="AV48" s="648">
        <f>'Прогноз движ.ден.средств'!AV43</f>
        <v>0</v>
      </c>
      <c r="AW48" s="648">
        <f>'Прогноз движ.ден.средств'!AW43</f>
        <v>0</v>
      </c>
      <c r="AX48" s="648">
        <f>'Прогноз движ.ден.средств'!AX43</f>
        <v>0</v>
      </c>
      <c r="AY48" s="648">
        <f>'Прогноз движ.ден.средств'!AY43</f>
        <v>0</v>
      </c>
      <c r="AZ48" s="648">
        <f>'Прогноз движ.ден.средств'!AZ43</f>
        <v>0</v>
      </c>
      <c r="BA48" s="648">
        <f>'Прогноз движ.ден.средств'!BA43</f>
        <v>0</v>
      </c>
      <c r="BB48" s="648">
        <f>'Прогноз движ.ден.средств'!BB43</f>
        <v>0</v>
      </c>
      <c r="BC48" s="648">
        <f>'Прогноз движ.ден.средств'!BC43</f>
        <v>0</v>
      </c>
      <c r="BD48" s="648">
        <f>'Прогноз движ.ден.средств'!BD43</f>
        <v>0</v>
      </c>
      <c r="BE48" s="648">
        <f>'Прогноз движ.ден.средств'!BE43</f>
        <v>0</v>
      </c>
      <c r="BF48" s="648">
        <f>'Прогноз движ.ден.средств'!BF43</f>
        <v>0</v>
      </c>
      <c r="BG48" s="648">
        <f>'Прогноз движ.ден.средств'!BG43</f>
        <v>0</v>
      </c>
      <c r="BH48" s="648">
        <f>'Прогноз движ.ден.средств'!BH43</f>
        <v>0</v>
      </c>
      <c r="BI48" s="648">
        <f>'Прогноз движ.ден.средств'!BI43</f>
        <v>0</v>
      </c>
      <c r="BJ48" s="648">
        <f>'Прогноз движ.ден.средств'!BJ43</f>
        <v>0</v>
      </c>
      <c r="BK48" s="648">
        <f>'Прогноз движ.ден.средств'!BK43</f>
        <v>0</v>
      </c>
      <c r="BL48" s="648">
        <f>'Прогноз движ.ден.средств'!BL43</f>
        <v>0</v>
      </c>
      <c r="BM48" s="648">
        <f>'Прогноз движ.ден.средств'!BM43</f>
        <v>0</v>
      </c>
      <c r="BN48" s="648">
        <f>'Прогноз движ.ден.средств'!BN43</f>
        <v>0</v>
      </c>
      <c r="BO48" s="648">
        <f>'Прогноз движ.ден.средств'!BO43</f>
        <v>0</v>
      </c>
      <c r="BP48" s="648">
        <f>'Прогноз движ.ден.средств'!BP43</f>
        <v>0</v>
      </c>
      <c r="BQ48" s="648">
        <f>'Прогноз движ.ден.средств'!BQ43</f>
        <v>0</v>
      </c>
      <c r="BR48" s="648">
        <f>'Прогноз движ.ден.средств'!BR43</f>
        <v>0</v>
      </c>
      <c r="BS48" s="648">
        <f>'Прогноз движ.ден.средств'!BS43</f>
        <v>0</v>
      </c>
      <c r="BT48" s="648">
        <f>'Прогноз движ.ден.средств'!BT43</f>
        <v>0</v>
      </c>
      <c r="BU48" s="648">
        <f>'Прогноз движ.ден.средств'!BU43</f>
        <v>0</v>
      </c>
      <c r="BV48" s="648">
        <f>'Прогноз движ.ден.средств'!BV43</f>
        <v>0</v>
      </c>
      <c r="BW48" s="648">
        <f>'Прогноз движ.ден.средств'!BW43</f>
        <v>0</v>
      </c>
      <c r="BX48" s="648">
        <f>'Прогноз движ.ден.средств'!BX43</f>
        <v>0</v>
      </c>
      <c r="BY48" s="648">
        <f>'Прогноз движ.ден.средств'!BY43</f>
        <v>0</v>
      </c>
      <c r="BZ48" s="648">
        <f>'Прогноз движ.ден.средств'!BZ43</f>
        <v>0</v>
      </c>
      <c r="CA48" s="648">
        <f>'Прогноз движ.ден.средств'!CA43</f>
        <v>0</v>
      </c>
      <c r="CB48" s="648">
        <f>'Прогноз движ.ден.средств'!CB43</f>
        <v>0</v>
      </c>
      <c r="CC48" s="648">
        <f>'Прогноз движ.ден.средств'!CC43</f>
        <v>0</v>
      </c>
      <c r="CD48" s="648">
        <f>'Прогноз движ.ден.средств'!CD43</f>
        <v>0</v>
      </c>
      <c r="CE48" s="648">
        <f>'Прогноз движ.ден.средств'!CE43</f>
        <v>0</v>
      </c>
      <c r="CF48" s="648">
        <f>'Прогноз движ.ден.средств'!CF43</f>
        <v>0</v>
      </c>
      <c r="CG48" s="648">
        <f>'Прогноз движ.ден.средств'!CG43</f>
        <v>0</v>
      </c>
      <c r="CH48" s="648">
        <f>'Прогноз движ.ден.средств'!CH43</f>
        <v>0</v>
      </c>
      <c r="CI48" s="648">
        <f>'Прогноз движ.ден.средств'!CI43</f>
        <v>0</v>
      </c>
      <c r="CJ48" s="648">
        <f>'Прогноз движ.ден.средств'!CJ43</f>
        <v>0</v>
      </c>
      <c r="CK48" s="648">
        <f>'Прогноз движ.ден.средств'!CK43</f>
        <v>0</v>
      </c>
      <c r="CL48" s="648">
        <f>'Прогноз движ.ден.средств'!CL43</f>
        <v>0</v>
      </c>
      <c r="CM48" s="648">
        <f>'Прогноз движ.ден.средств'!CM43</f>
        <v>0</v>
      </c>
      <c r="CN48" s="648">
        <f>'Прогноз движ.ден.средств'!CN43</f>
        <v>0</v>
      </c>
      <c r="CO48" s="648">
        <f>'Прогноз движ.ден.средств'!CO43</f>
        <v>0</v>
      </c>
      <c r="CP48" s="648">
        <f>'Прогноз движ.ден.средств'!CP43</f>
        <v>0</v>
      </c>
      <c r="CQ48" s="648">
        <f>'Прогноз движ.ден.средств'!CQ43</f>
        <v>0</v>
      </c>
      <c r="CR48" s="648">
        <f>'Прогноз движ.ден.средств'!CR43</f>
        <v>0</v>
      </c>
      <c r="CS48" s="648">
        <f>'Прогноз движ.ден.средств'!CS43</f>
        <v>0</v>
      </c>
      <c r="CT48" s="648">
        <f>'Прогноз движ.ден.средств'!CT43</f>
        <v>0</v>
      </c>
      <c r="CU48" s="648">
        <f>'Прогноз движ.ден.средств'!CU43</f>
        <v>0</v>
      </c>
      <c r="CV48" s="648">
        <f>'Прогноз движ.ден.средств'!CV43</f>
        <v>0</v>
      </c>
      <c r="CW48" s="648">
        <f>'Прогноз движ.ден.средств'!CW43</f>
        <v>0</v>
      </c>
      <c r="CX48" s="648">
        <f>'Прогноз движ.ден.средств'!CX43</f>
        <v>0</v>
      </c>
      <c r="CY48" s="648">
        <f>'Прогноз движ.ден.средств'!CY43</f>
        <v>0</v>
      </c>
      <c r="CZ48" s="648">
        <f>'Прогноз движ.ден.средств'!CZ43</f>
        <v>0</v>
      </c>
      <c r="DA48" s="648">
        <f>'Прогноз движ.ден.средств'!DA43</f>
        <v>0</v>
      </c>
      <c r="DB48" s="648">
        <f>'Прогноз движ.ден.средств'!DB43</f>
        <v>0</v>
      </c>
      <c r="DC48" s="648">
        <f>'Прогноз движ.ден.средств'!DC43</f>
        <v>0</v>
      </c>
      <c r="DD48" s="648">
        <f>'Прогноз движ.ден.средств'!DD43</f>
        <v>0</v>
      </c>
      <c r="DE48" s="648">
        <f>'Прогноз движ.ден.средств'!DE43</f>
        <v>0</v>
      </c>
      <c r="DF48" s="648">
        <f>'Прогноз движ.ден.средств'!DF43</f>
        <v>0</v>
      </c>
      <c r="DG48" s="648">
        <f>'Прогноз движ.ден.средств'!DG43</f>
        <v>0</v>
      </c>
      <c r="DH48" s="648">
        <f>'Прогноз движ.ден.средств'!DH43</f>
        <v>0</v>
      </c>
      <c r="DI48" s="648">
        <f>'Прогноз движ.ден.средств'!DI43</f>
        <v>0</v>
      </c>
      <c r="DJ48" s="648">
        <f>'Прогноз движ.ден.средств'!DJ43</f>
        <v>0</v>
      </c>
      <c r="DK48" s="648">
        <f>'Прогноз движ.ден.средств'!DK43</f>
        <v>0</v>
      </c>
      <c r="DL48" s="648">
        <f>'Прогноз движ.ден.средств'!DL43</f>
        <v>0</v>
      </c>
      <c r="DM48" s="648">
        <f>'Прогноз движ.ден.средств'!DM43</f>
        <v>0</v>
      </c>
      <c r="DN48" s="648">
        <f>'Прогноз движ.ден.средств'!DN43</f>
        <v>0</v>
      </c>
      <c r="DO48" s="648">
        <f>'Прогноз движ.ден.средств'!DO43</f>
        <v>0</v>
      </c>
      <c r="DP48" s="648">
        <f>'Прогноз движ.ден.средств'!DP43</f>
        <v>0</v>
      </c>
      <c r="DQ48" s="648">
        <f>'Прогноз движ.ден.средств'!DQ43</f>
        <v>0</v>
      </c>
      <c r="DR48" s="648">
        <f>'Прогноз движ.ден.средств'!DR43</f>
        <v>0</v>
      </c>
      <c r="DS48" s="648">
        <f>'Прогноз движ.ден.средств'!DS43</f>
        <v>0</v>
      </c>
      <c r="DT48" s="648">
        <f>'Прогноз движ.ден.средств'!DT43</f>
        <v>0</v>
      </c>
      <c r="DU48" s="648">
        <f>'Прогноз движ.ден.средств'!DU43</f>
        <v>0</v>
      </c>
      <c r="DV48" s="648">
        <f>'Прогноз движ.ден.средств'!DV43</f>
        <v>0</v>
      </c>
      <c r="DW48" s="648">
        <f>'Прогноз движ.ден.средств'!DW43</f>
        <v>0</v>
      </c>
      <c r="DX48" s="648">
        <f>'Прогноз движ.ден.средств'!DX43</f>
        <v>0</v>
      </c>
      <c r="DY48" s="648">
        <f>'Прогноз движ.ден.средств'!DY43</f>
        <v>0</v>
      </c>
      <c r="DZ48" s="648">
        <f>'Прогноз движ.ден.средств'!DZ43</f>
        <v>0</v>
      </c>
      <c r="EA48" s="648">
        <f>'Прогноз движ.ден.средств'!EA43</f>
        <v>0</v>
      </c>
      <c r="EB48" s="648">
        <f>'Прогноз движ.ден.средств'!EB43</f>
        <v>0</v>
      </c>
      <c r="EC48" s="648">
        <f>'Прогноз движ.ден.средств'!EC43</f>
        <v>0</v>
      </c>
      <c r="ED48" s="648">
        <f>'Прогноз движ.ден.средств'!ED43</f>
        <v>0</v>
      </c>
      <c r="EE48" s="648">
        <f>'Прогноз движ.ден.средств'!EE43</f>
        <v>0</v>
      </c>
      <c r="EF48" s="648">
        <f>'Прогноз движ.ден.средств'!EF43</f>
        <v>0</v>
      </c>
      <c r="EG48" s="648">
        <f>'Прогноз движ.ден.средств'!EG43</f>
        <v>0</v>
      </c>
      <c r="EH48" s="648">
        <f>'Прогноз движ.ден.средств'!EH43</f>
        <v>0</v>
      </c>
      <c r="EI48" s="648">
        <f>'Прогноз движ.ден.средств'!EI43</f>
        <v>0</v>
      </c>
      <c r="EJ48" s="648">
        <f>'Прогноз движ.ден.средств'!EJ43</f>
        <v>0</v>
      </c>
      <c r="EK48" s="648">
        <f>'Прогноз движ.ден.средств'!EK43</f>
        <v>0</v>
      </c>
    </row>
    <row r="49" spans="1:141" ht="15.75" collapsed="1" x14ac:dyDescent="0.25">
      <c r="A49" s="647" t="str">
        <f>'Прогноз движ.ден.средств'!A44</f>
        <v>2.3.</v>
      </c>
      <c r="B49" s="795" t="str">
        <f>'Прогноз движ.ден.средств'!B44</f>
        <v>Авансы</v>
      </c>
      <c r="C49" s="648">
        <f>'Прогноз движ.ден.средств'!C44</f>
        <v>0</v>
      </c>
      <c r="D49" s="648">
        <f>'Прогноз движ.ден.средств'!D44</f>
        <v>0</v>
      </c>
      <c r="E49" s="648">
        <f>'Прогноз движ.ден.средств'!E44</f>
        <v>0</v>
      </c>
      <c r="F49" s="648">
        <f>'Прогноз движ.ден.средств'!F44</f>
        <v>0</v>
      </c>
      <c r="G49" s="648">
        <f>'Прогноз движ.ден.средств'!G44</f>
        <v>0</v>
      </c>
      <c r="H49" s="648">
        <f>'Прогноз движ.ден.средств'!H44</f>
        <v>0</v>
      </c>
      <c r="I49" s="648">
        <f>'Прогноз движ.ден.средств'!I44</f>
        <v>0</v>
      </c>
      <c r="J49" s="648">
        <f>'Прогноз движ.ден.средств'!J44</f>
        <v>0</v>
      </c>
      <c r="K49" s="648">
        <f>'Прогноз движ.ден.средств'!K44</f>
        <v>0</v>
      </c>
      <c r="L49" s="648">
        <f>'Прогноз движ.ден.средств'!L44</f>
        <v>0</v>
      </c>
      <c r="M49" s="648">
        <f>'Прогноз движ.ден.средств'!M44</f>
        <v>0</v>
      </c>
      <c r="N49" s="648">
        <f>'Прогноз движ.ден.средств'!N44</f>
        <v>0</v>
      </c>
      <c r="O49" s="648">
        <f>'Прогноз движ.ден.средств'!O44</f>
        <v>0</v>
      </c>
      <c r="P49" s="648">
        <f>'Прогноз движ.ден.средств'!P44</f>
        <v>0</v>
      </c>
      <c r="Q49" s="648">
        <f>'Прогноз движ.ден.средств'!Q44</f>
        <v>0</v>
      </c>
      <c r="R49" s="648">
        <f>'Прогноз движ.ден.средств'!R44</f>
        <v>0</v>
      </c>
      <c r="S49" s="648">
        <f>'Прогноз движ.ден.средств'!S44</f>
        <v>0</v>
      </c>
      <c r="T49" s="648">
        <f>'Прогноз движ.ден.средств'!T44</f>
        <v>0</v>
      </c>
      <c r="U49" s="648">
        <f>'Прогноз движ.ден.средств'!U44</f>
        <v>0</v>
      </c>
      <c r="V49" s="648">
        <f>'Прогноз движ.ден.средств'!V44</f>
        <v>0</v>
      </c>
      <c r="W49" s="648">
        <f>'Прогноз движ.ден.средств'!W44</f>
        <v>0</v>
      </c>
      <c r="X49" s="648">
        <f>'Прогноз движ.ден.средств'!X44</f>
        <v>0</v>
      </c>
      <c r="Y49" s="648">
        <f>'Прогноз движ.ден.средств'!Y44</f>
        <v>0</v>
      </c>
      <c r="Z49" s="648">
        <f>'Прогноз движ.ден.средств'!Z44</f>
        <v>0</v>
      </c>
      <c r="AA49" s="648">
        <f>'Прогноз движ.ден.средств'!AA44</f>
        <v>0</v>
      </c>
      <c r="AB49" s="648">
        <f>'Прогноз движ.ден.средств'!AB44</f>
        <v>0</v>
      </c>
      <c r="AC49" s="648">
        <f>'Прогноз движ.ден.средств'!AC44</f>
        <v>0</v>
      </c>
      <c r="AD49" s="648">
        <f>'Прогноз движ.ден.средств'!AD44</f>
        <v>0</v>
      </c>
      <c r="AE49" s="648">
        <f>'Прогноз движ.ден.средств'!AE44</f>
        <v>0</v>
      </c>
      <c r="AF49" s="648">
        <f>'Прогноз движ.ден.средств'!AF44</f>
        <v>0</v>
      </c>
      <c r="AG49" s="648">
        <f>'Прогноз движ.ден.средств'!AG44</f>
        <v>0</v>
      </c>
      <c r="AH49" s="648">
        <f>'Прогноз движ.ден.средств'!AH44</f>
        <v>0</v>
      </c>
      <c r="AI49" s="648">
        <f>'Прогноз движ.ден.средств'!AI44</f>
        <v>0</v>
      </c>
      <c r="AJ49" s="648">
        <f>'Прогноз движ.ден.средств'!AJ44</f>
        <v>0</v>
      </c>
      <c r="AK49" s="648">
        <f>'Прогноз движ.ден.средств'!AK44</f>
        <v>0</v>
      </c>
      <c r="AL49" s="648">
        <f>'Прогноз движ.ден.средств'!AL44</f>
        <v>0</v>
      </c>
      <c r="AM49" s="648">
        <f>'Прогноз движ.ден.средств'!AM44</f>
        <v>0</v>
      </c>
      <c r="AN49" s="648">
        <f>'Прогноз движ.ден.средств'!AN44</f>
        <v>0</v>
      </c>
      <c r="AO49" s="648">
        <f>'Прогноз движ.ден.средств'!AO44</f>
        <v>0</v>
      </c>
      <c r="AP49" s="648">
        <f>'Прогноз движ.ден.средств'!AP44</f>
        <v>0</v>
      </c>
      <c r="AQ49" s="648">
        <f>'Прогноз движ.ден.средств'!AQ44</f>
        <v>0</v>
      </c>
      <c r="AR49" s="648">
        <f>'Прогноз движ.ден.средств'!AR44</f>
        <v>0</v>
      </c>
      <c r="AS49" s="648">
        <f>'Прогноз движ.ден.средств'!AS44</f>
        <v>0</v>
      </c>
      <c r="AT49" s="648">
        <f>'Прогноз движ.ден.средств'!AT44</f>
        <v>0</v>
      </c>
      <c r="AU49" s="648">
        <f>'Прогноз движ.ден.средств'!AU44</f>
        <v>0</v>
      </c>
      <c r="AV49" s="648">
        <f>'Прогноз движ.ден.средств'!AV44</f>
        <v>0</v>
      </c>
      <c r="AW49" s="648">
        <f>'Прогноз движ.ден.средств'!AW44</f>
        <v>0</v>
      </c>
      <c r="AX49" s="648">
        <f>'Прогноз движ.ден.средств'!AX44</f>
        <v>0</v>
      </c>
      <c r="AY49" s="648">
        <f>'Прогноз движ.ден.средств'!AY44</f>
        <v>0</v>
      </c>
      <c r="AZ49" s="648">
        <f>'Прогноз движ.ден.средств'!AZ44</f>
        <v>0</v>
      </c>
      <c r="BA49" s="648">
        <f>'Прогноз движ.ден.средств'!BA44</f>
        <v>0</v>
      </c>
      <c r="BB49" s="648">
        <f>'Прогноз движ.ден.средств'!BB44</f>
        <v>0</v>
      </c>
      <c r="BC49" s="648">
        <f>'Прогноз движ.ден.средств'!BC44</f>
        <v>0</v>
      </c>
      <c r="BD49" s="648">
        <f>'Прогноз движ.ден.средств'!BD44</f>
        <v>0</v>
      </c>
      <c r="BE49" s="648">
        <f>'Прогноз движ.ден.средств'!BE44</f>
        <v>0</v>
      </c>
      <c r="BF49" s="648">
        <f>'Прогноз движ.ден.средств'!BF44</f>
        <v>0</v>
      </c>
      <c r="BG49" s="648">
        <f>'Прогноз движ.ден.средств'!BG44</f>
        <v>0</v>
      </c>
      <c r="BH49" s="648">
        <f>'Прогноз движ.ден.средств'!BH44</f>
        <v>0</v>
      </c>
      <c r="BI49" s="648">
        <f>'Прогноз движ.ден.средств'!BI44</f>
        <v>0</v>
      </c>
      <c r="BJ49" s="648">
        <f>'Прогноз движ.ден.средств'!BJ44</f>
        <v>0</v>
      </c>
      <c r="BK49" s="648">
        <f>'Прогноз движ.ден.средств'!BK44</f>
        <v>0</v>
      </c>
      <c r="BL49" s="648">
        <f>'Прогноз движ.ден.средств'!BL44</f>
        <v>0</v>
      </c>
      <c r="BM49" s="648">
        <f>'Прогноз движ.ден.средств'!BM44</f>
        <v>0</v>
      </c>
      <c r="BN49" s="648">
        <f>'Прогноз движ.ден.средств'!BN44</f>
        <v>0</v>
      </c>
      <c r="BO49" s="648">
        <f>'Прогноз движ.ден.средств'!BO44</f>
        <v>0</v>
      </c>
      <c r="BP49" s="648">
        <f>'Прогноз движ.ден.средств'!BP44</f>
        <v>0</v>
      </c>
      <c r="BQ49" s="648">
        <f>'Прогноз движ.ден.средств'!BQ44</f>
        <v>0</v>
      </c>
      <c r="BR49" s="648">
        <f>'Прогноз движ.ден.средств'!BR44</f>
        <v>0</v>
      </c>
      <c r="BS49" s="648">
        <f>'Прогноз движ.ден.средств'!BS44</f>
        <v>0</v>
      </c>
      <c r="BT49" s="648">
        <f>'Прогноз движ.ден.средств'!BT44</f>
        <v>0</v>
      </c>
      <c r="BU49" s="648">
        <f>'Прогноз движ.ден.средств'!BU44</f>
        <v>0</v>
      </c>
      <c r="BV49" s="648">
        <f>'Прогноз движ.ден.средств'!BV44</f>
        <v>0</v>
      </c>
      <c r="BW49" s="648">
        <f>'Прогноз движ.ден.средств'!BW44</f>
        <v>0</v>
      </c>
      <c r="BX49" s="648">
        <f>'Прогноз движ.ден.средств'!BX44</f>
        <v>0</v>
      </c>
      <c r="BY49" s="648">
        <f>'Прогноз движ.ден.средств'!BY44</f>
        <v>0</v>
      </c>
      <c r="BZ49" s="648">
        <f>'Прогноз движ.ден.средств'!BZ44</f>
        <v>0</v>
      </c>
      <c r="CA49" s="648">
        <f>'Прогноз движ.ден.средств'!CA44</f>
        <v>0</v>
      </c>
      <c r="CB49" s="648">
        <f>'Прогноз движ.ден.средств'!CB44</f>
        <v>0</v>
      </c>
      <c r="CC49" s="648">
        <f>'Прогноз движ.ден.средств'!CC44</f>
        <v>0</v>
      </c>
      <c r="CD49" s="648">
        <f>'Прогноз движ.ден.средств'!CD44</f>
        <v>0</v>
      </c>
      <c r="CE49" s="648">
        <f>'Прогноз движ.ден.средств'!CE44</f>
        <v>0</v>
      </c>
      <c r="CF49" s="648">
        <f>'Прогноз движ.ден.средств'!CF44</f>
        <v>0</v>
      </c>
      <c r="CG49" s="648">
        <f>'Прогноз движ.ден.средств'!CG44</f>
        <v>0</v>
      </c>
      <c r="CH49" s="648">
        <f>'Прогноз движ.ден.средств'!CH44</f>
        <v>0</v>
      </c>
      <c r="CI49" s="648">
        <f>'Прогноз движ.ден.средств'!CI44</f>
        <v>0</v>
      </c>
      <c r="CJ49" s="648">
        <f>'Прогноз движ.ден.средств'!CJ44</f>
        <v>0</v>
      </c>
      <c r="CK49" s="648">
        <f>'Прогноз движ.ден.средств'!CK44</f>
        <v>0</v>
      </c>
      <c r="CL49" s="648">
        <f>'Прогноз движ.ден.средств'!CL44</f>
        <v>0</v>
      </c>
      <c r="CM49" s="648">
        <f>'Прогноз движ.ден.средств'!CM44</f>
        <v>0</v>
      </c>
      <c r="CN49" s="648">
        <f>'Прогноз движ.ден.средств'!CN44</f>
        <v>0</v>
      </c>
      <c r="CO49" s="648">
        <f>'Прогноз движ.ден.средств'!CO44</f>
        <v>0</v>
      </c>
      <c r="CP49" s="648">
        <f>'Прогноз движ.ден.средств'!CP44</f>
        <v>0</v>
      </c>
      <c r="CQ49" s="648">
        <f>'Прогноз движ.ден.средств'!CQ44</f>
        <v>0</v>
      </c>
      <c r="CR49" s="648">
        <f>'Прогноз движ.ден.средств'!CR44</f>
        <v>0</v>
      </c>
      <c r="CS49" s="648">
        <f>'Прогноз движ.ден.средств'!CS44</f>
        <v>0</v>
      </c>
      <c r="CT49" s="648">
        <f>'Прогноз движ.ден.средств'!CT44</f>
        <v>0</v>
      </c>
      <c r="CU49" s="648">
        <f>'Прогноз движ.ден.средств'!CU44</f>
        <v>0</v>
      </c>
      <c r="CV49" s="648">
        <f>'Прогноз движ.ден.средств'!CV44</f>
        <v>0</v>
      </c>
      <c r="CW49" s="648">
        <f>'Прогноз движ.ден.средств'!CW44</f>
        <v>0</v>
      </c>
      <c r="CX49" s="648">
        <f>'Прогноз движ.ден.средств'!CX44</f>
        <v>0</v>
      </c>
      <c r="CY49" s="648">
        <f>'Прогноз движ.ден.средств'!CY44</f>
        <v>0</v>
      </c>
      <c r="CZ49" s="648">
        <f>'Прогноз движ.ден.средств'!CZ44</f>
        <v>0</v>
      </c>
      <c r="DA49" s="648">
        <f>'Прогноз движ.ден.средств'!DA44</f>
        <v>0</v>
      </c>
      <c r="DB49" s="648">
        <f>'Прогноз движ.ден.средств'!DB44</f>
        <v>0</v>
      </c>
      <c r="DC49" s="648">
        <f>'Прогноз движ.ден.средств'!DC44</f>
        <v>0</v>
      </c>
      <c r="DD49" s="648">
        <f>'Прогноз движ.ден.средств'!DD44</f>
        <v>0</v>
      </c>
      <c r="DE49" s="648">
        <f>'Прогноз движ.ден.средств'!DE44</f>
        <v>0</v>
      </c>
      <c r="DF49" s="648">
        <f>'Прогноз движ.ден.средств'!DF44</f>
        <v>0</v>
      </c>
      <c r="DG49" s="648">
        <f>'Прогноз движ.ден.средств'!DG44</f>
        <v>0</v>
      </c>
      <c r="DH49" s="648">
        <f>'Прогноз движ.ден.средств'!DH44</f>
        <v>0</v>
      </c>
      <c r="DI49" s="648">
        <f>'Прогноз движ.ден.средств'!DI44</f>
        <v>0</v>
      </c>
      <c r="DJ49" s="648">
        <f>'Прогноз движ.ден.средств'!DJ44</f>
        <v>0</v>
      </c>
      <c r="DK49" s="648">
        <f>'Прогноз движ.ден.средств'!DK44</f>
        <v>0</v>
      </c>
      <c r="DL49" s="648">
        <f>'Прогноз движ.ден.средств'!DL44</f>
        <v>0</v>
      </c>
      <c r="DM49" s="648">
        <f>'Прогноз движ.ден.средств'!DM44</f>
        <v>0</v>
      </c>
      <c r="DN49" s="648">
        <f>'Прогноз движ.ден.средств'!DN44</f>
        <v>0</v>
      </c>
      <c r="DO49" s="648">
        <f>'Прогноз движ.ден.средств'!DO44</f>
        <v>0</v>
      </c>
      <c r="DP49" s="648">
        <f>'Прогноз движ.ден.средств'!DP44</f>
        <v>0</v>
      </c>
      <c r="DQ49" s="648">
        <f>'Прогноз движ.ден.средств'!DQ44</f>
        <v>0</v>
      </c>
      <c r="DR49" s="648">
        <f>'Прогноз движ.ден.средств'!DR44</f>
        <v>0</v>
      </c>
      <c r="DS49" s="648">
        <f>'Прогноз движ.ден.средств'!DS44</f>
        <v>0</v>
      </c>
      <c r="DT49" s="648">
        <f>'Прогноз движ.ден.средств'!DT44</f>
        <v>0</v>
      </c>
      <c r="DU49" s="648">
        <f>'Прогноз движ.ден.средств'!DU44</f>
        <v>0</v>
      </c>
      <c r="DV49" s="648">
        <f>'Прогноз движ.ден.средств'!DV44</f>
        <v>0</v>
      </c>
      <c r="DW49" s="648">
        <f>'Прогноз движ.ден.средств'!DW44</f>
        <v>0</v>
      </c>
      <c r="DX49" s="648">
        <f>'Прогноз движ.ден.средств'!DX44</f>
        <v>0</v>
      </c>
      <c r="DY49" s="648">
        <f>'Прогноз движ.ден.средств'!DY44</f>
        <v>0</v>
      </c>
      <c r="DZ49" s="648">
        <f>'Прогноз движ.ден.средств'!DZ44</f>
        <v>0</v>
      </c>
      <c r="EA49" s="648">
        <f>'Прогноз движ.ден.средств'!EA44</f>
        <v>0</v>
      </c>
      <c r="EB49" s="648">
        <f>'Прогноз движ.ден.средств'!EB44</f>
        <v>0</v>
      </c>
      <c r="EC49" s="648">
        <f>'Прогноз движ.ден.средств'!EC44</f>
        <v>0</v>
      </c>
      <c r="ED49" s="648">
        <f>'Прогноз движ.ден.средств'!ED44</f>
        <v>0</v>
      </c>
      <c r="EE49" s="648">
        <f>'Прогноз движ.ден.средств'!EE44</f>
        <v>0</v>
      </c>
      <c r="EF49" s="648">
        <f>'Прогноз движ.ден.средств'!EF44</f>
        <v>0</v>
      </c>
      <c r="EG49" s="648">
        <f>'Прогноз движ.ден.средств'!EG44</f>
        <v>0</v>
      </c>
      <c r="EH49" s="648">
        <f>'Прогноз движ.ден.средств'!EH44</f>
        <v>0</v>
      </c>
      <c r="EI49" s="648">
        <f>'Прогноз движ.ден.средств'!EI44</f>
        <v>0</v>
      </c>
      <c r="EJ49" s="648">
        <f>'Прогноз движ.ден.средств'!EJ44</f>
        <v>0</v>
      </c>
      <c r="EK49" s="648">
        <f>'Прогноз движ.ден.средств'!EK44</f>
        <v>0</v>
      </c>
    </row>
    <row r="50" spans="1:141" ht="15.75" x14ac:dyDescent="0.25">
      <c r="A50" s="647" t="str">
        <f>'Прогноз движ.ден.средств'!A45</f>
        <v>2.4.</v>
      </c>
      <c r="B50" s="795" t="str">
        <f>'Прогноз движ.ден.средств'!B45</f>
        <v>Прочие источники и поступления (указать)</v>
      </c>
      <c r="C50" s="648">
        <f>'Прогноз движ.ден.средств'!C45</f>
        <v>0</v>
      </c>
      <c r="D50" s="648">
        <f>'Прогноз движ.ден.средств'!D45</f>
        <v>0</v>
      </c>
      <c r="E50" s="648">
        <f>'Прогноз движ.ден.средств'!E45</f>
        <v>0</v>
      </c>
      <c r="F50" s="648">
        <f>'Прогноз движ.ден.средств'!F45</f>
        <v>0</v>
      </c>
      <c r="G50" s="648">
        <f>'Прогноз движ.ден.средств'!G45</f>
        <v>0</v>
      </c>
      <c r="H50" s="648">
        <f>'Прогноз движ.ден.средств'!H45</f>
        <v>0</v>
      </c>
      <c r="I50" s="648">
        <f>'Прогноз движ.ден.средств'!I45</f>
        <v>0</v>
      </c>
      <c r="J50" s="648">
        <f>'Прогноз движ.ден.средств'!J45</f>
        <v>0</v>
      </c>
      <c r="K50" s="648">
        <f>'Прогноз движ.ден.средств'!K45</f>
        <v>0</v>
      </c>
      <c r="L50" s="648">
        <f>'Прогноз движ.ден.средств'!L45</f>
        <v>0</v>
      </c>
      <c r="M50" s="648">
        <f>'Прогноз движ.ден.средств'!M45</f>
        <v>0</v>
      </c>
      <c r="N50" s="648">
        <f>'Прогноз движ.ден.средств'!N45</f>
        <v>0</v>
      </c>
      <c r="O50" s="648">
        <f>'Прогноз движ.ден.средств'!O45</f>
        <v>0</v>
      </c>
      <c r="P50" s="648">
        <f>'Прогноз движ.ден.средств'!P45</f>
        <v>0</v>
      </c>
      <c r="Q50" s="648">
        <f>'Прогноз движ.ден.средств'!Q45</f>
        <v>0</v>
      </c>
      <c r="R50" s="648">
        <f>'Прогноз движ.ден.средств'!R45</f>
        <v>0</v>
      </c>
      <c r="S50" s="648">
        <f>'Прогноз движ.ден.средств'!S45</f>
        <v>0</v>
      </c>
      <c r="T50" s="648">
        <f>'Прогноз движ.ден.средств'!T45</f>
        <v>0</v>
      </c>
      <c r="U50" s="648">
        <f>'Прогноз движ.ден.средств'!U45</f>
        <v>0</v>
      </c>
      <c r="V50" s="648">
        <f>'Прогноз движ.ден.средств'!V45</f>
        <v>0</v>
      </c>
      <c r="W50" s="648">
        <f>'Прогноз движ.ден.средств'!W45</f>
        <v>0</v>
      </c>
      <c r="X50" s="648">
        <f>'Прогноз движ.ден.средств'!X45</f>
        <v>0</v>
      </c>
      <c r="Y50" s="648">
        <f>'Прогноз движ.ден.средств'!Y45</f>
        <v>0</v>
      </c>
      <c r="Z50" s="648">
        <f>'Прогноз движ.ден.средств'!Z45</f>
        <v>0</v>
      </c>
      <c r="AA50" s="648">
        <f>'Прогноз движ.ден.средств'!AA45</f>
        <v>0</v>
      </c>
      <c r="AB50" s="648">
        <f>'Прогноз движ.ден.средств'!AB45</f>
        <v>0</v>
      </c>
      <c r="AC50" s="648">
        <f>'Прогноз движ.ден.средств'!AC45</f>
        <v>0</v>
      </c>
      <c r="AD50" s="648">
        <f>'Прогноз движ.ден.средств'!AD45</f>
        <v>0</v>
      </c>
      <c r="AE50" s="648">
        <f>'Прогноз движ.ден.средств'!AE45</f>
        <v>0</v>
      </c>
      <c r="AF50" s="648">
        <f>'Прогноз движ.ден.средств'!AF45</f>
        <v>0</v>
      </c>
      <c r="AG50" s="648">
        <f>'Прогноз движ.ден.средств'!AG45</f>
        <v>0</v>
      </c>
      <c r="AH50" s="648">
        <f>'Прогноз движ.ден.средств'!AH45</f>
        <v>0</v>
      </c>
      <c r="AI50" s="648">
        <f>'Прогноз движ.ден.средств'!AI45</f>
        <v>0</v>
      </c>
      <c r="AJ50" s="648">
        <f>'Прогноз движ.ден.средств'!AJ45</f>
        <v>0</v>
      </c>
      <c r="AK50" s="648">
        <f>'Прогноз движ.ден.средств'!AK45</f>
        <v>0</v>
      </c>
      <c r="AL50" s="648">
        <f>'Прогноз движ.ден.средств'!AL45</f>
        <v>0</v>
      </c>
      <c r="AM50" s="648">
        <f>'Прогноз движ.ден.средств'!AM45</f>
        <v>0</v>
      </c>
      <c r="AN50" s="648">
        <f>'Прогноз движ.ден.средств'!AN45</f>
        <v>0</v>
      </c>
      <c r="AO50" s="648">
        <f>'Прогноз движ.ден.средств'!AO45</f>
        <v>0</v>
      </c>
      <c r="AP50" s="648">
        <f>'Прогноз движ.ден.средств'!AP45</f>
        <v>0</v>
      </c>
      <c r="AQ50" s="648">
        <f>'Прогноз движ.ден.средств'!AQ45</f>
        <v>0</v>
      </c>
      <c r="AR50" s="648">
        <f>'Прогноз движ.ден.средств'!AR45</f>
        <v>0</v>
      </c>
      <c r="AS50" s="648">
        <f>'Прогноз движ.ден.средств'!AS45</f>
        <v>0</v>
      </c>
      <c r="AT50" s="648">
        <f>'Прогноз движ.ден.средств'!AT45</f>
        <v>0</v>
      </c>
      <c r="AU50" s="648">
        <f>'Прогноз движ.ден.средств'!AU45</f>
        <v>0</v>
      </c>
      <c r="AV50" s="648">
        <f>'Прогноз движ.ден.средств'!AV45</f>
        <v>0</v>
      </c>
      <c r="AW50" s="648">
        <f>'Прогноз движ.ден.средств'!AW45</f>
        <v>0</v>
      </c>
      <c r="AX50" s="648">
        <f>'Прогноз движ.ден.средств'!AX45</f>
        <v>0</v>
      </c>
      <c r="AY50" s="648">
        <f>'Прогноз движ.ден.средств'!AY45</f>
        <v>0</v>
      </c>
      <c r="AZ50" s="648">
        <f>'Прогноз движ.ден.средств'!AZ45</f>
        <v>0</v>
      </c>
      <c r="BA50" s="648">
        <f>'Прогноз движ.ден.средств'!BA45</f>
        <v>0</v>
      </c>
      <c r="BB50" s="648">
        <f>'Прогноз движ.ден.средств'!BB45</f>
        <v>0</v>
      </c>
      <c r="BC50" s="648">
        <f>'Прогноз движ.ден.средств'!BC45</f>
        <v>0</v>
      </c>
      <c r="BD50" s="648">
        <f>'Прогноз движ.ден.средств'!BD45</f>
        <v>0</v>
      </c>
      <c r="BE50" s="648">
        <f>'Прогноз движ.ден.средств'!BE45</f>
        <v>0</v>
      </c>
      <c r="BF50" s="648">
        <f>'Прогноз движ.ден.средств'!BF45</f>
        <v>0</v>
      </c>
      <c r="BG50" s="648">
        <f>'Прогноз движ.ден.средств'!BG45</f>
        <v>0</v>
      </c>
      <c r="BH50" s="648">
        <f>'Прогноз движ.ден.средств'!BH45</f>
        <v>0</v>
      </c>
      <c r="BI50" s="648">
        <f>'Прогноз движ.ден.средств'!BI45</f>
        <v>0</v>
      </c>
      <c r="BJ50" s="648">
        <f>'Прогноз движ.ден.средств'!BJ45</f>
        <v>0</v>
      </c>
      <c r="BK50" s="648">
        <f>'Прогноз движ.ден.средств'!BK45</f>
        <v>0</v>
      </c>
      <c r="BL50" s="648">
        <f>'Прогноз движ.ден.средств'!BL45</f>
        <v>0</v>
      </c>
      <c r="BM50" s="648">
        <f>'Прогноз движ.ден.средств'!BM45</f>
        <v>0</v>
      </c>
      <c r="BN50" s="648">
        <f>'Прогноз движ.ден.средств'!BN45</f>
        <v>0</v>
      </c>
      <c r="BO50" s="648">
        <f>'Прогноз движ.ден.средств'!BO45</f>
        <v>0</v>
      </c>
      <c r="BP50" s="648">
        <f>'Прогноз движ.ден.средств'!BP45</f>
        <v>0</v>
      </c>
      <c r="BQ50" s="648">
        <f>'Прогноз движ.ден.средств'!BQ45</f>
        <v>0</v>
      </c>
      <c r="BR50" s="648">
        <f>'Прогноз движ.ден.средств'!BR45</f>
        <v>0</v>
      </c>
      <c r="BS50" s="648">
        <f>'Прогноз движ.ден.средств'!BS45</f>
        <v>0</v>
      </c>
      <c r="BT50" s="648">
        <f>'Прогноз движ.ден.средств'!BT45</f>
        <v>0</v>
      </c>
      <c r="BU50" s="648">
        <f>'Прогноз движ.ден.средств'!BU45</f>
        <v>0</v>
      </c>
      <c r="BV50" s="648">
        <f>'Прогноз движ.ден.средств'!BV45</f>
        <v>0</v>
      </c>
      <c r="BW50" s="648">
        <f>'Прогноз движ.ден.средств'!BW45</f>
        <v>0</v>
      </c>
      <c r="BX50" s="648">
        <f>'Прогноз движ.ден.средств'!BX45</f>
        <v>0</v>
      </c>
      <c r="BY50" s="648">
        <f>'Прогноз движ.ден.средств'!BY45</f>
        <v>0</v>
      </c>
      <c r="BZ50" s="648">
        <f>'Прогноз движ.ден.средств'!BZ45</f>
        <v>0</v>
      </c>
      <c r="CA50" s="648">
        <f>'Прогноз движ.ден.средств'!CA45</f>
        <v>0</v>
      </c>
      <c r="CB50" s="648">
        <f>'Прогноз движ.ден.средств'!CB45</f>
        <v>0</v>
      </c>
      <c r="CC50" s="648">
        <f>'Прогноз движ.ден.средств'!CC45</f>
        <v>0</v>
      </c>
      <c r="CD50" s="648">
        <f>'Прогноз движ.ден.средств'!CD45</f>
        <v>0</v>
      </c>
      <c r="CE50" s="648">
        <f>'Прогноз движ.ден.средств'!CE45</f>
        <v>0</v>
      </c>
      <c r="CF50" s="648">
        <f>'Прогноз движ.ден.средств'!CF45</f>
        <v>0</v>
      </c>
      <c r="CG50" s="648">
        <f>'Прогноз движ.ден.средств'!CG45</f>
        <v>0</v>
      </c>
      <c r="CH50" s="648">
        <f>'Прогноз движ.ден.средств'!CH45</f>
        <v>0</v>
      </c>
      <c r="CI50" s="648">
        <f>'Прогноз движ.ден.средств'!CI45</f>
        <v>0</v>
      </c>
      <c r="CJ50" s="648">
        <f>'Прогноз движ.ден.средств'!CJ45</f>
        <v>0</v>
      </c>
      <c r="CK50" s="648">
        <f>'Прогноз движ.ден.средств'!CK45</f>
        <v>0</v>
      </c>
      <c r="CL50" s="648">
        <f>'Прогноз движ.ден.средств'!CL45</f>
        <v>0</v>
      </c>
      <c r="CM50" s="648">
        <f>'Прогноз движ.ден.средств'!CM45</f>
        <v>0</v>
      </c>
      <c r="CN50" s="648">
        <f>'Прогноз движ.ден.средств'!CN45</f>
        <v>0</v>
      </c>
      <c r="CO50" s="648">
        <f>'Прогноз движ.ден.средств'!CO45</f>
        <v>0</v>
      </c>
      <c r="CP50" s="648">
        <f>'Прогноз движ.ден.средств'!CP45</f>
        <v>0</v>
      </c>
      <c r="CQ50" s="648">
        <f>'Прогноз движ.ден.средств'!CQ45</f>
        <v>0</v>
      </c>
      <c r="CR50" s="648">
        <f>'Прогноз движ.ден.средств'!CR45</f>
        <v>0</v>
      </c>
      <c r="CS50" s="648">
        <f>'Прогноз движ.ден.средств'!CS45</f>
        <v>0</v>
      </c>
      <c r="CT50" s="648">
        <f>'Прогноз движ.ден.средств'!CT45</f>
        <v>0</v>
      </c>
      <c r="CU50" s="648">
        <f>'Прогноз движ.ден.средств'!CU45</f>
        <v>0</v>
      </c>
      <c r="CV50" s="648">
        <f>'Прогноз движ.ден.средств'!CV45</f>
        <v>0</v>
      </c>
      <c r="CW50" s="648">
        <f>'Прогноз движ.ден.средств'!CW45</f>
        <v>0</v>
      </c>
      <c r="CX50" s="648">
        <f>'Прогноз движ.ден.средств'!CX45</f>
        <v>0</v>
      </c>
      <c r="CY50" s="648">
        <f>'Прогноз движ.ден.средств'!CY45</f>
        <v>0</v>
      </c>
      <c r="CZ50" s="648">
        <f>'Прогноз движ.ден.средств'!CZ45</f>
        <v>0</v>
      </c>
      <c r="DA50" s="648">
        <f>'Прогноз движ.ден.средств'!DA45</f>
        <v>0</v>
      </c>
      <c r="DB50" s="648">
        <f>'Прогноз движ.ден.средств'!DB45</f>
        <v>0</v>
      </c>
      <c r="DC50" s="648">
        <f>'Прогноз движ.ден.средств'!DC45</f>
        <v>0</v>
      </c>
      <c r="DD50" s="648">
        <f>'Прогноз движ.ден.средств'!DD45</f>
        <v>0</v>
      </c>
      <c r="DE50" s="648">
        <f>'Прогноз движ.ден.средств'!DE45</f>
        <v>0</v>
      </c>
      <c r="DF50" s="648">
        <f>'Прогноз движ.ден.средств'!DF45</f>
        <v>0</v>
      </c>
      <c r="DG50" s="648">
        <f>'Прогноз движ.ден.средств'!DG45</f>
        <v>0</v>
      </c>
      <c r="DH50" s="648">
        <f>'Прогноз движ.ден.средств'!DH45</f>
        <v>0</v>
      </c>
      <c r="DI50" s="648">
        <f>'Прогноз движ.ден.средств'!DI45</f>
        <v>0</v>
      </c>
      <c r="DJ50" s="648">
        <f>'Прогноз движ.ден.средств'!DJ45</f>
        <v>0</v>
      </c>
      <c r="DK50" s="648">
        <f>'Прогноз движ.ден.средств'!DK45</f>
        <v>0</v>
      </c>
      <c r="DL50" s="648">
        <f>'Прогноз движ.ден.средств'!DL45</f>
        <v>0</v>
      </c>
      <c r="DM50" s="648">
        <f>'Прогноз движ.ден.средств'!DM45</f>
        <v>0</v>
      </c>
      <c r="DN50" s="648">
        <f>'Прогноз движ.ден.средств'!DN45</f>
        <v>0</v>
      </c>
      <c r="DO50" s="648">
        <f>'Прогноз движ.ден.средств'!DO45</f>
        <v>0</v>
      </c>
      <c r="DP50" s="648">
        <f>'Прогноз движ.ден.средств'!DP45</f>
        <v>0</v>
      </c>
      <c r="DQ50" s="648">
        <f>'Прогноз движ.ден.средств'!DQ45</f>
        <v>0</v>
      </c>
      <c r="DR50" s="648">
        <f>'Прогноз движ.ден.средств'!DR45</f>
        <v>0</v>
      </c>
      <c r="DS50" s="648">
        <f>'Прогноз движ.ден.средств'!DS45</f>
        <v>0</v>
      </c>
      <c r="DT50" s="648">
        <f>'Прогноз движ.ден.средств'!DT45</f>
        <v>0</v>
      </c>
      <c r="DU50" s="648">
        <f>'Прогноз движ.ден.средств'!DU45</f>
        <v>0</v>
      </c>
      <c r="DV50" s="648">
        <f>'Прогноз движ.ден.средств'!DV45</f>
        <v>0</v>
      </c>
      <c r="DW50" s="648">
        <f>'Прогноз движ.ден.средств'!DW45</f>
        <v>0</v>
      </c>
      <c r="DX50" s="648">
        <f>'Прогноз движ.ден.средств'!DX45</f>
        <v>0</v>
      </c>
      <c r="DY50" s="648">
        <f>'Прогноз движ.ден.средств'!DY45</f>
        <v>0</v>
      </c>
      <c r="DZ50" s="648">
        <f>'Прогноз движ.ден.средств'!DZ45</f>
        <v>0</v>
      </c>
      <c r="EA50" s="648">
        <f>'Прогноз движ.ден.средств'!EA45</f>
        <v>0</v>
      </c>
      <c r="EB50" s="648">
        <f>'Прогноз движ.ден.средств'!EB45</f>
        <v>0</v>
      </c>
      <c r="EC50" s="648">
        <f>'Прогноз движ.ден.средств'!EC45</f>
        <v>0</v>
      </c>
      <c r="ED50" s="648">
        <f>'Прогноз движ.ден.средств'!ED45</f>
        <v>0</v>
      </c>
      <c r="EE50" s="648">
        <f>'Прогноз движ.ден.средств'!EE45</f>
        <v>0</v>
      </c>
      <c r="EF50" s="648">
        <f>'Прогноз движ.ден.средств'!EF45</f>
        <v>0</v>
      </c>
      <c r="EG50" s="648">
        <f>'Прогноз движ.ден.средств'!EG45</f>
        <v>0</v>
      </c>
      <c r="EH50" s="648">
        <f>'Прогноз движ.ден.средств'!EH45</f>
        <v>0</v>
      </c>
      <c r="EI50" s="648">
        <f>'Прогноз движ.ден.средств'!EI45</f>
        <v>0</v>
      </c>
      <c r="EJ50" s="648">
        <f>'Прогноз движ.ден.средств'!EJ45</f>
        <v>0</v>
      </c>
      <c r="EK50" s="648">
        <f>'Прогноз движ.ден.средств'!EK45</f>
        <v>0</v>
      </c>
    </row>
    <row r="51" spans="1:141" ht="15.75" x14ac:dyDescent="0.25">
      <c r="A51" s="647" t="str">
        <f>'Прогноз движ.ден.средств'!A46</f>
        <v>2.5.</v>
      </c>
      <c r="B51" s="795" t="str">
        <f>'Прогноз движ.ден.средств'!B46</f>
        <v>ИТОГО ПРИТОК ДЕНЕЖНЫХ СРЕДСТВ</v>
      </c>
      <c r="C51" s="791">
        <f>'Прогноз движ.ден.средств'!C51</f>
        <v>0</v>
      </c>
      <c r="D51" s="791">
        <f>'Прогноз движ.ден.средств'!D51</f>
        <v>0</v>
      </c>
      <c r="E51" s="791">
        <f>'Прогноз движ.ден.средств'!E51</f>
        <v>0</v>
      </c>
      <c r="F51" s="791">
        <f>'Прогноз движ.ден.средств'!F51</f>
        <v>0</v>
      </c>
      <c r="G51" s="791">
        <f>'Прогноз движ.ден.средств'!G51</f>
        <v>0</v>
      </c>
      <c r="H51" s="791">
        <f>'Прогноз движ.ден.средств'!H51</f>
        <v>0</v>
      </c>
      <c r="I51" s="791">
        <f>'Прогноз движ.ден.средств'!I51</f>
        <v>0</v>
      </c>
      <c r="J51" s="791">
        <f>'Прогноз движ.ден.средств'!J51</f>
        <v>0</v>
      </c>
      <c r="K51" s="791">
        <f>'Прогноз движ.ден.средств'!K51</f>
        <v>0</v>
      </c>
      <c r="L51" s="791">
        <f>'Прогноз движ.ден.средств'!L51</f>
        <v>0</v>
      </c>
      <c r="M51" s="791">
        <f>'Прогноз движ.ден.средств'!M51</f>
        <v>0</v>
      </c>
      <c r="N51" s="791">
        <f>'Прогноз движ.ден.средств'!N51</f>
        <v>0</v>
      </c>
      <c r="O51" s="791">
        <f>'Прогноз движ.ден.средств'!O51</f>
        <v>0</v>
      </c>
      <c r="P51" s="791">
        <f>'Прогноз движ.ден.средств'!P51</f>
        <v>0</v>
      </c>
      <c r="Q51" s="791">
        <f>'Прогноз движ.ден.средств'!Q51</f>
        <v>0</v>
      </c>
      <c r="R51" s="791">
        <f>'Прогноз движ.ден.средств'!R51</f>
        <v>0</v>
      </c>
      <c r="S51" s="791">
        <f>'Прогноз движ.ден.средств'!S51</f>
        <v>0</v>
      </c>
      <c r="T51" s="791">
        <f>'Прогноз движ.ден.средств'!T51</f>
        <v>0</v>
      </c>
      <c r="U51" s="791">
        <f>'Прогноз движ.ден.средств'!U51</f>
        <v>0</v>
      </c>
      <c r="V51" s="791">
        <f>'Прогноз движ.ден.средств'!V51</f>
        <v>0</v>
      </c>
      <c r="W51" s="791">
        <f>'Прогноз движ.ден.средств'!W51</f>
        <v>0</v>
      </c>
      <c r="X51" s="791">
        <f>'Прогноз движ.ден.средств'!X51</f>
        <v>0</v>
      </c>
      <c r="Y51" s="791">
        <f>'Прогноз движ.ден.средств'!Y51</f>
        <v>0</v>
      </c>
      <c r="Z51" s="791">
        <f>'Прогноз движ.ден.средств'!Z51</f>
        <v>0</v>
      </c>
      <c r="AA51" s="791">
        <f>'Прогноз движ.ден.средств'!AA51</f>
        <v>0</v>
      </c>
      <c r="AB51" s="791">
        <f>'Прогноз движ.ден.средств'!AB51</f>
        <v>0</v>
      </c>
      <c r="AC51" s="791">
        <f>'Прогноз движ.ден.средств'!AC51</f>
        <v>0</v>
      </c>
      <c r="AD51" s="791">
        <f>'Прогноз движ.ден.средств'!AD51</f>
        <v>0</v>
      </c>
      <c r="AE51" s="791">
        <f>'Прогноз движ.ден.средств'!AE51</f>
        <v>0</v>
      </c>
      <c r="AF51" s="791">
        <f>'Прогноз движ.ден.средств'!AF51</f>
        <v>0</v>
      </c>
      <c r="AG51" s="791">
        <f>'Прогноз движ.ден.средств'!AG51</f>
        <v>0</v>
      </c>
      <c r="AH51" s="791">
        <f>'Прогноз движ.ден.средств'!AH51</f>
        <v>0</v>
      </c>
      <c r="AI51" s="791">
        <f>'Прогноз движ.ден.средств'!AI51</f>
        <v>0</v>
      </c>
      <c r="AJ51" s="791">
        <f>'Прогноз движ.ден.средств'!AJ51</f>
        <v>0</v>
      </c>
      <c r="AK51" s="791">
        <f>'Прогноз движ.ден.средств'!AK51</f>
        <v>0</v>
      </c>
      <c r="AL51" s="791">
        <f>'Прогноз движ.ден.средств'!AL51</f>
        <v>0</v>
      </c>
      <c r="AM51" s="791">
        <f>'Прогноз движ.ден.средств'!AM51</f>
        <v>0</v>
      </c>
      <c r="AN51" s="791">
        <f>'Прогноз движ.ден.средств'!AN51</f>
        <v>0</v>
      </c>
      <c r="AO51" s="791">
        <f>'Прогноз движ.ден.средств'!AO51</f>
        <v>0</v>
      </c>
      <c r="AP51" s="791">
        <f>'Прогноз движ.ден.средств'!AP51</f>
        <v>0</v>
      </c>
      <c r="AQ51" s="791">
        <f>'Прогноз движ.ден.средств'!AQ51</f>
        <v>0</v>
      </c>
      <c r="AR51" s="791">
        <f>'Прогноз движ.ден.средств'!AR51</f>
        <v>0</v>
      </c>
      <c r="AS51" s="791">
        <f>'Прогноз движ.ден.средств'!AS51</f>
        <v>0</v>
      </c>
      <c r="AT51" s="791">
        <f>'Прогноз движ.ден.средств'!AT51</f>
        <v>0</v>
      </c>
      <c r="AU51" s="791">
        <f>'Прогноз движ.ден.средств'!AU51</f>
        <v>0</v>
      </c>
      <c r="AV51" s="791">
        <f>'Прогноз движ.ден.средств'!AV51</f>
        <v>0</v>
      </c>
      <c r="AW51" s="791">
        <f>'Прогноз движ.ден.средств'!AW51</f>
        <v>0</v>
      </c>
      <c r="AX51" s="791">
        <f>'Прогноз движ.ден.средств'!AX51</f>
        <v>0</v>
      </c>
      <c r="AY51" s="791">
        <f>'Прогноз движ.ден.средств'!AY51</f>
        <v>0</v>
      </c>
      <c r="AZ51" s="791">
        <f>'Прогноз движ.ден.средств'!AZ51</f>
        <v>0</v>
      </c>
      <c r="BA51" s="791">
        <f>'Прогноз движ.ден.средств'!BA51</f>
        <v>0</v>
      </c>
      <c r="BB51" s="791">
        <f>'Прогноз движ.ден.средств'!BB51</f>
        <v>0</v>
      </c>
      <c r="BC51" s="791">
        <f>'Прогноз движ.ден.средств'!BC51</f>
        <v>0</v>
      </c>
      <c r="BD51" s="791">
        <f>'Прогноз движ.ден.средств'!BD51</f>
        <v>0</v>
      </c>
      <c r="BE51" s="791">
        <f>'Прогноз движ.ден.средств'!BE51</f>
        <v>0</v>
      </c>
      <c r="BF51" s="791">
        <f>'Прогноз движ.ден.средств'!BF51</f>
        <v>0</v>
      </c>
      <c r="BG51" s="791">
        <f>'Прогноз движ.ден.средств'!BG51</f>
        <v>0</v>
      </c>
      <c r="BH51" s="791">
        <f>'Прогноз движ.ден.средств'!BH51</f>
        <v>0</v>
      </c>
      <c r="BI51" s="791">
        <f>'Прогноз движ.ден.средств'!BI51</f>
        <v>0</v>
      </c>
      <c r="BJ51" s="791">
        <f>'Прогноз движ.ден.средств'!BJ51</f>
        <v>0</v>
      </c>
      <c r="BK51" s="791">
        <f>'Прогноз движ.ден.средств'!BK51</f>
        <v>0</v>
      </c>
      <c r="BL51" s="791">
        <f>'Прогноз движ.ден.средств'!BL51</f>
        <v>0</v>
      </c>
      <c r="BM51" s="791">
        <f>'Прогноз движ.ден.средств'!BM51</f>
        <v>0</v>
      </c>
      <c r="BN51" s="791">
        <f>'Прогноз движ.ден.средств'!BN51</f>
        <v>0</v>
      </c>
      <c r="BO51" s="791">
        <f>'Прогноз движ.ден.средств'!BO51</f>
        <v>0</v>
      </c>
      <c r="BP51" s="791">
        <f>'Прогноз движ.ден.средств'!BP51</f>
        <v>0</v>
      </c>
      <c r="BQ51" s="791">
        <f>'Прогноз движ.ден.средств'!BQ51</f>
        <v>0</v>
      </c>
      <c r="BR51" s="791">
        <f>'Прогноз движ.ден.средств'!BR51</f>
        <v>0</v>
      </c>
      <c r="BS51" s="791">
        <f>'Прогноз движ.ден.средств'!BS51</f>
        <v>0</v>
      </c>
      <c r="BT51" s="791">
        <f>'Прогноз движ.ден.средств'!BT51</f>
        <v>0</v>
      </c>
      <c r="BU51" s="791">
        <f>'Прогноз движ.ден.средств'!BU51</f>
        <v>0</v>
      </c>
      <c r="BV51" s="791">
        <f>'Прогноз движ.ден.средств'!BV51</f>
        <v>0</v>
      </c>
      <c r="BW51" s="791">
        <f>'Прогноз движ.ден.средств'!BW51</f>
        <v>0</v>
      </c>
      <c r="BX51" s="791">
        <f>'Прогноз движ.ден.средств'!BX51</f>
        <v>0</v>
      </c>
      <c r="BY51" s="791">
        <f>'Прогноз движ.ден.средств'!BY51</f>
        <v>0</v>
      </c>
      <c r="BZ51" s="791">
        <f>'Прогноз движ.ден.средств'!BZ51</f>
        <v>0</v>
      </c>
      <c r="CA51" s="791">
        <f>'Прогноз движ.ден.средств'!CA51</f>
        <v>0</v>
      </c>
      <c r="CB51" s="791">
        <f>'Прогноз движ.ден.средств'!CB51</f>
        <v>0</v>
      </c>
      <c r="CC51" s="791">
        <f>'Прогноз движ.ден.средств'!CC51</f>
        <v>0</v>
      </c>
      <c r="CD51" s="791">
        <f>'Прогноз движ.ден.средств'!CD51</f>
        <v>0</v>
      </c>
      <c r="CE51" s="791">
        <f>'Прогноз движ.ден.средств'!CE51</f>
        <v>0</v>
      </c>
      <c r="CF51" s="791">
        <f>'Прогноз движ.ден.средств'!CF51</f>
        <v>0</v>
      </c>
      <c r="CG51" s="791">
        <f>'Прогноз движ.ден.средств'!CG51</f>
        <v>0</v>
      </c>
      <c r="CH51" s="791">
        <f>'Прогноз движ.ден.средств'!CH51</f>
        <v>0</v>
      </c>
      <c r="CI51" s="791">
        <f>'Прогноз движ.ден.средств'!CI51</f>
        <v>0</v>
      </c>
      <c r="CJ51" s="791">
        <f>'Прогноз движ.ден.средств'!CJ51</f>
        <v>0</v>
      </c>
      <c r="CK51" s="791">
        <f>'Прогноз движ.ден.средств'!CK51</f>
        <v>0</v>
      </c>
      <c r="CL51" s="791">
        <f>'Прогноз движ.ден.средств'!CL51</f>
        <v>0</v>
      </c>
      <c r="CM51" s="791">
        <f>'Прогноз движ.ден.средств'!CM51</f>
        <v>0</v>
      </c>
      <c r="CN51" s="791">
        <f>'Прогноз движ.ден.средств'!CN51</f>
        <v>0</v>
      </c>
      <c r="CO51" s="791">
        <f>'Прогноз движ.ден.средств'!CO51</f>
        <v>0</v>
      </c>
      <c r="CP51" s="791">
        <f>'Прогноз движ.ден.средств'!CP51</f>
        <v>0</v>
      </c>
      <c r="CQ51" s="791">
        <f>'Прогноз движ.ден.средств'!CQ51</f>
        <v>0</v>
      </c>
      <c r="CR51" s="791">
        <f>'Прогноз движ.ден.средств'!CR51</f>
        <v>0</v>
      </c>
      <c r="CS51" s="791">
        <f>'Прогноз движ.ден.средств'!CS51</f>
        <v>0</v>
      </c>
      <c r="CT51" s="791">
        <f>'Прогноз движ.ден.средств'!CT51</f>
        <v>0</v>
      </c>
      <c r="CU51" s="791">
        <f>'Прогноз движ.ден.средств'!CU51</f>
        <v>0</v>
      </c>
      <c r="CV51" s="791">
        <f>'Прогноз движ.ден.средств'!CV51</f>
        <v>0</v>
      </c>
      <c r="CW51" s="791">
        <f>'Прогноз движ.ден.средств'!CW51</f>
        <v>0</v>
      </c>
      <c r="CX51" s="791">
        <f>'Прогноз движ.ден.средств'!CX51</f>
        <v>0</v>
      </c>
      <c r="CY51" s="791">
        <f>'Прогноз движ.ден.средств'!CY51</f>
        <v>0</v>
      </c>
      <c r="CZ51" s="791">
        <f>'Прогноз движ.ден.средств'!CZ51</f>
        <v>0</v>
      </c>
      <c r="DA51" s="791">
        <f>'Прогноз движ.ден.средств'!DA51</f>
        <v>0</v>
      </c>
      <c r="DB51" s="791">
        <f>'Прогноз движ.ден.средств'!DB51</f>
        <v>0</v>
      </c>
      <c r="DC51" s="791">
        <f>'Прогноз движ.ден.средств'!DC51</f>
        <v>0</v>
      </c>
      <c r="DD51" s="791">
        <f>'Прогноз движ.ден.средств'!DD51</f>
        <v>0</v>
      </c>
      <c r="DE51" s="791">
        <f>'Прогноз движ.ден.средств'!DE51</f>
        <v>0</v>
      </c>
      <c r="DF51" s="791">
        <f>'Прогноз движ.ден.средств'!DF51</f>
        <v>0</v>
      </c>
      <c r="DG51" s="791">
        <f>'Прогноз движ.ден.средств'!DG51</f>
        <v>0</v>
      </c>
      <c r="DH51" s="791">
        <f>'Прогноз движ.ден.средств'!DH51</f>
        <v>0</v>
      </c>
      <c r="DI51" s="791">
        <f>'Прогноз движ.ден.средств'!DI51</f>
        <v>0</v>
      </c>
      <c r="DJ51" s="791">
        <f>'Прогноз движ.ден.средств'!DJ51</f>
        <v>0</v>
      </c>
      <c r="DK51" s="791">
        <f>'Прогноз движ.ден.средств'!DK51</f>
        <v>0</v>
      </c>
      <c r="DL51" s="791">
        <f>'Прогноз движ.ден.средств'!DL51</f>
        <v>0</v>
      </c>
      <c r="DM51" s="791">
        <f>'Прогноз движ.ден.средств'!DM51</f>
        <v>0</v>
      </c>
      <c r="DN51" s="791">
        <f>'Прогноз движ.ден.средств'!DN51</f>
        <v>0</v>
      </c>
      <c r="DO51" s="791">
        <f>'Прогноз движ.ден.средств'!DO51</f>
        <v>0</v>
      </c>
      <c r="DP51" s="791">
        <f>'Прогноз движ.ден.средств'!DP51</f>
        <v>0</v>
      </c>
      <c r="DQ51" s="791">
        <f>'Прогноз движ.ден.средств'!DQ51</f>
        <v>0</v>
      </c>
      <c r="DR51" s="791">
        <f>'Прогноз движ.ден.средств'!DR51</f>
        <v>0</v>
      </c>
      <c r="DS51" s="791">
        <f>'Прогноз движ.ден.средств'!DS51</f>
        <v>0</v>
      </c>
      <c r="DT51" s="791">
        <f>'Прогноз движ.ден.средств'!DT51</f>
        <v>0</v>
      </c>
      <c r="DU51" s="791">
        <f>'Прогноз движ.ден.средств'!DU51</f>
        <v>0</v>
      </c>
      <c r="DV51" s="791">
        <f>'Прогноз движ.ден.средств'!DV51</f>
        <v>0</v>
      </c>
      <c r="DW51" s="791">
        <f>'Прогноз движ.ден.средств'!DW51</f>
        <v>0</v>
      </c>
      <c r="DX51" s="791">
        <f>'Прогноз движ.ден.средств'!DX51</f>
        <v>0</v>
      </c>
      <c r="DY51" s="791">
        <f>'Прогноз движ.ден.средств'!DY51</f>
        <v>0</v>
      </c>
      <c r="DZ51" s="791">
        <f>'Прогноз движ.ден.средств'!DZ51</f>
        <v>0</v>
      </c>
      <c r="EA51" s="791">
        <f>'Прогноз движ.ден.средств'!EA51</f>
        <v>0</v>
      </c>
      <c r="EB51" s="791">
        <f>'Прогноз движ.ден.средств'!EB51</f>
        <v>0</v>
      </c>
      <c r="EC51" s="791">
        <f>'Прогноз движ.ден.средств'!EC51</f>
        <v>0</v>
      </c>
      <c r="ED51" s="791">
        <f>'Прогноз движ.ден.средств'!ED51</f>
        <v>0</v>
      </c>
      <c r="EE51" s="791">
        <f>'Прогноз движ.ден.средств'!EE51</f>
        <v>0</v>
      </c>
      <c r="EF51" s="791">
        <f>'Прогноз движ.ден.средств'!EF51</f>
        <v>0</v>
      </c>
      <c r="EG51" s="791">
        <f>'Прогноз движ.ден.средств'!EG51</f>
        <v>0</v>
      </c>
      <c r="EH51" s="791">
        <f>'Прогноз движ.ден.средств'!EH51</f>
        <v>0</v>
      </c>
      <c r="EI51" s="791">
        <f>'Прогноз движ.ден.средств'!EI51</f>
        <v>0</v>
      </c>
      <c r="EJ51" s="791">
        <f>'Прогноз движ.ден.средств'!EJ51</f>
        <v>0</v>
      </c>
      <c r="EK51" s="791">
        <f>'Прогноз движ.ден.средств'!EK51</f>
        <v>0</v>
      </c>
    </row>
    <row r="52" spans="1:141" ht="15.75" x14ac:dyDescent="0.25">
      <c r="A52" s="647" t="str">
        <f>'Прогноз движ.ден.средств'!A47</f>
        <v>3.</v>
      </c>
      <c r="B52" s="795" t="str">
        <f>'Прогноз движ.ден.средств'!B47</f>
        <v>ОТТОК ДЕНЕЖНЫХ СРЕДСТВ</v>
      </c>
      <c r="C52" s="1689"/>
      <c r="D52" s="1689"/>
      <c r="E52" s="1689"/>
      <c r="F52" s="1689"/>
      <c r="G52" s="1689"/>
      <c r="H52" s="1689"/>
      <c r="I52" s="1689"/>
      <c r="J52" s="1689"/>
      <c r="K52" s="1689"/>
      <c r="L52" s="1689"/>
      <c r="M52" s="1689"/>
      <c r="N52" s="1689"/>
      <c r="O52" s="1689"/>
      <c r="P52" s="1689"/>
      <c r="Q52" s="1689"/>
      <c r="R52" s="648">
        <f>'Прогноз движ.ден.средств'!R52</f>
        <v>0</v>
      </c>
      <c r="S52" s="648">
        <f>'Прогноз движ.ден.средств'!S52</f>
        <v>0</v>
      </c>
      <c r="T52" s="648">
        <f>'Прогноз движ.ден.средств'!T52</f>
        <v>0</v>
      </c>
      <c r="U52" s="648">
        <f>'Прогноз движ.ден.средств'!U52</f>
        <v>0</v>
      </c>
      <c r="V52" s="648">
        <f>'Прогноз движ.ден.средств'!V52</f>
        <v>0</v>
      </c>
      <c r="W52" s="648">
        <f>'Прогноз движ.ден.средств'!W52</f>
        <v>0</v>
      </c>
      <c r="X52" s="648">
        <f>'Прогноз движ.ден.средств'!X52</f>
        <v>0</v>
      </c>
      <c r="Y52" s="648">
        <f>'Прогноз движ.ден.средств'!Y52</f>
        <v>0</v>
      </c>
      <c r="Z52" s="648">
        <f>'Прогноз движ.ден.средств'!Z52</f>
        <v>0</v>
      </c>
      <c r="AA52" s="648">
        <f>'Прогноз движ.ден.средств'!AA52</f>
        <v>0</v>
      </c>
      <c r="AB52" s="648">
        <f>'Прогноз движ.ден.средств'!AB52</f>
        <v>0</v>
      </c>
      <c r="AC52" s="648">
        <f>'Прогноз движ.ден.средств'!AC52</f>
        <v>0</v>
      </c>
      <c r="AD52" s="648">
        <f>'Прогноз движ.ден.средств'!AD52</f>
        <v>0</v>
      </c>
      <c r="AE52" s="648">
        <f>'Прогноз движ.ден.средств'!AE52</f>
        <v>0</v>
      </c>
      <c r="AF52" s="648">
        <f>'Прогноз движ.ден.средств'!AF52</f>
        <v>0</v>
      </c>
      <c r="AG52" s="648">
        <f>'Прогноз движ.ден.средств'!AG52</f>
        <v>0</v>
      </c>
      <c r="AH52" s="648">
        <f>'Прогноз движ.ден.средств'!AH52</f>
        <v>0</v>
      </c>
      <c r="AI52" s="648">
        <f>'Прогноз движ.ден.средств'!AI52</f>
        <v>0</v>
      </c>
      <c r="AJ52" s="648">
        <f>'Прогноз движ.ден.средств'!AJ52</f>
        <v>0</v>
      </c>
      <c r="AK52" s="648">
        <f>'Прогноз движ.ден.средств'!AK52</f>
        <v>0</v>
      </c>
      <c r="AL52" s="648">
        <f>'Прогноз движ.ден.средств'!AL52</f>
        <v>0</v>
      </c>
      <c r="AM52" s="648">
        <f>'Прогноз движ.ден.средств'!AM52</f>
        <v>0</v>
      </c>
      <c r="AN52" s="648">
        <f>'Прогноз движ.ден.средств'!AN52</f>
        <v>0</v>
      </c>
      <c r="AO52" s="648">
        <f>'Прогноз движ.ден.средств'!AO52</f>
        <v>0</v>
      </c>
      <c r="AP52" s="648">
        <f>'Прогноз движ.ден.средств'!AP52</f>
        <v>0</v>
      </c>
      <c r="AQ52" s="648">
        <f>'Прогноз движ.ден.средств'!AQ52</f>
        <v>0</v>
      </c>
      <c r="AR52" s="648">
        <f>'Прогноз движ.ден.средств'!AR52</f>
        <v>0</v>
      </c>
      <c r="AS52" s="648">
        <f>'Прогноз движ.ден.средств'!AS52</f>
        <v>0</v>
      </c>
      <c r="AT52" s="648">
        <f>'Прогноз движ.ден.средств'!AT52</f>
        <v>0</v>
      </c>
      <c r="AU52" s="648">
        <f>'Прогноз движ.ден.средств'!AU52</f>
        <v>0</v>
      </c>
      <c r="AV52" s="648">
        <f>'Прогноз движ.ден.средств'!AV52</f>
        <v>0</v>
      </c>
      <c r="AW52" s="648">
        <f>'Прогноз движ.ден.средств'!AW52</f>
        <v>0</v>
      </c>
      <c r="AX52" s="648">
        <f>'Прогноз движ.ден.средств'!AX52</f>
        <v>0</v>
      </c>
      <c r="AY52" s="648">
        <f>'Прогноз движ.ден.средств'!AY52</f>
        <v>0</v>
      </c>
      <c r="AZ52" s="648">
        <f>'Прогноз движ.ден.средств'!AZ52</f>
        <v>0</v>
      </c>
      <c r="BA52" s="648">
        <f>'Прогноз движ.ден.средств'!BA52</f>
        <v>0</v>
      </c>
      <c r="BB52" s="648">
        <f>'Прогноз движ.ден.средств'!BB52</f>
        <v>0</v>
      </c>
      <c r="BC52" s="648">
        <f>'Прогноз движ.ден.средств'!BC52</f>
        <v>0</v>
      </c>
      <c r="BD52" s="648">
        <f>'Прогноз движ.ден.средств'!BD52</f>
        <v>0</v>
      </c>
      <c r="BE52" s="648">
        <f>'Прогноз движ.ден.средств'!BE52</f>
        <v>0</v>
      </c>
      <c r="BF52" s="648">
        <f>'Прогноз движ.ден.средств'!BF52</f>
        <v>0</v>
      </c>
      <c r="BG52" s="648">
        <f>'Прогноз движ.ден.средств'!BG52</f>
        <v>0</v>
      </c>
      <c r="BH52" s="648">
        <f>'Прогноз движ.ден.средств'!BH52</f>
        <v>0</v>
      </c>
      <c r="BI52" s="648">
        <f>'Прогноз движ.ден.средств'!BI52</f>
        <v>0</v>
      </c>
      <c r="BJ52" s="648">
        <f>'Прогноз движ.ден.средств'!BJ52</f>
        <v>0</v>
      </c>
      <c r="BK52" s="648">
        <f>'Прогноз движ.ден.средств'!BK52</f>
        <v>0</v>
      </c>
      <c r="BL52" s="648">
        <f>'Прогноз движ.ден.средств'!BL52</f>
        <v>0</v>
      </c>
      <c r="BM52" s="648">
        <f>'Прогноз движ.ден.средств'!BM52</f>
        <v>0</v>
      </c>
      <c r="BN52" s="648">
        <f>'Прогноз движ.ден.средств'!BN52</f>
        <v>0</v>
      </c>
      <c r="BO52" s="648">
        <f>'Прогноз движ.ден.средств'!BO52</f>
        <v>0</v>
      </c>
      <c r="BP52" s="648">
        <f>'Прогноз движ.ден.средств'!BP52</f>
        <v>0</v>
      </c>
      <c r="BQ52" s="648">
        <f>'Прогноз движ.ден.средств'!BQ52</f>
        <v>0</v>
      </c>
      <c r="BR52" s="648">
        <f>'Прогноз движ.ден.средств'!BR52</f>
        <v>0</v>
      </c>
      <c r="BS52" s="648">
        <f>'Прогноз движ.ден.средств'!BS52</f>
        <v>0</v>
      </c>
      <c r="BT52" s="648">
        <f>'Прогноз движ.ден.средств'!BT52</f>
        <v>0</v>
      </c>
      <c r="BU52" s="648">
        <f>'Прогноз движ.ден.средств'!BU52</f>
        <v>0</v>
      </c>
      <c r="BV52" s="648">
        <f>'Прогноз движ.ден.средств'!BV52</f>
        <v>0</v>
      </c>
      <c r="BW52" s="648">
        <f>'Прогноз движ.ден.средств'!BW52</f>
        <v>0</v>
      </c>
      <c r="BX52" s="648">
        <f>'Прогноз движ.ден.средств'!BX52</f>
        <v>0</v>
      </c>
      <c r="BY52" s="648">
        <f>'Прогноз движ.ден.средств'!BY52</f>
        <v>0</v>
      </c>
      <c r="BZ52" s="648">
        <f>'Прогноз движ.ден.средств'!BZ52</f>
        <v>0</v>
      </c>
      <c r="CA52" s="648">
        <f>'Прогноз движ.ден.средств'!CA52</f>
        <v>0</v>
      </c>
      <c r="CB52" s="648">
        <f>'Прогноз движ.ден.средств'!CB52</f>
        <v>0</v>
      </c>
      <c r="CC52" s="648">
        <f>'Прогноз движ.ден.средств'!CC52</f>
        <v>0</v>
      </c>
      <c r="CD52" s="648">
        <f>'Прогноз движ.ден.средств'!CD52</f>
        <v>0</v>
      </c>
      <c r="CE52" s="648">
        <f>'Прогноз движ.ден.средств'!CE52</f>
        <v>0</v>
      </c>
      <c r="CF52" s="648">
        <f>'Прогноз движ.ден.средств'!CF52</f>
        <v>0</v>
      </c>
      <c r="CG52" s="648">
        <f>'Прогноз движ.ден.средств'!CG52</f>
        <v>0</v>
      </c>
      <c r="CH52" s="648">
        <f>'Прогноз движ.ден.средств'!CH52</f>
        <v>0</v>
      </c>
      <c r="CI52" s="648">
        <f>'Прогноз движ.ден.средств'!CI52</f>
        <v>0</v>
      </c>
      <c r="CJ52" s="648">
        <f>'Прогноз движ.ден.средств'!CJ52</f>
        <v>0</v>
      </c>
      <c r="CK52" s="648">
        <f>'Прогноз движ.ден.средств'!CK52</f>
        <v>0</v>
      </c>
      <c r="CL52" s="648">
        <f>'Прогноз движ.ден.средств'!CL52</f>
        <v>0</v>
      </c>
      <c r="CM52" s="648">
        <f>'Прогноз движ.ден.средств'!CM52</f>
        <v>0</v>
      </c>
      <c r="CN52" s="648">
        <f>'Прогноз движ.ден.средств'!CN52</f>
        <v>0</v>
      </c>
      <c r="CO52" s="648">
        <f>'Прогноз движ.ден.средств'!CO52</f>
        <v>0</v>
      </c>
      <c r="CP52" s="648">
        <f>'Прогноз движ.ден.средств'!CP52</f>
        <v>0</v>
      </c>
      <c r="CQ52" s="648">
        <f>'Прогноз движ.ден.средств'!CQ52</f>
        <v>0</v>
      </c>
      <c r="CR52" s="648">
        <f>'Прогноз движ.ден.средств'!CR52</f>
        <v>0</v>
      </c>
      <c r="CS52" s="648">
        <f>'Прогноз движ.ден.средств'!CS52</f>
        <v>0</v>
      </c>
      <c r="CT52" s="648">
        <f>'Прогноз движ.ден.средств'!CT52</f>
        <v>0</v>
      </c>
      <c r="CU52" s="648">
        <f>'Прогноз движ.ден.средств'!CU52</f>
        <v>0</v>
      </c>
      <c r="CV52" s="648">
        <f>'Прогноз движ.ден.средств'!CV52</f>
        <v>0</v>
      </c>
      <c r="CW52" s="648">
        <f>'Прогноз движ.ден.средств'!CW52</f>
        <v>0</v>
      </c>
      <c r="CX52" s="648">
        <f>'Прогноз движ.ден.средств'!CX52</f>
        <v>0</v>
      </c>
      <c r="CY52" s="648">
        <f>'Прогноз движ.ден.средств'!CY52</f>
        <v>0</v>
      </c>
      <c r="CZ52" s="648">
        <f>'Прогноз движ.ден.средств'!CZ52</f>
        <v>0</v>
      </c>
      <c r="DA52" s="648">
        <f>'Прогноз движ.ден.средств'!DA52</f>
        <v>0</v>
      </c>
      <c r="DB52" s="648">
        <f>'Прогноз движ.ден.средств'!DB52</f>
        <v>0</v>
      </c>
      <c r="DC52" s="648">
        <f>'Прогноз движ.ден.средств'!DC52</f>
        <v>0</v>
      </c>
      <c r="DD52" s="648">
        <f>'Прогноз движ.ден.средств'!DD52</f>
        <v>0</v>
      </c>
      <c r="DE52" s="648">
        <f>'Прогноз движ.ден.средств'!DE52</f>
        <v>0</v>
      </c>
      <c r="DF52" s="648">
        <f>'Прогноз движ.ден.средств'!DF52</f>
        <v>0</v>
      </c>
      <c r="DG52" s="648">
        <f>'Прогноз движ.ден.средств'!DG52</f>
        <v>0</v>
      </c>
      <c r="DH52" s="648">
        <f>'Прогноз движ.ден.средств'!DH52</f>
        <v>0</v>
      </c>
      <c r="DI52" s="648">
        <f>'Прогноз движ.ден.средств'!DI52</f>
        <v>0</v>
      </c>
      <c r="DJ52" s="648">
        <f>'Прогноз движ.ден.средств'!DJ52</f>
        <v>0</v>
      </c>
      <c r="DK52" s="648">
        <f>'Прогноз движ.ден.средств'!DK52</f>
        <v>0</v>
      </c>
      <c r="DL52" s="648">
        <f>'Прогноз движ.ден.средств'!DL52</f>
        <v>0</v>
      </c>
      <c r="DM52" s="648">
        <f>'Прогноз движ.ден.средств'!DM52</f>
        <v>0</v>
      </c>
      <c r="DN52" s="648">
        <f>'Прогноз движ.ден.средств'!DN52</f>
        <v>0</v>
      </c>
      <c r="DO52" s="648">
        <f>'Прогноз движ.ден.средств'!DO52</f>
        <v>0</v>
      </c>
      <c r="DP52" s="648">
        <f>'Прогноз движ.ден.средств'!DP52</f>
        <v>0</v>
      </c>
      <c r="DQ52" s="648">
        <f>'Прогноз движ.ден.средств'!DQ52</f>
        <v>0</v>
      </c>
      <c r="DR52" s="648">
        <f>'Прогноз движ.ден.средств'!DR52</f>
        <v>0</v>
      </c>
      <c r="DS52" s="648">
        <f>'Прогноз движ.ден.средств'!DS52</f>
        <v>0</v>
      </c>
      <c r="DT52" s="648">
        <f>'Прогноз движ.ден.средств'!DT52</f>
        <v>0</v>
      </c>
      <c r="DU52" s="648">
        <f>'Прогноз движ.ден.средств'!DU52</f>
        <v>0</v>
      </c>
      <c r="DV52" s="648">
        <f>'Прогноз движ.ден.средств'!DV52</f>
        <v>0</v>
      </c>
      <c r="DW52" s="648">
        <f>'Прогноз движ.ден.средств'!DW52</f>
        <v>0</v>
      </c>
      <c r="DX52" s="648">
        <f>'Прогноз движ.ден.средств'!DX52</f>
        <v>0</v>
      </c>
      <c r="DY52" s="648">
        <f>'Прогноз движ.ден.средств'!DY52</f>
        <v>0</v>
      </c>
      <c r="DZ52" s="648">
        <f>'Прогноз движ.ден.средств'!DZ52</f>
        <v>0</v>
      </c>
      <c r="EA52" s="648">
        <f>'Прогноз движ.ден.средств'!EA52</f>
        <v>0</v>
      </c>
      <c r="EB52" s="648">
        <f>'Прогноз движ.ден.средств'!EB52</f>
        <v>0</v>
      </c>
      <c r="EC52" s="648">
        <f>'Прогноз движ.ден.средств'!EC52</f>
        <v>0</v>
      </c>
      <c r="ED52" s="648">
        <f>'Прогноз движ.ден.средств'!ED52</f>
        <v>0</v>
      </c>
      <c r="EE52" s="648">
        <f>'Прогноз движ.ден.средств'!EE52</f>
        <v>0</v>
      </c>
      <c r="EF52" s="648">
        <f>'Прогноз движ.ден.средств'!EF52</f>
        <v>0</v>
      </c>
      <c r="EG52" s="648">
        <f>'Прогноз движ.ден.средств'!EG52</f>
        <v>0</v>
      </c>
      <c r="EH52" s="648">
        <f>'Прогноз движ.ден.средств'!EH52</f>
        <v>0</v>
      </c>
      <c r="EI52" s="648">
        <f>'Прогноз движ.ден.средств'!EI52</f>
        <v>0</v>
      </c>
      <c r="EJ52" s="648">
        <f>'Прогноз движ.ден.средств'!EJ52</f>
        <v>0</v>
      </c>
      <c r="EK52" s="648">
        <f>'Прогноз движ.ден.средств'!EK52</f>
        <v>0</v>
      </c>
    </row>
    <row r="53" spans="1:141" ht="15.75" x14ac:dyDescent="0.25">
      <c r="A53" s="647" t="str">
        <f>'Прогноз движ.ден.средств'!A48</f>
        <v>3.1.</v>
      </c>
      <c r="B53" s="795" t="str">
        <f>'Прогноз движ.ден.средств'!B48</f>
        <v>Приобретение сырья, материалов, товаров</v>
      </c>
      <c r="C53" s="758">
        <f>'Прогноз движ.ден.средств'!C48</f>
        <v>0</v>
      </c>
      <c r="D53" s="758">
        <f>'Прогноз движ.ден.средств'!D48</f>
        <v>0</v>
      </c>
      <c r="E53" s="758">
        <f>'Прогноз движ.ден.средств'!E48</f>
        <v>0</v>
      </c>
      <c r="F53" s="758">
        <f>'Прогноз движ.ден.средств'!F48</f>
        <v>0</v>
      </c>
      <c r="G53" s="758">
        <f>'Прогноз движ.ден.средств'!G48</f>
        <v>0</v>
      </c>
      <c r="H53" s="758">
        <f>'Прогноз движ.ден.средств'!H48</f>
        <v>0</v>
      </c>
      <c r="I53" s="758">
        <f>'Прогноз движ.ден.средств'!I48</f>
        <v>0</v>
      </c>
      <c r="J53" s="758">
        <f>'Прогноз движ.ден.средств'!J48</f>
        <v>0</v>
      </c>
      <c r="K53" s="758">
        <f>'Прогноз движ.ден.средств'!K48</f>
        <v>0</v>
      </c>
      <c r="L53" s="758">
        <f>'Прогноз движ.ден.средств'!L48</f>
        <v>0</v>
      </c>
      <c r="M53" s="758">
        <f>'Прогноз движ.ден.средств'!M48</f>
        <v>0</v>
      </c>
      <c r="N53" s="758">
        <f>'Прогноз движ.ден.средств'!N48</f>
        <v>0</v>
      </c>
      <c r="O53" s="758">
        <f>'Прогноз движ.ден.средств'!O48</f>
        <v>0</v>
      </c>
      <c r="P53" s="758">
        <f>'Прогноз движ.ден.средств'!P48</f>
        <v>0</v>
      </c>
      <c r="Q53" s="758">
        <f>'Прогноз движ.ден.средств'!Q48</f>
        <v>0</v>
      </c>
      <c r="R53" s="648">
        <f>'Прогноз движ.ден.средств'!R48</f>
        <v>0</v>
      </c>
      <c r="S53" s="648">
        <f>'Прогноз движ.ден.средств'!S48</f>
        <v>0</v>
      </c>
      <c r="T53" s="648">
        <f>'Прогноз движ.ден.средств'!T48</f>
        <v>0</v>
      </c>
      <c r="U53" s="648">
        <f>'Прогноз движ.ден.средств'!U48</f>
        <v>0</v>
      </c>
      <c r="V53" s="648">
        <f>'Прогноз движ.ден.средств'!V48</f>
        <v>0</v>
      </c>
      <c r="W53" s="648">
        <f>'Прогноз движ.ден.средств'!W48</f>
        <v>0</v>
      </c>
      <c r="X53" s="648">
        <f>'Прогноз движ.ден.средств'!X48</f>
        <v>0</v>
      </c>
      <c r="Y53" s="648">
        <f>'Прогноз движ.ден.средств'!Y48</f>
        <v>0</v>
      </c>
      <c r="Z53" s="648">
        <f>'Прогноз движ.ден.средств'!Z48</f>
        <v>0</v>
      </c>
      <c r="AA53" s="648">
        <f>'Прогноз движ.ден.средств'!AA48</f>
        <v>0</v>
      </c>
      <c r="AB53" s="648">
        <f>'Прогноз движ.ден.средств'!AB48</f>
        <v>0</v>
      </c>
      <c r="AC53" s="648">
        <f>'Прогноз движ.ден.средств'!AC48</f>
        <v>0</v>
      </c>
      <c r="AD53" s="648">
        <f>'Прогноз движ.ден.средств'!AD48</f>
        <v>0</v>
      </c>
      <c r="AE53" s="648">
        <f>'Прогноз движ.ден.средств'!AE48</f>
        <v>0</v>
      </c>
      <c r="AF53" s="648">
        <f>'Прогноз движ.ден.средств'!AF48</f>
        <v>0</v>
      </c>
      <c r="AG53" s="648">
        <f>'Прогноз движ.ден.средств'!AG48</f>
        <v>0</v>
      </c>
      <c r="AH53" s="648">
        <f>'Прогноз движ.ден.средств'!AH48</f>
        <v>0</v>
      </c>
      <c r="AI53" s="648">
        <f>'Прогноз движ.ден.средств'!AI48</f>
        <v>0</v>
      </c>
      <c r="AJ53" s="648">
        <f>'Прогноз движ.ден.средств'!AJ48</f>
        <v>0</v>
      </c>
      <c r="AK53" s="648">
        <f>'Прогноз движ.ден.средств'!AK48</f>
        <v>0</v>
      </c>
      <c r="AL53" s="648">
        <f>'Прогноз движ.ден.средств'!AL48</f>
        <v>0</v>
      </c>
      <c r="AM53" s="648">
        <f>'Прогноз движ.ден.средств'!AM48</f>
        <v>0</v>
      </c>
      <c r="AN53" s="648">
        <f>'Прогноз движ.ден.средств'!AN48</f>
        <v>0</v>
      </c>
      <c r="AO53" s="648">
        <f>'Прогноз движ.ден.средств'!AO48</f>
        <v>0</v>
      </c>
      <c r="AP53" s="648">
        <f>'Прогноз движ.ден.средств'!AP48</f>
        <v>0</v>
      </c>
      <c r="AQ53" s="648">
        <f>'Прогноз движ.ден.средств'!AQ48</f>
        <v>0</v>
      </c>
      <c r="AR53" s="648">
        <f>'Прогноз движ.ден.средств'!AR48</f>
        <v>0</v>
      </c>
      <c r="AS53" s="648">
        <f>'Прогноз движ.ден.средств'!AS48</f>
        <v>0</v>
      </c>
      <c r="AT53" s="648">
        <f>'Прогноз движ.ден.средств'!AT48</f>
        <v>0</v>
      </c>
      <c r="AU53" s="648">
        <f>'Прогноз движ.ден.средств'!AU48</f>
        <v>0</v>
      </c>
      <c r="AV53" s="648">
        <f>'Прогноз движ.ден.средств'!AV48</f>
        <v>0</v>
      </c>
      <c r="AW53" s="648">
        <f>'Прогноз движ.ден.средств'!AW48</f>
        <v>0</v>
      </c>
      <c r="AX53" s="648">
        <f>'Прогноз движ.ден.средств'!AX48</f>
        <v>0</v>
      </c>
      <c r="AY53" s="648">
        <f>'Прогноз движ.ден.средств'!AY48</f>
        <v>0</v>
      </c>
      <c r="AZ53" s="648">
        <f>'Прогноз движ.ден.средств'!AZ48</f>
        <v>0</v>
      </c>
      <c r="BA53" s="648">
        <f>'Прогноз движ.ден.средств'!BA48</f>
        <v>0</v>
      </c>
      <c r="BB53" s="648">
        <f>'Прогноз движ.ден.средств'!BB48</f>
        <v>0</v>
      </c>
      <c r="BC53" s="648">
        <f>'Прогноз движ.ден.средств'!BC48</f>
        <v>0</v>
      </c>
      <c r="BD53" s="648">
        <f>'Прогноз движ.ден.средств'!BD48</f>
        <v>0</v>
      </c>
      <c r="BE53" s="648">
        <f>'Прогноз движ.ден.средств'!BE48</f>
        <v>0</v>
      </c>
      <c r="BF53" s="648">
        <f>'Прогноз движ.ден.средств'!BF48</f>
        <v>0</v>
      </c>
      <c r="BG53" s="648">
        <f>'Прогноз движ.ден.средств'!BG48</f>
        <v>0</v>
      </c>
      <c r="BH53" s="648">
        <f>'Прогноз движ.ден.средств'!BH48</f>
        <v>0</v>
      </c>
      <c r="BI53" s="648">
        <f>'Прогноз движ.ден.средств'!BI48</f>
        <v>0</v>
      </c>
      <c r="BJ53" s="648">
        <f>'Прогноз движ.ден.средств'!BJ48</f>
        <v>0</v>
      </c>
      <c r="BK53" s="648">
        <f>'Прогноз движ.ден.средств'!BK48</f>
        <v>0</v>
      </c>
      <c r="BL53" s="648">
        <f>'Прогноз движ.ден.средств'!BL48</f>
        <v>0</v>
      </c>
      <c r="BM53" s="648">
        <f>'Прогноз движ.ден.средств'!BM48</f>
        <v>0</v>
      </c>
      <c r="BN53" s="648">
        <f>'Прогноз движ.ден.средств'!BN48</f>
        <v>0</v>
      </c>
      <c r="BO53" s="648">
        <f>'Прогноз движ.ден.средств'!BO48</f>
        <v>0</v>
      </c>
      <c r="BP53" s="648">
        <f>'Прогноз движ.ден.средств'!BP48</f>
        <v>0</v>
      </c>
      <c r="BQ53" s="648">
        <f>'Прогноз движ.ден.средств'!BQ48</f>
        <v>0</v>
      </c>
      <c r="BR53" s="648">
        <f>'Прогноз движ.ден.средств'!BR48</f>
        <v>0</v>
      </c>
      <c r="BS53" s="648">
        <f>'Прогноз движ.ден.средств'!BS48</f>
        <v>0</v>
      </c>
      <c r="BT53" s="648">
        <f>'Прогноз движ.ден.средств'!BT48</f>
        <v>0</v>
      </c>
      <c r="BU53" s="648">
        <f>'Прогноз движ.ден.средств'!BU48</f>
        <v>0</v>
      </c>
      <c r="BV53" s="648">
        <f>'Прогноз движ.ден.средств'!BV48</f>
        <v>0</v>
      </c>
      <c r="BW53" s="648">
        <f>'Прогноз движ.ден.средств'!BW48</f>
        <v>0</v>
      </c>
      <c r="BX53" s="648">
        <f>'Прогноз движ.ден.средств'!BX48</f>
        <v>0</v>
      </c>
      <c r="BY53" s="648">
        <f>'Прогноз движ.ден.средств'!BY48</f>
        <v>0</v>
      </c>
      <c r="BZ53" s="648">
        <f>'Прогноз движ.ден.средств'!BZ48</f>
        <v>0</v>
      </c>
      <c r="CA53" s="648">
        <f>'Прогноз движ.ден.средств'!CA48</f>
        <v>0</v>
      </c>
      <c r="CB53" s="648">
        <f>'Прогноз движ.ден.средств'!CB48</f>
        <v>0</v>
      </c>
      <c r="CC53" s="648">
        <f>'Прогноз движ.ден.средств'!CC48</f>
        <v>0</v>
      </c>
      <c r="CD53" s="648">
        <f>'Прогноз движ.ден.средств'!CD48</f>
        <v>0</v>
      </c>
      <c r="CE53" s="648">
        <f>'Прогноз движ.ден.средств'!CE48</f>
        <v>0</v>
      </c>
      <c r="CF53" s="648">
        <f>'Прогноз движ.ден.средств'!CF48</f>
        <v>0</v>
      </c>
      <c r="CG53" s="648">
        <f>'Прогноз движ.ден.средств'!CG48</f>
        <v>0</v>
      </c>
      <c r="CH53" s="648">
        <f>'Прогноз движ.ден.средств'!CH48</f>
        <v>0</v>
      </c>
      <c r="CI53" s="648">
        <f>'Прогноз движ.ден.средств'!CI48</f>
        <v>0</v>
      </c>
      <c r="CJ53" s="648">
        <f>'Прогноз движ.ден.средств'!CJ48</f>
        <v>0</v>
      </c>
      <c r="CK53" s="648">
        <f>'Прогноз движ.ден.средств'!CK48</f>
        <v>0</v>
      </c>
      <c r="CL53" s="648">
        <f>'Прогноз движ.ден.средств'!CL48</f>
        <v>0</v>
      </c>
      <c r="CM53" s="648">
        <f>'Прогноз движ.ден.средств'!CM48</f>
        <v>0</v>
      </c>
      <c r="CN53" s="648">
        <f>'Прогноз движ.ден.средств'!CN48</f>
        <v>0</v>
      </c>
      <c r="CO53" s="648">
        <f>'Прогноз движ.ден.средств'!CO48</f>
        <v>0</v>
      </c>
      <c r="CP53" s="648">
        <f>'Прогноз движ.ден.средств'!CP48</f>
        <v>0</v>
      </c>
      <c r="CQ53" s="648">
        <f>'Прогноз движ.ден.средств'!CQ48</f>
        <v>0</v>
      </c>
      <c r="CR53" s="648">
        <f>'Прогноз движ.ден.средств'!CR48</f>
        <v>0</v>
      </c>
      <c r="CS53" s="648">
        <f>'Прогноз движ.ден.средств'!CS48</f>
        <v>0</v>
      </c>
      <c r="CT53" s="648">
        <f>'Прогноз движ.ден.средств'!CT48</f>
        <v>0</v>
      </c>
      <c r="CU53" s="648">
        <f>'Прогноз движ.ден.средств'!CU48</f>
        <v>0</v>
      </c>
      <c r="CV53" s="648">
        <f>'Прогноз движ.ден.средств'!CV48</f>
        <v>0</v>
      </c>
      <c r="CW53" s="648">
        <f>'Прогноз движ.ден.средств'!CW48</f>
        <v>0</v>
      </c>
      <c r="CX53" s="648">
        <f>'Прогноз движ.ден.средств'!CX48</f>
        <v>0</v>
      </c>
      <c r="CY53" s="648">
        <f>'Прогноз движ.ден.средств'!CY48</f>
        <v>0</v>
      </c>
      <c r="CZ53" s="648">
        <f>'Прогноз движ.ден.средств'!CZ48</f>
        <v>0</v>
      </c>
      <c r="DA53" s="648">
        <f>'Прогноз движ.ден.средств'!DA48</f>
        <v>0</v>
      </c>
      <c r="DB53" s="648">
        <f>'Прогноз движ.ден.средств'!DB48</f>
        <v>0</v>
      </c>
      <c r="DC53" s="648">
        <f>'Прогноз движ.ден.средств'!DC48</f>
        <v>0</v>
      </c>
      <c r="DD53" s="648">
        <f>'Прогноз движ.ден.средств'!DD48</f>
        <v>0</v>
      </c>
      <c r="DE53" s="648">
        <f>'Прогноз движ.ден.средств'!DE48</f>
        <v>0</v>
      </c>
      <c r="DF53" s="648">
        <f>'Прогноз движ.ден.средств'!DF48</f>
        <v>0</v>
      </c>
      <c r="DG53" s="648">
        <f>'Прогноз движ.ден.средств'!DG48</f>
        <v>0</v>
      </c>
      <c r="DH53" s="648">
        <f>'Прогноз движ.ден.средств'!DH48</f>
        <v>0</v>
      </c>
      <c r="DI53" s="648">
        <f>'Прогноз движ.ден.средств'!DI48</f>
        <v>0</v>
      </c>
      <c r="DJ53" s="648">
        <f>'Прогноз движ.ден.средств'!DJ48</f>
        <v>0</v>
      </c>
      <c r="DK53" s="648">
        <f>'Прогноз движ.ден.средств'!DK48</f>
        <v>0</v>
      </c>
      <c r="DL53" s="648">
        <f>'Прогноз движ.ден.средств'!DL48</f>
        <v>0</v>
      </c>
      <c r="DM53" s="648">
        <f>'Прогноз движ.ден.средств'!DM48</f>
        <v>0</v>
      </c>
      <c r="DN53" s="648">
        <f>'Прогноз движ.ден.средств'!DN48</f>
        <v>0</v>
      </c>
      <c r="DO53" s="648">
        <f>'Прогноз движ.ден.средств'!DO48</f>
        <v>0</v>
      </c>
      <c r="DP53" s="648">
        <f>'Прогноз движ.ден.средств'!DP48</f>
        <v>0</v>
      </c>
      <c r="DQ53" s="648">
        <f>'Прогноз движ.ден.средств'!DQ48</f>
        <v>0</v>
      </c>
      <c r="DR53" s="648">
        <f>'Прогноз движ.ден.средств'!DR48</f>
        <v>0</v>
      </c>
      <c r="DS53" s="648">
        <f>'Прогноз движ.ден.средств'!DS48</f>
        <v>0</v>
      </c>
      <c r="DT53" s="648">
        <f>'Прогноз движ.ден.средств'!DT48</f>
        <v>0</v>
      </c>
      <c r="DU53" s="648">
        <f>'Прогноз движ.ден.средств'!DU48</f>
        <v>0</v>
      </c>
      <c r="DV53" s="648">
        <f>'Прогноз движ.ден.средств'!DV48</f>
        <v>0</v>
      </c>
      <c r="DW53" s="648">
        <f>'Прогноз движ.ден.средств'!DW48</f>
        <v>0</v>
      </c>
      <c r="DX53" s="648">
        <f>'Прогноз движ.ден.средств'!DX48</f>
        <v>0</v>
      </c>
      <c r="DY53" s="648">
        <f>'Прогноз движ.ден.средств'!DY48</f>
        <v>0</v>
      </c>
      <c r="DZ53" s="648">
        <f>'Прогноз движ.ден.средств'!DZ48</f>
        <v>0</v>
      </c>
      <c r="EA53" s="648">
        <f>'Прогноз движ.ден.средств'!EA48</f>
        <v>0</v>
      </c>
      <c r="EB53" s="648">
        <f>'Прогноз движ.ден.средств'!EB48</f>
        <v>0</v>
      </c>
      <c r="EC53" s="648">
        <f>'Прогноз движ.ден.средств'!EC48</f>
        <v>0</v>
      </c>
      <c r="ED53" s="648">
        <f>'Прогноз движ.ден.средств'!ED48</f>
        <v>0</v>
      </c>
      <c r="EE53" s="648">
        <f>'Прогноз движ.ден.средств'!EE48</f>
        <v>0</v>
      </c>
      <c r="EF53" s="648">
        <f>'Прогноз движ.ден.средств'!EF48</f>
        <v>0</v>
      </c>
      <c r="EG53" s="648">
        <f>'Прогноз движ.ден.средств'!EG48</f>
        <v>0</v>
      </c>
      <c r="EH53" s="648">
        <f>'Прогноз движ.ден.средств'!EH48</f>
        <v>0</v>
      </c>
      <c r="EI53" s="648">
        <f>'Прогноз движ.ден.средств'!EI48</f>
        <v>0</v>
      </c>
      <c r="EJ53" s="648">
        <f>'Прогноз движ.ден.средств'!EJ48</f>
        <v>0</v>
      </c>
      <c r="EK53" s="648">
        <f>'Прогноз движ.ден.средств'!EK48</f>
        <v>0</v>
      </c>
    </row>
    <row r="54" spans="1:141" ht="31.5" x14ac:dyDescent="0.25">
      <c r="A54" s="647" t="str">
        <f>'Прогноз движ.ден.средств'!A49</f>
        <v>3.2.</v>
      </c>
      <c r="B54" s="795" t="str">
        <f>'Прогноз движ.ден.средств'!B49</f>
        <v>Заработная плата и обязательные платежи по з/пл</v>
      </c>
      <c r="C54" s="758">
        <f>'Прогноз движ.ден.средств'!C49</f>
        <v>0</v>
      </c>
      <c r="D54" s="758">
        <f>'Прогноз движ.ден.средств'!D49</f>
        <v>0</v>
      </c>
      <c r="E54" s="758">
        <f>'Прогноз движ.ден.средств'!E49</f>
        <v>0</v>
      </c>
      <c r="F54" s="758">
        <f>'Прогноз движ.ден.средств'!F49</f>
        <v>0</v>
      </c>
      <c r="G54" s="758">
        <f>'Прогноз движ.ден.средств'!G49</f>
        <v>0</v>
      </c>
      <c r="H54" s="758">
        <f>'Прогноз движ.ден.средств'!H49</f>
        <v>0</v>
      </c>
      <c r="I54" s="758">
        <f>'Прогноз движ.ден.средств'!I49</f>
        <v>0</v>
      </c>
      <c r="J54" s="758">
        <f>'Прогноз движ.ден.средств'!J49</f>
        <v>0</v>
      </c>
      <c r="K54" s="758">
        <f>'Прогноз движ.ден.средств'!K49</f>
        <v>0</v>
      </c>
      <c r="L54" s="758">
        <f>'Прогноз движ.ден.средств'!L49</f>
        <v>0</v>
      </c>
      <c r="M54" s="758">
        <f>'Прогноз движ.ден.средств'!M49</f>
        <v>0</v>
      </c>
      <c r="N54" s="758">
        <f>'Прогноз движ.ден.средств'!N49</f>
        <v>0</v>
      </c>
      <c r="O54" s="758">
        <f>'Прогноз движ.ден.средств'!O49</f>
        <v>0</v>
      </c>
      <c r="P54" s="758">
        <f>'Прогноз движ.ден.средств'!P49</f>
        <v>0</v>
      </c>
      <c r="Q54" s="758">
        <f>'Прогноз движ.ден.средств'!Q49</f>
        <v>0</v>
      </c>
      <c r="R54" s="648">
        <f>'Прогноз движ.ден.средств'!R49</f>
        <v>0</v>
      </c>
      <c r="S54" s="648">
        <f>'Прогноз движ.ден.средств'!S49</f>
        <v>0</v>
      </c>
      <c r="T54" s="648">
        <f>'Прогноз движ.ден.средств'!T49</f>
        <v>0</v>
      </c>
      <c r="U54" s="648">
        <f>'Прогноз движ.ден.средств'!U49</f>
        <v>0</v>
      </c>
      <c r="V54" s="648">
        <f>'Прогноз движ.ден.средств'!V49</f>
        <v>0</v>
      </c>
      <c r="W54" s="648">
        <f>'Прогноз движ.ден.средств'!W49</f>
        <v>0</v>
      </c>
      <c r="X54" s="648">
        <f>'Прогноз движ.ден.средств'!X49</f>
        <v>0</v>
      </c>
      <c r="Y54" s="648">
        <f>'Прогноз движ.ден.средств'!Y49</f>
        <v>0</v>
      </c>
      <c r="Z54" s="648">
        <f>'Прогноз движ.ден.средств'!Z49</f>
        <v>0</v>
      </c>
      <c r="AA54" s="648">
        <f>'Прогноз движ.ден.средств'!AA49</f>
        <v>0</v>
      </c>
      <c r="AB54" s="648">
        <f>'Прогноз движ.ден.средств'!AB49</f>
        <v>0</v>
      </c>
      <c r="AC54" s="648">
        <f>'Прогноз движ.ден.средств'!AC49</f>
        <v>0</v>
      </c>
      <c r="AD54" s="648">
        <f>'Прогноз движ.ден.средств'!AD49</f>
        <v>0</v>
      </c>
      <c r="AE54" s="648">
        <f>'Прогноз движ.ден.средств'!AE49</f>
        <v>0</v>
      </c>
      <c r="AF54" s="648">
        <f>'Прогноз движ.ден.средств'!AF49</f>
        <v>0</v>
      </c>
      <c r="AG54" s="648">
        <f>'Прогноз движ.ден.средств'!AG49</f>
        <v>0</v>
      </c>
      <c r="AH54" s="648">
        <f>'Прогноз движ.ден.средств'!AH49</f>
        <v>0</v>
      </c>
      <c r="AI54" s="648">
        <f>'Прогноз движ.ден.средств'!AI49</f>
        <v>0</v>
      </c>
      <c r="AJ54" s="648">
        <f>'Прогноз движ.ден.средств'!AJ49</f>
        <v>0</v>
      </c>
      <c r="AK54" s="648">
        <f>'Прогноз движ.ден.средств'!AK49</f>
        <v>0</v>
      </c>
      <c r="AL54" s="648">
        <f>'Прогноз движ.ден.средств'!AL49</f>
        <v>0</v>
      </c>
      <c r="AM54" s="648">
        <f>'Прогноз движ.ден.средств'!AM49</f>
        <v>0</v>
      </c>
      <c r="AN54" s="648">
        <f>'Прогноз движ.ден.средств'!AN49</f>
        <v>0</v>
      </c>
      <c r="AO54" s="648">
        <f>'Прогноз движ.ден.средств'!AO49</f>
        <v>0</v>
      </c>
      <c r="AP54" s="648">
        <f>'Прогноз движ.ден.средств'!AP49</f>
        <v>0</v>
      </c>
      <c r="AQ54" s="648">
        <f>'Прогноз движ.ден.средств'!AQ49</f>
        <v>0</v>
      </c>
      <c r="AR54" s="648">
        <f>'Прогноз движ.ден.средств'!AR49</f>
        <v>0</v>
      </c>
      <c r="AS54" s="648">
        <f>'Прогноз движ.ден.средств'!AS49</f>
        <v>0</v>
      </c>
      <c r="AT54" s="648">
        <f>'Прогноз движ.ден.средств'!AT49</f>
        <v>0</v>
      </c>
      <c r="AU54" s="648">
        <f>'Прогноз движ.ден.средств'!AU49</f>
        <v>0</v>
      </c>
      <c r="AV54" s="648">
        <f>'Прогноз движ.ден.средств'!AV49</f>
        <v>0</v>
      </c>
      <c r="AW54" s="648">
        <f>'Прогноз движ.ден.средств'!AW49</f>
        <v>0</v>
      </c>
      <c r="AX54" s="648">
        <f>'Прогноз движ.ден.средств'!AX49</f>
        <v>0</v>
      </c>
      <c r="AY54" s="648">
        <f>'Прогноз движ.ден.средств'!AY49</f>
        <v>0</v>
      </c>
      <c r="AZ54" s="648">
        <f>'Прогноз движ.ден.средств'!AZ49</f>
        <v>0</v>
      </c>
      <c r="BA54" s="648">
        <f>'Прогноз движ.ден.средств'!BA49</f>
        <v>0</v>
      </c>
      <c r="BB54" s="648">
        <f>'Прогноз движ.ден.средств'!BB49</f>
        <v>0</v>
      </c>
      <c r="BC54" s="648">
        <f>'Прогноз движ.ден.средств'!BC49</f>
        <v>0</v>
      </c>
      <c r="BD54" s="648">
        <f>'Прогноз движ.ден.средств'!BD49</f>
        <v>0</v>
      </c>
      <c r="BE54" s="648">
        <f>'Прогноз движ.ден.средств'!BE49</f>
        <v>0</v>
      </c>
      <c r="BF54" s="648">
        <f>'Прогноз движ.ден.средств'!BF49</f>
        <v>0</v>
      </c>
      <c r="BG54" s="648">
        <f>'Прогноз движ.ден.средств'!BG49</f>
        <v>0</v>
      </c>
      <c r="BH54" s="648">
        <f>'Прогноз движ.ден.средств'!BH49</f>
        <v>0</v>
      </c>
      <c r="BI54" s="648">
        <f>'Прогноз движ.ден.средств'!BI49</f>
        <v>0</v>
      </c>
      <c r="BJ54" s="648">
        <f>'Прогноз движ.ден.средств'!BJ49</f>
        <v>0</v>
      </c>
      <c r="BK54" s="648">
        <f>'Прогноз движ.ден.средств'!BK49</f>
        <v>0</v>
      </c>
      <c r="BL54" s="648">
        <f>'Прогноз движ.ден.средств'!BL49</f>
        <v>0</v>
      </c>
      <c r="BM54" s="648">
        <f>'Прогноз движ.ден.средств'!BM49</f>
        <v>0</v>
      </c>
      <c r="BN54" s="648">
        <f>'Прогноз движ.ден.средств'!BN49</f>
        <v>0</v>
      </c>
      <c r="BO54" s="648">
        <f>'Прогноз движ.ден.средств'!BO49</f>
        <v>0</v>
      </c>
      <c r="BP54" s="648">
        <f>'Прогноз движ.ден.средств'!BP49</f>
        <v>0</v>
      </c>
      <c r="BQ54" s="648">
        <f>'Прогноз движ.ден.средств'!BQ49</f>
        <v>0</v>
      </c>
      <c r="BR54" s="648">
        <f>'Прогноз движ.ден.средств'!BR49</f>
        <v>0</v>
      </c>
      <c r="BS54" s="648">
        <f>'Прогноз движ.ден.средств'!BS49</f>
        <v>0</v>
      </c>
      <c r="BT54" s="648">
        <f>'Прогноз движ.ден.средств'!BT49</f>
        <v>0</v>
      </c>
      <c r="BU54" s="648">
        <f>'Прогноз движ.ден.средств'!BU49</f>
        <v>0</v>
      </c>
      <c r="BV54" s="648">
        <f>'Прогноз движ.ден.средств'!BV49</f>
        <v>0</v>
      </c>
      <c r="BW54" s="648">
        <f>'Прогноз движ.ден.средств'!BW49</f>
        <v>0</v>
      </c>
      <c r="BX54" s="648">
        <f>'Прогноз движ.ден.средств'!BX49</f>
        <v>0</v>
      </c>
      <c r="BY54" s="648">
        <f>'Прогноз движ.ден.средств'!BY49</f>
        <v>0</v>
      </c>
      <c r="BZ54" s="648">
        <f>'Прогноз движ.ден.средств'!BZ49</f>
        <v>0</v>
      </c>
      <c r="CA54" s="648">
        <f>'Прогноз движ.ден.средств'!CA49</f>
        <v>0</v>
      </c>
      <c r="CB54" s="648">
        <f>'Прогноз движ.ден.средств'!CB49</f>
        <v>0</v>
      </c>
      <c r="CC54" s="648">
        <f>'Прогноз движ.ден.средств'!CC49</f>
        <v>0</v>
      </c>
      <c r="CD54" s="648">
        <f>'Прогноз движ.ден.средств'!CD49</f>
        <v>0</v>
      </c>
      <c r="CE54" s="648">
        <f>'Прогноз движ.ден.средств'!CE49</f>
        <v>0</v>
      </c>
      <c r="CF54" s="648">
        <f>'Прогноз движ.ден.средств'!CF49</f>
        <v>0</v>
      </c>
      <c r="CG54" s="648">
        <f>'Прогноз движ.ден.средств'!CG49</f>
        <v>0</v>
      </c>
      <c r="CH54" s="648">
        <f>'Прогноз движ.ден.средств'!CH49</f>
        <v>0</v>
      </c>
      <c r="CI54" s="648">
        <f>'Прогноз движ.ден.средств'!CI49</f>
        <v>0</v>
      </c>
      <c r="CJ54" s="648">
        <f>'Прогноз движ.ден.средств'!CJ49</f>
        <v>0</v>
      </c>
      <c r="CK54" s="648">
        <f>'Прогноз движ.ден.средств'!CK49</f>
        <v>0</v>
      </c>
      <c r="CL54" s="648">
        <f>'Прогноз движ.ден.средств'!CL49</f>
        <v>0</v>
      </c>
      <c r="CM54" s="648">
        <f>'Прогноз движ.ден.средств'!CM49</f>
        <v>0</v>
      </c>
      <c r="CN54" s="648">
        <f>'Прогноз движ.ден.средств'!CN49</f>
        <v>0</v>
      </c>
      <c r="CO54" s="648">
        <f>'Прогноз движ.ден.средств'!CO49</f>
        <v>0</v>
      </c>
      <c r="CP54" s="648">
        <f>'Прогноз движ.ден.средств'!CP49</f>
        <v>0</v>
      </c>
      <c r="CQ54" s="648">
        <f>'Прогноз движ.ден.средств'!CQ49</f>
        <v>0</v>
      </c>
      <c r="CR54" s="648">
        <f>'Прогноз движ.ден.средств'!CR49</f>
        <v>0</v>
      </c>
      <c r="CS54" s="648">
        <f>'Прогноз движ.ден.средств'!CS49</f>
        <v>0</v>
      </c>
      <c r="CT54" s="648">
        <f>'Прогноз движ.ден.средств'!CT49</f>
        <v>0</v>
      </c>
      <c r="CU54" s="648">
        <f>'Прогноз движ.ден.средств'!CU49</f>
        <v>0</v>
      </c>
      <c r="CV54" s="648">
        <f>'Прогноз движ.ден.средств'!CV49</f>
        <v>0</v>
      </c>
      <c r="CW54" s="648">
        <f>'Прогноз движ.ден.средств'!CW49</f>
        <v>0</v>
      </c>
      <c r="CX54" s="648">
        <f>'Прогноз движ.ден.средств'!CX49</f>
        <v>0</v>
      </c>
      <c r="CY54" s="648">
        <f>'Прогноз движ.ден.средств'!CY49</f>
        <v>0</v>
      </c>
      <c r="CZ54" s="648">
        <f>'Прогноз движ.ден.средств'!CZ49</f>
        <v>0</v>
      </c>
      <c r="DA54" s="648">
        <f>'Прогноз движ.ден.средств'!DA49</f>
        <v>0</v>
      </c>
      <c r="DB54" s="648">
        <f>'Прогноз движ.ден.средств'!DB49</f>
        <v>0</v>
      </c>
      <c r="DC54" s="648">
        <f>'Прогноз движ.ден.средств'!DC49</f>
        <v>0</v>
      </c>
      <c r="DD54" s="648">
        <f>'Прогноз движ.ден.средств'!DD49</f>
        <v>0</v>
      </c>
      <c r="DE54" s="648">
        <f>'Прогноз движ.ден.средств'!DE49</f>
        <v>0</v>
      </c>
      <c r="DF54" s="648">
        <f>'Прогноз движ.ден.средств'!DF49</f>
        <v>0</v>
      </c>
      <c r="DG54" s="648">
        <f>'Прогноз движ.ден.средств'!DG49</f>
        <v>0</v>
      </c>
      <c r="DH54" s="648">
        <f>'Прогноз движ.ден.средств'!DH49</f>
        <v>0</v>
      </c>
      <c r="DI54" s="648">
        <f>'Прогноз движ.ден.средств'!DI49</f>
        <v>0</v>
      </c>
      <c r="DJ54" s="648">
        <f>'Прогноз движ.ден.средств'!DJ49</f>
        <v>0</v>
      </c>
      <c r="DK54" s="648">
        <f>'Прогноз движ.ден.средств'!DK49</f>
        <v>0</v>
      </c>
      <c r="DL54" s="648">
        <f>'Прогноз движ.ден.средств'!DL49</f>
        <v>0</v>
      </c>
      <c r="DM54" s="648">
        <f>'Прогноз движ.ден.средств'!DM49</f>
        <v>0</v>
      </c>
      <c r="DN54" s="648">
        <f>'Прогноз движ.ден.средств'!DN49</f>
        <v>0</v>
      </c>
      <c r="DO54" s="648">
        <f>'Прогноз движ.ден.средств'!DO49</f>
        <v>0</v>
      </c>
      <c r="DP54" s="648">
        <f>'Прогноз движ.ден.средств'!DP49</f>
        <v>0</v>
      </c>
      <c r="DQ54" s="648">
        <f>'Прогноз движ.ден.средств'!DQ49</f>
        <v>0</v>
      </c>
      <c r="DR54" s="648">
        <f>'Прогноз движ.ден.средств'!DR49</f>
        <v>0</v>
      </c>
      <c r="DS54" s="648">
        <f>'Прогноз движ.ден.средств'!DS49</f>
        <v>0</v>
      </c>
      <c r="DT54" s="648">
        <f>'Прогноз движ.ден.средств'!DT49</f>
        <v>0</v>
      </c>
      <c r="DU54" s="648">
        <f>'Прогноз движ.ден.средств'!DU49</f>
        <v>0</v>
      </c>
      <c r="DV54" s="648">
        <f>'Прогноз движ.ден.средств'!DV49</f>
        <v>0</v>
      </c>
      <c r="DW54" s="648">
        <f>'Прогноз движ.ден.средств'!DW49</f>
        <v>0</v>
      </c>
      <c r="DX54" s="648">
        <f>'Прогноз движ.ден.средств'!DX49</f>
        <v>0</v>
      </c>
      <c r="DY54" s="648">
        <f>'Прогноз движ.ден.средств'!DY49</f>
        <v>0</v>
      </c>
      <c r="DZ54" s="648">
        <f>'Прогноз движ.ден.средств'!DZ49</f>
        <v>0</v>
      </c>
      <c r="EA54" s="648">
        <f>'Прогноз движ.ден.средств'!EA49</f>
        <v>0</v>
      </c>
      <c r="EB54" s="648">
        <f>'Прогноз движ.ден.средств'!EB49</f>
        <v>0</v>
      </c>
      <c r="EC54" s="648">
        <f>'Прогноз движ.ден.средств'!EC49</f>
        <v>0</v>
      </c>
      <c r="ED54" s="648">
        <f>'Прогноз движ.ден.средств'!ED49</f>
        <v>0</v>
      </c>
      <c r="EE54" s="648">
        <f>'Прогноз движ.ден.средств'!EE49</f>
        <v>0</v>
      </c>
      <c r="EF54" s="648">
        <f>'Прогноз движ.ден.средств'!EF49</f>
        <v>0</v>
      </c>
      <c r="EG54" s="648">
        <f>'Прогноз движ.ден.средств'!EG49</f>
        <v>0</v>
      </c>
      <c r="EH54" s="648">
        <f>'Прогноз движ.ден.средств'!EH49</f>
        <v>0</v>
      </c>
      <c r="EI54" s="648">
        <f>'Прогноз движ.ден.средств'!EI49</f>
        <v>0</v>
      </c>
      <c r="EJ54" s="648">
        <f>'Прогноз движ.ден.средств'!EJ49</f>
        <v>0</v>
      </c>
      <c r="EK54" s="648">
        <f>'Прогноз движ.ден.средств'!EK49</f>
        <v>0</v>
      </c>
    </row>
    <row r="55" spans="1:141" ht="47.25" x14ac:dyDescent="0.25">
      <c r="A55" s="647" t="str">
        <f>'Прогноз движ.ден.средств'!A50</f>
        <v>3.3.</v>
      </c>
      <c r="B55" s="795" t="str">
        <f>'Прогноз движ.ден.средств'!B50</f>
        <v>Арендные и другие платежи по эксплуатации (коммунальные, почтовые, телефонные и т.д.)</v>
      </c>
      <c r="C55" s="758">
        <f>'Прогноз движ.ден.средств'!C50</f>
        <v>0</v>
      </c>
      <c r="D55" s="758">
        <f>'Прогноз движ.ден.средств'!D50</f>
        <v>0</v>
      </c>
      <c r="E55" s="758">
        <f>'Прогноз движ.ден.средств'!E50</f>
        <v>0</v>
      </c>
      <c r="F55" s="758">
        <f>'Прогноз движ.ден.средств'!F50</f>
        <v>0</v>
      </c>
      <c r="G55" s="758">
        <f>'Прогноз движ.ден.средств'!G50</f>
        <v>0</v>
      </c>
      <c r="H55" s="758">
        <f>'Прогноз движ.ден.средств'!H50</f>
        <v>0</v>
      </c>
      <c r="I55" s="758">
        <f>'Прогноз движ.ден.средств'!I50</f>
        <v>0</v>
      </c>
      <c r="J55" s="758">
        <f>'Прогноз движ.ден.средств'!J50</f>
        <v>0</v>
      </c>
      <c r="K55" s="758">
        <f>'Прогноз движ.ден.средств'!K50</f>
        <v>0</v>
      </c>
      <c r="L55" s="758">
        <f>'Прогноз движ.ден.средств'!L50</f>
        <v>0</v>
      </c>
      <c r="M55" s="758">
        <f>'Прогноз движ.ден.средств'!M50</f>
        <v>0</v>
      </c>
      <c r="N55" s="758">
        <f>'Прогноз движ.ден.средств'!N50</f>
        <v>0</v>
      </c>
      <c r="O55" s="758">
        <f>'Прогноз движ.ден.средств'!O50</f>
        <v>0</v>
      </c>
      <c r="P55" s="758">
        <f>'Прогноз движ.ден.средств'!P50</f>
        <v>0</v>
      </c>
      <c r="Q55" s="758">
        <f>'Прогноз движ.ден.средств'!Q50</f>
        <v>0</v>
      </c>
      <c r="R55" s="648">
        <f>'Прогноз движ.ден.средств'!R50</f>
        <v>0</v>
      </c>
      <c r="S55" s="648">
        <f>'Прогноз движ.ден.средств'!S50</f>
        <v>0</v>
      </c>
      <c r="T55" s="648">
        <f>'Прогноз движ.ден.средств'!T50</f>
        <v>0</v>
      </c>
      <c r="U55" s="648">
        <f>'Прогноз движ.ден.средств'!U50</f>
        <v>0</v>
      </c>
      <c r="V55" s="648">
        <f>'Прогноз движ.ден.средств'!V50</f>
        <v>0</v>
      </c>
      <c r="W55" s="648">
        <f>'Прогноз движ.ден.средств'!W50</f>
        <v>0</v>
      </c>
      <c r="X55" s="648">
        <f>'Прогноз движ.ден.средств'!X50</f>
        <v>0</v>
      </c>
      <c r="Y55" s="648">
        <f>'Прогноз движ.ден.средств'!Y50</f>
        <v>0</v>
      </c>
      <c r="Z55" s="648">
        <f>'Прогноз движ.ден.средств'!Z50</f>
        <v>0</v>
      </c>
      <c r="AA55" s="648">
        <f>'Прогноз движ.ден.средств'!AA50</f>
        <v>0</v>
      </c>
      <c r="AB55" s="648">
        <f>'Прогноз движ.ден.средств'!AB50</f>
        <v>0</v>
      </c>
      <c r="AC55" s="648">
        <f>'Прогноз движ.ден.средств'!AC50</f>
        <v>0</v>
      </c>
      <c r="AD55" s="648">
        <f>'Прогноз движ.ден.средств'!AD50</f>
        <v>0</v>
      </c>
      <c r="AE55" s="648">
        <f>'Прогноз движ.ден.средств'!AE50</f>
        <v>0</v>
      </c>
      <c r="AF55" s="648">
        <f>'Прогноз движ.ден.средств'!AF50</f>
        <v>0</v>
      </c>
      <c r="AG55" s="648">
        <f>'Прогноз движ.ден.средств'!AG50</f>
        <v>0</v>
      </c>
      <c r="AH55" s="648">
        <f>'Прогноз движ.ден.средств'!AH50</f>
        <v>0</v>
      </c>
      <c r="AI55" s="648">
        <f>'Прогноз движ.ден.средств'!AI50</f>
        <v>0</v>
      </c>
      <c r="AJ55" s="648">
        <f>'Прогноз движ.ден.средств'!AJ50</f>
        <v>0</v>
      </c>
      <c r="AK55" s="648">
        <f>'Прогноз движ.ден.средств'!AK50</f>
        <v>0</v>
      </c>
      <c r="AL55" s="648">
        <f>'Прогноз движ.ден.средств'!AL50</f>
        <v>0</v>
      </c>
      <c r="AM55" s="648">
        <f>'Прогноз движ.ден.средств'!AM50</f>
        <v>0</v>
      </c>
      <c r="AN55" s="648">
        <f>'Прогноз движ.ден.средств'!AN50</f>
        <v>0</v>
      </c>
      <c r="AO55" s="648">
        <f>'Прогноз движ.ден.средств'!AO50</f>
        <v>0</v>
      </c>
      <c r="AP55" s="648">
        <f>'Прогноз движ.ден.средств'!AP50</f>
        <v>0</v>
      </c>
      <c r="AQ55" s="648">
        <f>'Прогноз движ.ден.средств'!AQ50</f>
        <v>0</v>
      </c>
      <c r="AR55" s="648">
        <f>'Прогноз движ.ден.средств'!AR50</f>
        <v>0</v>
      </c>
      <c r="AS55" s="648">
        <f>'Прогноз движ.ден.средств'!AS50</f>
        <v>0</v>
      </c>
      <c r="AT55" s="648">
        <f>'Прогноз движ.ден.средств'!AT50</f>
        <v>0</v>
      </c>
      <c r="AU55" s="648">
        <f>'Прогноз движ.ден.средств'!AU50</f>
        <v>0</v>
      </c>
      <c r="AV55" s="648">
        <f>'Прогноз движ.ден.средств'!AV50</f>
        <v>0</v>
      </c>
      <c r="AW55" s="648">
        <f>'Прогноз движ.ден.средств'!AW50</f>
        <v>0</v>
      </c>
      <c r="AX55" s="648">
        <f>'Прогноз движ.ден.средств'!AX50</f>
        <v>0</v>
      </c>
      <c r="AY55" s="648">
        <f>'Прогноз движ.ден.средств'!AY50</f>
        <v>0</v>
      </c>
      <c r="AZ55" s="648">
        <f>'Прогноз движ.ден.средств'!AZ50</f>
        <v>0</v>
      </c>
      <c r="BA55" s="648">
        <f>'Прогноз движ.ден.средств'!BA50</f>
        <v>0</v>
      </c>
      <c r="BB55" s="648">
        <f>'Прогноз движ.ден.средств'!BB50</f>
        <v>0</v>
      </c>
      <c r="BC55" s="648">
        <f>'Прогноз движ.ден.средств'!BC50</f>
        <v>0</v>
      </c>
      <c r="BD55" s="648">
        <f>'Прогноз движ.ден.средств'!BD50</f>
        <v>0</v>
      </c>
      <c r="BE55" s="648">
        <f>'Прогноз движ.ден.средств'!BE50</f>
        <v>0</v>
      </c>
      <c r="BF55" s="648">
        <f>'Прогноз движ.ден.средств'!BF50</f>
        <v>0</v>
      </c>
      <c r="BG55" s="648">
        <f>'Прогноз движ.ден.средств'!BG50</f>
        <v>0</v>
      </c>
      <c r="BH55" s="648">
        <f>'Прогноз движ.ден.средств'!BH50</f>
        <v>0</v>
      </c>
      <c r="BI55" s="648">
        <f>'Прогноз движ.ден.средств'!BI50</f>
        <v>0</v>
      </c>
      <c r="BJ55" s="648">
        <f>'Прогноз движ.ден.средств'!BJ50</f>
        <v>0</v>
      </c>
      <c r="BK55" s="648">
        <f>'Прогноз движ.ден.средств'!BK50</f>
        <v>0</v>
      </c>
      <c r="BL55" s="648">
        <f>'Прогноз движ.ден.средств'!BL50</f>
        <v>0</v>
      </c>
      <c r="BM55" s="648">
        <f>'Прогноз движ.ден.средств'!BM50</f>
        <v>0</v>
      </c>
      <c r="BN55" s="648">
        <f>'Прогноз движ.ден.средств'!BN50</f>
        <v>0</v>
      </c>
      <c r="BO55" s="648">
        <f>'Прогноз движ.ден.средств'!BO50</f>
        <v>0</v>
      </c>
      <c r="BP55" s="648">
        <f>'Прогноз движ.ден.средств'!BP50</f>
        <v>0</v>
      </c>
      <c r="BQ55" s="648">
        <f>'Прогноз движ.ден.средств'!BQ50</f>
        <v>0</v>
      </c>
      <c r="BR55" s="648">
        <f>'Прогноз движ.ден.средств'!BR50</f>
        <v>0</v>
      </c>
      <c r="BS55" s="648">
        <f>'Прогноз движ.ден.средств'!BS50</f>
        <v>0</v>
      </c>
      <c r="BT55" s="648">
        <f>'Прогноз движ.ден.средств'!BT50</f>
        <v>0</v>
      </c>
      <c r="BU55" s="648">
        <f>'Прогноз движ.ден.средств'!BU50</f>
        <v>0</v>
      </c>
      <c r="BV55" s="648">
        <f>'Прогноз движ.ден.средств'!BV50</f>
        <v>0</v>
      </c>
      <c r="BW55" s="648">
        <f>'Прогноз движ.ден.средств'!BW50</f>
        <v>0</v>
      </c>
      <c r="BX55" s="648">
        <f>'Прогноз движ.ден.средств'!BX50</f>
        <v>0</v>
      </c>
      <c r="BY55" s="648">
        <f>'Прогноз движ.ден.средств'!BY50</f>
        <v>0</v>
      </c>
      <c r="BZ55" s="648">
        <f>'Прогноз движ.ден.средств'!BZ50</f>
        <v>0</v>
      </c>
      <c r="CA55" s="648">
        <f>'Прогноз движ.ден.средств'!CA50</f>
        <v>0</v>
      </c>
      <c r="CB55" s="648">
        <f>'Прогноз движ.ден.средств'!CB50</f>
        <v>0</v>
      </c>
      <c r="CC55" s="648">
        <f>'Прогноз движ.ден.средств'!CC50</f>
        <v>0</v>
      </c>
      <c r="CD55" s="648">
        <f>'Прогноз движ.ден.средств'!CD50</f>
        <v>0</v>
      </c>
      <c r="CE55" s="648">
        <f>'Прогноз движ.ден.средств'!CE50</f>
        <v>0</v>
      </c>
      <c r="CF55" s="648">
        <f>'Прогноз движ.ден.средств'!CF50</f>
        <v>0</v>
      </c>
      <c r="CG55" s="648">
        <f>'Прогноз движ.ден.средств'!CG50</f>
        <v>0</v>
      </c>
      <c r="CH55" s="648">
        <f>'Прогноз движ.ден.средств'!CH50</f>
        <v>0</v>
      </c>
      <c r="CI55" s="648">
        <f>'Прогноз движ.ден.средств'!CI50</f>
        <v>0</v>
      </c>
      <c r="CJ55" s="648">
        <f>'Прогноз движ.ден.средств'!CJ50</f>
        <v>0</v>
      </c>
      <c r="CK55" s="648">
        <f>'Прогноз движ.ден.средств'!CK50</f>
        <v>0</v>
      </c>
      <c r="CL55" s="648">
        <f>'Прогноз движ.ден.средств'!CL50</f>
        <v>0</v>
      </c>
      <c r="CM55" s="648">
        <f>'Прогноз движ.ден.средств'!CM50</f>
        <v>0</v>
      </c>
      <c r="CN55" s="648">
        <f>'Прогноз движ.ден.средств'!CN50</f>
        <v>0</v>
      </c>
      <c r="CO55" s="648">
        <f>'Прогноз движ.ден.средств'!CO50</f>
        <v>0</v>
      </c>
      <c r="CP55" s="648">
        <f>'Прогноз движ.ден.средств'!CP50</f>
        <v>0</v>
      </c>
      <c r="CQ55" s="648">
        <f>'Прогноз движ.ден.средств'!CQ50</f>
        <v>0</v>
      </c>
      <c r="CR55" s="648">
        <f>'Прогноз движ.ден.средств'!CR50</f>
        <v>0</v>
      </c>
      <c r="CS55" s="648">
        <f>'Прогноз движ.ден.средств'!CS50</f>
        <v>0</v>
      </c>
      <c r="CT55" s="648">
        <f>'Прогноз движ.ден.средств'!CT50</f>
        <v>0</v>
      </c>
      <c r="CU55" s="648">
        <f>'Прогноз движ.ден.средств'!CU50</f>
        <v>0</v>
      </c>
      <c r="CV55" s="648">
        <f>'Прогноз движ.ден.средств'!CV50</f>
        <v>0</v>
      </c>
      <c r="CW55" s="648">
        <f>'Прогноз движ.ден.средств'!CW50</f>
        <v>0</v>
      </c>
      <c r="CX55" s="648">
        <f>'Прогноз движ.ден.средств'!CX50</f>
        <v>0</v>
      </c>
      <c r="CY55" s="648">
        <f>'Прогноз движ.ден.средств'!CY50</f>
        <v>0</v>
      </c>
      <c r="CZ55" s="648">
        <f>'Прогноз движ.ден.средств'!CZ50</f>
        <v>0</v>
      </c>
      <c r="DA55" s="648">
        <f>'Прогноз движ.ден.средств'!DA50</f>
        <v>0</v>
      </c>
      <c r="DB55" s="648">
        <f>'Прогноз движ.ден.средств'!DB50</f>
        <v>0</v>
      </c>
      <c r="DC55" s="648">
        <f>'Прогноз движ.ден.средств'!DC50</f>
        <v>0</v>
      </c>
      <c r="DD55" s="648">
        <f>'Прогноз движ.ден.средств'!DD50</f>
        <v>0</v>
      </c>
      <c r="DE55" s="648">
        <f>'Прогноз движ.ден.средств'!DE50</f>
        <v>0</v>
      </c>
      <c r="DF55" s="648">
        <f>'Прогноз движ.ден.средств'!DF50</f>
        <v>0</v>
      </c>
      <c r="DG55" s="648">
        <f>'Прогноз движ.ден.средств'!DG50</f>
        <v>0</v>
      </c>
      <c r="DH55" s="648">
        <f>'Прогноз движ.ден.средств'!DH50</f>
        <v>0</v>
      </c>
      <c r="DI55" s="648">
        <f>'Прогноз движ.ден.средств'!DI50</f>
        <v>0</v>
      </c>
      <c r="DJ55" s="648">
        <f>'Прогноз движ.ден.средств'!DJ50</f>
        <v>0</v>
      </c>
      <c r="DK55" s="648">
        <f>'Прогноз движ.ден.средств'!DK50</f>
        <v>0</v>
      </c>
      <c r="DL55" s="648">
        <f>'Прогноз движ.ден.средств'!DL50</f>
        <v>0</v>
      </c>
      <c r="DM55" s="648">
        <f>'Прогноз движ.ден.средств'!DM50</f>
        <v>0</v>
      </c>
      <c r="DN55" s="648">
        <f>'Прогноз движ.ден.средств'!DN50</f>
        <v>0</v>
      </c>
      <c r="DO55" s="648">
        <f>'Прогноз движ.ден.средств'!DO50</f>
        <v>0</v>
      </c>
      <c r="DP55" s="648">
        <f>'Прогноз движ.ден.средств'!DP50</f>
        <v>0</v>
      </c>
      <c r="DQ55" s="648">
        <f>'Прогноз движ.ден.средств'!DQ50</f>
        <v>0</v>
      </c>
      <c r="DR55" s="648">
        <f>'Прогноз движ.ден.средств'!DR50</f>
        <v>0</v>
      </c>
      <c r="DS55" s="648">
        <f>'Прогноз движ.ден.средств'!DS50</f>
        <v>0</v>
      </c>
      <c r="DT55" s="648">
        <f>'Прогноз движ.ден.средств'!DT50</f>
        <v>0</v>
      </c>
      <c r="DU55" s="648">
        <f>'Прогноз движ.ден.средств'!DU50</f>
        <v>0</v>
      </c>
      <c r="DV55" s="648">
        <f>'Прогноз движ.ден.средств'!DV50</f>
        <v>0</v>
      </c>
      <c r="DW55" s="648">
        <f>'Прогноз движ.ден.средств'!DW50</f>
        <v>0</v>
      </c>
      <c r="DX55" s="648">
        <f>'Прогноз движ.ден.средств'!DX50</f>
        <v>0</v>
      </c>
      <c r="DY55" s="648">
        <f>'Прогноз движ.ден.средств'!DY50</f>
        <v>0</v>
      </c>
      <c r="DZ55" s="648">
        <f>'Прогноз движ.ден.средств'!DZ50</f>
        <v>0</v>
      </c>
      <c r="EA55" s="648">
        <f>'Прогноз движ.ден.средств'!EA50</f>
        <v>0</v>
      </c>
      <c r="EB55" s="648">
        <f>'Прогноз движ.ден.средств'!EB50</f>
        <v>0</v>
      </c>
      <c r="EC55" s="648">
        <f>'Прогноз движ.ден.средств'!EC50</f>
        <v>0</v>
      </c>
      <c r="ED55" s="648">
        <f>'Прогноз движ.ден.средств'!ED50</f>
        <v>0</v>
      </c>
      <c r="EE55" s="648">
        <f>'Прогноз движ.ден.средств'!EE50</f>
        <v>0</v>
      </c>
      <c r="EF55" s="648">
        <f>'Прогноз движ.ден.средств'!EF50</f>
        <v>0</v>
      </c>
      <c r="EG55" s="648">
        <f>'Прогноз движ.ден.средств'!EG50</f>
        <v>0</v>
      </c>
      <c r="EH55" s="648">
        <f>'Прогноз движ.ден.средств'!EH50</f>
        <v>0</v>
      </c>
      <c r="EI55" s="648">
        <f>'Прогноз движ.ден.средств'!EI50</f>
        <v>0</v>
      </c>
      <c r="EJ55" s="648">
        <f>'Прогноз движ.ден.средств'!EJ50</f>
        <v>0</v>
      </c>
      <c r="EK55" s="648">
        <f>'Прогноз движ.ден.средств'!EK50</f>
        <v>0</v>
      </c>
    </row>
    <row r="56" spans="1:141" ht="15.75" x14ac:dyDescent="0.25">
      <c r="A56" s="647" t="str">
        <f>'Прогноз движ.ден.средств'!A51</f>
        <v>3.4.</v>
      </c>
      <c r="B56" s="795" t="str">
        <f>'Прогноз движ.ден.средств'!B51</f>
        <v>Иные налоги, сборы и платежи</v>
      </c>
      <c r="C56" s="758">
        <f>'Прогноз движ.ден.средств'!C51</f>
        <v>0</v>
      </c>
      <c r="D56" s="758">
        <f>'Прогноз движ.ден.средств'!D51</f>
        <v>0</v>
      </c>
      <c r="E56" s="758">
        <f>'Прогноз движ.ден.средств'!E51</f>
        <v>0</v>
      </c>
      <c r="F56" s="758">
        <f>'Прогноз движ.ден.средств'!F51</f>
        <v>0</v>
      </c>
      <c r="G56" s="758">
        <f>'Прогноз движ.ден.средств'!G51</f>
        <v>0</v>
      </c>
      <c r="H56" s="758">
        <f>'Прогноз движ.ден.средств'!H51</f>
        <v>0</v>
      </c>
      <c r="I56" s="758">
        <f>'Прогноз движ.ден.средств'!I51</f>
        <v>0</v>
      </c>
      <c r="J56" s="758">
        <f>'Прогноз движ.ден.средств'!J51</f>
        <v>0</v>
      </c>
      <c r="K56" s="758">
        <f>'Прогноз движ.ден.средств'!K51</f>
        <v>0</v>
      </c>
      <c r="L56" s="758">
        <f>'Прогноз движ.ден.средств'!L51</f>
        <v>0</v>
      </c>
      <c r="M56" s="758">
        <f>'Прогноз движ.ден.средств'!M51</f>
        <v>0</v>
      </c>
      <c r="N56" s="758">
        <f>'Прогноз движ.ден.средств'!N51</f>
        <v>0</v>
      </c>
      <c r="O56" s="758">
        <f>'Прогноз движ.ден.средств'!O51</f>
        <v>0</v>
      </c>
      <c r="P56" s="758">
        <f>'Прогноз движ.ден.средств'!P51</f>
        <v>0</v>
      </c>
      <c r="Q56" s="758">
        <f>'Прогноз движ.ден.средств'!Q51</f>
        <v>0</v>
      </c>
      <c r="R56" s="648">
        <f>'Прогноз движ.ден.средств'!R51</f>
        <v>0</v>
      </c>
      <c r="S56" s="648">
        <f>'Прогноз движ.ден.средств'!S51</f>
        <v>0</v>
      </c>
      <c r="T56" s="648">
        <f>'Прогноз движ.ден.средств'!T51</f>
        <v>0</v>
      </c>
      <c r="U56" s="648">
        <f>'Прогноз движ.ден.средств'!U51</f>
        <v>0</v>
      </c>
      <c r="V56" s="648">
        <f>'Прогноз движ.ден.средств'!V51</f>
        <v>0</v>
      </c>
      <c r="W56" s="648">
        <f>'Прогноз движ.ден.средств'!W51</f>
        <v>0</v>
      </c>
      <c r="X56" s="648">
        <f>'Прогноз движ.ден.средств'!X51</f>
        <v>0</v>
      </c>
      <c r="Y56" s="648">
        <f>'Прогноз движ.ден.средств'!Y51</f>
        <v>0</v>
      </c>
      <c r="Z56" s="648">
        <f>'Прогноз движ.ден.средств'!Z51</f>
        <v>0</v>
      </c>
      <c r="AA56" s="648">
        <f>'Прогноз движ.ден.средств'!AA51</f>
        <v>0</v>
      </c>
      <c r="AB56" s="648">
        <f>'Прогноз движ.ден.средств'!AB51</f>
        <v>0</v>
      </c>
      <c r="AC56" s="648">
        <f>'Прогноз движ.ден.средств'!AC51</f>
        <v>0</v>
      </c>
      <c r="AD56" s="648">
        <f>'Прогноз движ.ден.средств'!AD51</f>
        <v>0</v>
      </c>
      <c r="AE56" s="648">
        <f>'Прогноз движ.ден.средств'!AE51</f>
        <v>0</v>
      </c>
      <c r="AF56" s="648">
        <f>'Прогноз движ.ден.средств'!AF51</f>
        <v>0</v>
      </c>
      <c r="AG56" s="648">
        <f>'Прогноз движ.ден.средств'!AG51</f>
        <v>0</v>
      </c>
      <c r="AH56" s="648">
        <f>'Прогноз движ.ден.средств'!AH51</f>
        <v>0</v>
      </c>
      <c r="AI56" s="648">
        <f>'Прогноз движ.ден.средств'!AI51</f>
        <v>0</v>
      </c>
      <c r="AJ56" s="648">
        <f>'Прогноз движ.ден.средств'!AJ51</f>
        <v>0</v>
      </c>
      <c r="AK56" s="648">
        <f>'Прогноз движ.ден.средств'!AK51</f>
        <v>0</v>
      </c>
      <c r="AL56" s="648">
        <f>'Прогноз движ.ден.средств'!AL51</f>
        <v>0</v>
      </c>
      <c r="AM56" s="648">
        <f>'Прогноз движ.ден.средств'!AM51</f>
        <v>0</v>
      </c>
      <c r="AN56" s="648">
        <f>'Прогноз движ.ден.средств'!AN51</f>
        <v>0</v>
      </c>
      <c r="AO56" s="648">
        <f>'Прогноз движ.ден.средств'!AO51</f>
        <v>0</v>
      </c>
      <c r="AP56" s="648">
        <f>'Прогноз движ.ден.средств'!AP51</f>
        <v>0</v>
      </c>
      <c r="AQ56" s="648">
        <f>'Прогноз движ.ден.средств'!AQ51</f>
        <v>0</v>
      </c>
      <c r="AR56" s="648">
        <f>'Прогноз движ.ден.средств'!AR51</f>
        <v>0</v>
      </c>
      <c r="AS56" s="648">
        <f>'Прогноз движ.ден.средств'!AS51</f>
        <v>0</v>
      </c>
      <c r="AT56" s="648">
        <f>'Прогноз движ.ден.средств'!AT51</f>
        <v>0</v>
      </c>
      <c r="AU56" s="648">
        <f>'Прогноз движ.ден.средств'!AU51</f>
        <v>0</v>
      </c>
      <c r="AV56" s="648">
        <f>'Прогноз движ.ден.средств'!AV51</f>
        <v>0</v>
      </c>
      <c r="AW56" s="648">
        <f>'Прогноз движ.ден.средств'!AW51</f>
        <v>0</v>
      </c>
      <c r="AX56" s="648">
        <f>'Прогноз движ.ден.средств'!AX51</f>
        <v>0</v>
      </c>
      <c r="AY56" s="648">
        <f>'Прогноз движ.ден.средств'!AY51</f>
        <v>0</v>
      </c>
      <c r="AZ56" s="648">
        <f>'Прогноз движ.ден.средств'!AZ51</f>
        <v>0</v>
      </c>
      <c r="BA56" s="648">
        <f>'Прогноз движ.ден.средств'!BA51</f>
        <v>0</v>
      </c>
      <c r="BB56" s="648">
        <f>'Прогноз движ.ден.средств'!BB51</f>
        <v>0</v>
      </c>
      <c r="BC56" s="648">
        <f>'Прогноз движ.ден.средств'!BC51</f>
        <v>0</v>
      </c>
      <c r="BD56" s="648">
        <f>'Прогноз движ.ден.средств'!BD51</f>
        <v>0</v>
      </c>
      <c r="BE56" s="648">
        <f>'Прогноз движ.ден.средств'!BE51</f>
        <v>0</v>
      </c>
      <c r="BF56" s="648">
        <f>'Прогноз движ.ден.средств'!BF51</f>
        <v>0</v>
      </c>
      <c r="BG56" s="648">
        <f>'Прогноз движ.ден.средств'!BG51</f>
        <v>0</v>
      </c>
      <c r="BH56" s="648">
        <f>'Прогноз движ.ден.средств'!BH51</f>
        <v>0</v>
      </c>
      <c r="BI56" s="648">
        <f>'Прогноз движ.ден.средств'!BI51</f>
        <v>0</v>
      </c>
      <c r="BJ56" s="648">
        <f>'Прогноз движ.ден.средств'!BJ51</f>
        <v>0</v>
      </c>
      <c r="BK56" s="648">
        <f>'Прогноз движ.ден.средств'!BK51</f>
        <v>0</v>
      </c>
      <c r="BL56" s="648">
        <f>'Прогноз движ.ден.средств'!BL51</f>
        <v>0</v>
      </c>
      <c r="BM56" s="648">
        <f>'Прогноз движ.ден.средств'!BM51</f>
        <v>0</v>
      </c>
      <c r="BN56" s="648">
        <f>'Прогноз движ.ден.средств'!BN51</f>
        <v>0</v>
      </c>
      <c r="BO56" s="648">
        <f>'Прогноз движ.ден.средств'!BO51</f>
        <v>0</v>
      </c>
      <c r="BP56" s="648">
        <f>'Прогноз движ.ден.средств'!BP51</f>
        <v>0</v>
      </c>
      <c r="BQ56" s="648">
        <f>'Прогноз движ.ден.средств'!BQ51</f>
        <v>0</v>
      </c>
      <c r="BR56" s="648">
        <f>'Прогноз движ.ден.средств'!BR51</f>
        <v>0</v>
      </c>
      <c r="BS56" s="648">
        <f>'Прогноз движ.ден.средств'!BS51</f>
        <v>0</v>
      </c>
      <c r="BT56" s="648">
        <f>'Прогноз движ.ден.средств'!BT51</f>
        <v>0</v>
      </c>
      <c r="BU56" s="648">
        <f>'Прогноз движ.ден.средств'!BU51</f>
        <v>0</v>
      </c>
      <c r="BV56" s="648">
        <f>'Прогноз движ.ден.средств'!BV51</f>
        <v>0</v>
      </c>
      <c r="BW56" s="648">
        <f>'Прогноз движ.ден.средств'!BW51</f>
        <v>0</v>
      </c>
      <c r="BX56" s="648">
        <f>'Прогноз движ.ден.средств'!BX51</f>
        <v>0</v>
      </c>
      <c r="BY56" s="648">
        <f>'Прогноз движ.ден.средств'!BY51</f>
        <v>0</v>
      </c>
      <c r="BZ56" s="648">
        <f>'Прогноз движ.ден.средств'!BZ51</f>
        <v>0</v>
      </c>
      <c r="CA56" s="648">
        <f>'Прогноз движ.ден.средств'!CA51</f>
        <v>0</v>
      </c>
      <c r="CB56" s="648">
        <f>'Прогноз движ.ден.средств'!CB51</f>
        <v>0</v>
      </c>
      <c r="CC56" s="648">
        <f>'Прогноз движ.ден.средств'!CC51</f>
        <v>0</v>
      </c>
      <c r="CD56" s="648">
        <f>'Прогноз движ.ден.средств'!CD51</f>
        <v>0</v>
      </c>
      <c r="CE56" s="648">
        <f>'Прогноз движ.ден.средств'!CE51</f>
        <v>0</v>
      </c>
      <c r="CF56" s="648">
        <f>'Прогноз движ.ден.средств'!CF51</f>
        <v>0</v>
      </c>
      <c r="CG56" s="648">
        <f>'Прогноз движ.ден.средств'!CG51</f>
        <v>0</v>
      </c>
      <c r="CH56" s="648">
        <f>'Прогноз движ.ден.средств'!CH51</f>
        <v>0</v>
      </c>
      <c r="CI56" s="648">
        <f>'Прогноз движ.ден.средств'!CI51</f>
        <v>0</v>
      </c>
      <c r="CJ56" s="648">
        <f>'Прогноз движ.ден.средств'!CJ51</f>
        <v>0</v>
      </c>
      <c r="CK56" s="648">
        <f>'Прогноз движ.ден.средств'!CK51</f>
        <v>0</v>
      </c>
      <c r="CL56" s="648">
        <f>'Прогноз движ.ден.средств'!CL51</f>
        <v>0</v>
      </c>
      <c r="CM56" s="648">
        <f>'Прогноз движ.ден.средств'!CM51</f>
        <v>0</v>
      </c>
      <c r="CN56" s="648">
        <f>'Прогноз движ.ден.средств'!CN51</f>
        <v>0</v>
      </c>
      <c r="CO56" s="648">
        <f>'Прогноз движ.ден.средств'!CO51</f>
        <v>0</v>
      </c>
      <c r="CP56" s="648">
        <f>'Прогноз движ.ден.средств'!CP51</f>
        <v>0</v>
      </c>
      <c r="CQ56" s="648">
        <f>'Прогноз движ.ден.средств'!CQ51</f>
        <v>0</v>
      </c>
      <c r="CR56" s="648">
        <f>'Прогноз движ.ден.средств'!CR51</f>
        <v>0</v>
      </c>
      <c r="CS56" s="648">
        <f>'Прогноз движ.ден.средств'!CS51</f>
        <v>0</v>
      </c>
      <c r="CT56" s="648">
        <f>'Прогноз движ.ден.средств'!CT51</f>
        <v>0</v>
      </c>
      <c r="CU56" s="648">
        <f>'Прогноз движ.ден.средств'!CU51</f>
        <v>0</v>
      </c>
      <c r="CV56" s="648">
        <f>'Прогноз движ.ден.средств'!CV51</f>
        <v>0</v>
      </c>
      <c r="CW56" s="648">
        <f>'Прогноз движ.ден.средств'!CW51</f>
        <v>0</v>
      </c>
      <c r="CX56" s="648">
        <f>'Прогноз движ.ден.средств'!CX51</f>
        <v>0</v>
      </c>
      <c r="CY56" s="648">
        <f>'Прогноз движ.ден.средств'!CY51</f>
        <v>0</v>
      </c>
      <c r="CZ56" s="648">
        <f>'Прогноз движ.ден.средств'!CZ51</f>
        <v>0</v>
      </c>
      <c r="DA56" s="648">
        <f>'Прогноз движ.ден.средств'!DA51</f>
        <v>0</v>
      </c>
      <c r="DB56" s="648">
        <f>'Прогноз движ.ден.средств'!DB51</f>
        <v>0</v>
      </c>
      <c r="DC56" s="648">
        <f>'Прогноз движ.ден.средств'!DC51</f>
        <v>0</v>
      </c>
      <c r="DD56" s="648">
        <f>'Прогноз движ.ден.средств'!DD51</f>
        <v>0</v>
      </c>
      <c r="DE56" s="648">
        <f>'Прогноз движ.ден.средств'!DE51</f>
        <v>0</v>
      </c>
      <c r="DF56" s="648">
        <f>'Прогноз движ.ден.средств'!DF51</f>
        <v>0</v>
      </c>
      <c r="DG56" s="648">
        <f>'Прогноз движ.ден.средств'!DG51</f>
        <v>0</v>
      </c>
      <c r="DH56" s="648">
        <f>'Прогноз движ.ден.средств'!DH51</f>
        <v>0</v>
      </c>
      <c r="DI56" s="648">
        <f>'Прогноз движ.ден.средств'!DI51</f>
        <v>0</v>
      </c>
      <c r="DJ56" s="648">
        <f>'Прогноз движ.ден.средств'!DJ51</f>
        <v>0</v>
      </c>
      <c r="DK56" s="648">
        <f>'Прогноз движ.ден.средств'!DK51</f>
        <v>0</v>
      </c>
      <c r="DL56" s="648">
        <f>'Прогноз движ.ден.средств'!DL51</f>
        <v>0</v>
      </c>
      <c r="DM56" s="648">
        <f>'Прогноз движ.ден.средств'!DM51</f>
        <v>0</v>
      </c>
      <c r="DN56" s="648">
        <f>'Прогноз движ.ден.средств'!DN51</f>
        <v>0</v>
      </c>
      <c r="DO56" s="648">
        <f>'Прогноз движ.ден.средств'!DO51</f>
        <v>0</v>
      </c>
      <c r="DP56" s="648">
        <f>'Прогноз движ.ден.средств'!DP51</f>
        <v>0</v>
      </c>
      <c r="DQ56" s="648">
        <f>'Прогноз движ.ден.средств'!DQ51</f>
        <v>0</v>
      </c>
      <c r="DR56" s="648">
        <f>'Прогноз движ.ден.средств'!DR51</f>
        <v>0</v>
      </c>
      <c r="DS56" s="648">
        <f>'Прогноз движ.ден.средств'!DS51</f>
        <v>0</v>
      </c>
      <c r="DT56" s="648">
        <f>'Прогноз движ.ден.средств'!DT51</f>
        <v>0</v>
      </c>
      <c r="DU56" s="648">
        <f>'Прогноз движ.ден.средств'!DU51</f>
        <v>0</v>
      </c>
      <c r="DV56" s="648">
        <f>'Прогноз движ.ден.средств'!DV51</f>
        <v>0</v>
      </c>
      <c r="DW56" s="648">
        <f>'Прогноз движ.ден.средств'!DW51</f>
        <v>0</v>
      </c>
      <c r="DX56" s="648">
        <f>'Прогноз движ.ден.средств'!DX51</f>
        <v>0</v>
      </c>
      <c r="DY56" s="648">
        <f>'Прогноз движ.ден.средств'!DY51</f>
        <v>0</v>
      </c>
      <c r="DZ56" s="648">
        <f>'Прогноз движ.ден.средств'!DZ51</f>
        <v>0</v>
      </c>
      <c r="EA56" s="648">
        <f>'Прогноз движ.ден.средств'!EA51</f>
        <v>0</v>
      </c>
      <c r="EB56" s="648">
        <f>'Прогноз движ.ден.средств'!EB51</f>
        <v>0</v>
      </c>
      <c r="EC56" s="648">
        <f>'Прогноз движ.ден.средств'!EC51</f>
        <v>0</v>
      </c>
      <c r="ED56" s="648">
        <f>'Прогноз движ.ден.средств'!ED51</f>
        <v>0</v>
      </c>
      <c r="EE56" s="648">
        <f>'Прогноз движ.ден.средств'!EE51</f>
        <v>0</v>
      </c>
      <c r="EF56" s="648">
        <f>'Прогноз движ.ден.средств'!EF51</f>
        <v>0</v>
      </c>
      <c r="EG56" s="648">
        <f>'Прогноз движ.ден.средств'!EG51</f>
        <v>0</v>
      </c>
      <c r="EH56" s="648">
        <f>'Прогноз движ.ден.средств'!EH51</f>
        <v>0</v>
      </c>
      <c r="EI56" s="648">
        <f>'Прогноз движ.ден.средств'!EI51</f>
        <v>0</v>
      </c>
      <c r="EJ56" s="648">
        <f>'Прогноз движ.ден.средств'!EJ51</f>
        <v>0</v>
      </c>
      <c r="EK56" s="648">
        <f>'Прогноз движ.ден.средств'!EK51</f>
        <v>0</v>
      </c>
    </row>
    <row r="57" spans="1:141" ht="47.25" x14ac:dyDescent="0.25">
      <c r="A57" s="647" t="str">
        <f>'Прогноз движ.ден.средств'!A52</f>
        <v>3.5.</v>
      </c>
      <c r="B57" s="795" t="str">
        <f>'Прогноз движ.ден.средств'!B52</f>
        <v>Погашение задолженности по активным операциям и займам (с расшифровкой банков-кредиторов, заимодавцев)</v>
      </c>
      <c r="C57" s="758">
        <f>'Прогноз движ.ден.средств'!C52</f>
        <v>0</v>
      </c>
      <c r="D57" s="758">
        <f>'Прогноз движ.ден.средств'!D52</f>
        <v>0</v>
      </c>
      <c r="E57" s="758">
        <f>'Прогноз движ.ден.средств'!E52</f>
        <v>0</v>
      </c>
      <c r="F57" s="758">
        <f>'Прогноз движ.ден.средств'!F52</f>
        <v>0</v>
      </c>
      <c r="G57" s="758">
        <f>'Прогноз движ.ден.средств'!G52</f>
        <v>0</v>
      </c>
      <c r="H57" s="758">
        <f>'Прогноз движ.ден.средств'!H52</f>
        <v>0</v>
      </c>
      <c r="I57" s="758">
        <f>'Прогноз движ.ден.средств'!I52</f>
        <v>0</v>
      </c>
      <c r="J57" s="758">
        <f>'Прогноз движ.ден.средств'!J52</f>
        <v>0</v>
      </c>
      <c r="K57" s="758">
        <f>'Прогноз движ.ден.средств'!K52</f>
        <v>0</v>
      </c>
      <c r="L57" s="758">
        <f>'Прогноз движ.ден.средств'!L52</f>
        <v>0</v>
      </c>
      <c r="M57" s="758">
        <f>'Прогноз движ.ден.средств'!M52</f>
        <v>0</v>
      </c>
      <c r="N57" s="758">
        <f>'Прогноз движ.ден.средств'!N52</f>
        <v>0</v>
      </c>
      <c r="O57" s="758">
        <f>'Прогноз движ.ден.средств'!O52</f>
        <v>0</v>
      </c>
      <c r="P57" s="758">
        <f>'Прогноз движ.ден.средств'!P52</f>
        <v>0</v>
      </c>
      <c r="Q57" s="758">
        <f>'Прогноз движ.ден.средств'!Q52</f>
        <v>0</v>
      </c>
      <c r="R57" s="648">
        <f>'Прогноз движ.ден.средств'!R52</f>
        <v>0</v>
      </c>
      <c r="S57" s="648">
        <f>'Прогноз движ.ден.средств'!S52</f>
        <v>0</v>
      </c>
      <c r="T57" s="648">
        <f>'Прогноз движ.ден.средств'!T52</f>
        <v>0</v>
      </c>
      <c r="U57" s="648">
        <f>'Прогноз движ.ден.средств'!U52</f>
        <v>0</v>
      </c>
      <c r="V57" s="648">
        <f>'Прогноз движ.ден.средств'!V52</f>
        <v>0</v>
      </c>
      <c r="W57" s="648">
        <f>'Прогноз движ.ден.средств'!W52</f>
        <v>0</v>
      </c>
      <c r="X57" s="648">
        <f>'Прогноз движ.ден.средств'!X52</f>
        <v>0</v>
      </c>
      <c r="Y57" s="648">
        <f>'Прогноз движ.ден.средств'!Y52</f>
        <v>0</v>
      </c>
      <c r="Z57" s="648">
        <f>'Прогноз движ.ден.средств'!Z52</f>
        <v>0</v>
      </c>
      <c r="AA57" s="648">
        <f>'Прогноз движ.ден.средств'!AA52</f>
        <v>0</v>
      </c>
      <c r="AB57" s="648">
        <f>'Прогноз движ.ден.средств'!AB52</f>
        <v>0</v>
      </c>
      <c r="AC57" s="648">
        <f>'Прогноз движ.ден.средств'!AC52</f>
        <v>0</v>
      </c>
      <c r="AD57" s="648">
        <f>'Прогноз движ.ден.средств'!AD52</f>
        <v>0</v>
      </c>
      <c r="AE57" s="648">
        <f>'Прогноз движ.ден.средств'!AE52</f>
        <v>0</v>
      </c>
      <c r="AF57" s="648">
        <f>'Прогноз движ.ден.средств'!AF52</f>
        <v>0</v>
      </c>
      <c r="AG57" s="648">
        <f>'Прогноз движ.ден.средств'!AG52</f>
        <v>0</v>
      </c>
      <c r="AH57" s="648">
        <f>'Прогноз движ.ден.средств'!AH52</f>
        <v>0</v>
      </c>
      <c r="AI57" s="648">
        <f>'Прогноз движ.ден.средств'!AI52</f>
        <v>0</v>
      </c>
      <c r="AJ57" s="648">
        <f>'Прогноз движ.ден.средств'!AJ52</f>
        <v>0</v>
      </c>
      <c r="AK57" s="648">
        <f>'Прогноз движ.ден.средств'!AK52</f>
        <v>0</v>
      </c>
      <c r="AL57" s="648">
        <f>'Прогноз движ.ден.средств'!AL52</f>
        <v>0</v>
      </c>
      <c r="AM57" s="648">
        <f>'Прогноз движ.ден.средств'!AM52</f>
        <v>0</v>
      </c>
      <c r="AN57" s="648">
        <f>'Прогноз движ.ден.средств'!AN52</f>
        <v>0</v>
      </c>
      <c r="AO57" s="648">
        <f>'Прогноз движ.ден.средств'!AO52</f>
        <v>0</v>
      </c>
      <c r="AP57" s="648">
        <f>'Прогноз движ.ден.средств'!AP52</f>
        <v>0</v>
      </c>
      <c r="AQ57" s="648">
        <f>'Прогноз движ.ден.средств'!AQ52</f>
        <v>0</v>
      </c>
      <c r="AR57" s="648">
        <f>'Прогноз движ.ден.средств'!AR52</f>
        <v>0</v>
      </c>
      <c r="AS57" s="648">
        <f>'Прогноз движ.ден.средств'!AS52</f>
        <v>0</v>
      </c>
      <c r="AT57" s="648">
        <f>'Прогноз движ.ден.средств'!AT52</f>
        <v>0</v>
      </c>
      <c r="AU57" s="648">
        <f>'Прогноз движ.ден.средств'!AU52</f>
        <v>0</v>
      </c>
      <c r="AV57" s="648">
        <f>'Прогноз движ.ден.средств'!AV52</f>
        <v>0</v>
      </c>
      <c r="AW57" s="648">
        <f>'Прогноз движ.ден.средств'!AW52</f>
        <v>0</v>
      </c>
      <c r="AX57" s="648">
        <f>'Прогноз движ.ден.средств'!AX52</f>
        <v>0</v>
      </c>
      <c r="AY57" s="648">
        <f>'Прогноз движ.ден.средств'!AY52</f>
        <v>0</v>
      </c>
      <c r="AZ57" s="648">
        <f>'Прогноз движ.ден.средств'!AZ52</f>
        <v>0</v>
      </c>
      <c r="BA57" s="648">
        <f>'Прогноз движ.ден.средств'!BA52</f>
        <v>0</v>
      </c>
      <c r="BB57" s="648">
        <f>'Прогноз движ.ден.средств'!BB52</f>
        <v>0</v>
      </c>
      <c r="BC57" s="648">
        <f>'Прогноз движ.ден.средств'!BC52</f>
        <v>0</v>
      </c>
      <c r="BD57" s="648">
        <f>'Прогноз движ.ден.средств'!BD52</f>
        <v>0</v>
      </c>
      <c r="BE57" s="648">
        <f>'Прогноз движ.ден.средств'!BE52</f>
        <v>0</v>
      </c>
      <c r="BF57" s="648">
        <f>'Прогноз движ.ден.средств'!BF52</f>
        <v>0</v>
      </c>
      <c r="BG57" s="648">
        <f>'Прогноз движ.ден.средств'!BG52</f>
        <v>0</v>
      </c>
      <c r="BH57" s="648">
        <f>'Прогноз движ.ден.средств'!BH52</f>
        <v>0</v>
      </c>
      <c r="BI57" s="648">
        <f>'Прогноз движ.ден.средств'!BI52</f>
        <v>0</v>
      </c>
      <c r="BJ57" s="648">
        <f>'Прогноз движ.ден.средств'!BJ52</f>
        <v>0</v>
      </c>
      <c r="BK57" s="648">
        <f>'Прогноз движ.ден.средств'!BK52</f>
        <v>0</v>
      </c>
      <c r="BL57" s="648">
        <f>'Прогноз движ.ден.средств'!BL52</f>
        <v>0</v>
      </c>
      <c r="BM57" s="648">
        <f>'Прогноз движ.ден.средств'!BM52</f>
        <v>0</v>
      </c>
      <c r="BN57" s="648">
        <f>'Прогноз движ.ден.средств'!BN52</f>
        <v>0</v>
      </c>
      <c r="BO57" s="648">
        <f>'Прогноз движ.ден.средств'!BO52</f>
        <v>0</v>
      </c>
      <c r="BP57" s="648">
        <f>'Прогноз движ.ден.средств'!BP52</f>
        <v>0</v>
      </c>
      <c r="BQ57" s="648">
        <f>'Прогноз движ.ден.средств'!BQ52</f>
        <v>0</v>
      </c>
      <c r="BR57" s="648">
        <f>'Прогноз движ.ден.средств'!BR52</f>
        <v>0</v>
      </c>
      <c r="BS57" s="648">
        <f>'Прогноз движ.ден.средств'!BS52</f>
        <v>0</v>
      </c>
      <c r="BT57" s="648">
        <f>'Прогноз движ.ден.средств'!BT52</f>
        <v>0</v>
      </c>
      <c r="BU57" s="648">
        <f>'Прогноз движ.ден.средств'!BU52</f>
        <v>0</v>
      </c>
      <c r="BV57" s="648">
        <f>'Прогноз движ.ден.средств'!BV52</f>
        <v>0</v>
      </c>
      <c r="BW57" s="648">
        <f>'Прогноз движ.ден.средств'!BW52</f>
        <v>0</v>
      </c>
      <c r="BX57" s="648">
        <f>'Прогноз движ.ден.средств'!BX52</f>
        <v>0</v>
      </c>
      <c r="BY57" s="648">
        <f>'Прогноз движ.ден.средств'!BY52</f>
        <v>0</v>
      </c>
      <c r="BZ57" s="648">
        <f>'Прогноз движ.ден.средств'!BZ52</f>
        <v>0</v>
      </c>
      <c r="CA57" s="648">
        <f>'Прогноз движ.ден.средств'!CA52</f>
        <v>0</v>
      </c>
      <c r="CB57" s="648">
        <f>'Прогноз движ.ден.средств'!CB52</f>
        <v>0</v>
      </c>
      <c r="CC57" s="648">
        <f>'Прогноз движ.ден.средств'!CC52</f>
        <v>0</v>
      </c>
      <c r="CD57" s="648">
        <f>'Прогноз движ.ден.средств'!CD52</f>
        <v>0</v>
      </c>
      <c r="CE57" s="648">
        <f>'Прогноз движ.ден.средств'!CE52</f>
        <v>0</v>
      </c>
      <c r="CF57" s="648">
        <f>'Прогноз движ.ден.средств'!CF52</f>
        <v>0</v>
      </c>
      <c r="CG57" s="648">
        <f>'Прогноз движ.ден.средств'!CG52</f>
        <v>0</v>
      </c>
      <c r="CH57" s="648">
        <f>'Прогноз движ.ден.средств'!CH52</f>
        <v>0</v>
      </c>
      <c r="CI57" s="648">
        <f>'Прогноз движ.ден.средств'!CI52</f>
        <v>0</v>
      </c>
      <c r="CJ57" s="648">
        <f>'Прогноз движ.ден.средств'!CJ52</f>
        <v>0</v>
      </c>
      <c r="CK57" s="648">
        <f>'Прогноз движ.ден.средств'!CK52</f>
        <v>0</v>
      </c>
      <c r="CL57" s="648">
        <f>'Прогноз движ.ден.средств'!CL52</f>
        <v>0</v>
      </c>
      <c r="CM57" s="648">
        <f>'Прогноз движ.ден.средств'!CM52</f>
        <v>0</v>
      </c>
      <c r="CN57" s="648">
        <f>'Прогноз движ.ден.средств'!CN52</f>
        <v>0</v>
      </c>
      <c r="CO57" s="648">
        <f>'Прогноз движ.ден.средств'!CO52</f>
        <v>0</v>
      </c>
      <c r="CP57" s="648">
        <f>'Прогноз движ.ден.средств'!CP52</f>
        <v>0</v>
      </c>
      <c r="CQ57" s="648">
        <f>'Прогноз движ.ден.средств'!CQ52</f>
        <v>0</v>
      </c>
      <c r="CR57" s="648">
        <f>'Прогноз движ.ден.средств'!CR52</f>
        <v>0</v>
      </c>
      <c r="CS57" s="648">
        <f>'Прогноз движ.ден.средств'!CS52</f>
        <v>0</v>
      </c>
      <c r="CT57" s="648">
        <f>'Прогноз движ.ден.средств'!CT52</f>
        <v>0</v>
      </c>
      <c r="CU57" s="648">
        <f>'Прогноз движ.ден.средств'!CU52</f>
        <v>0</v>
      </c>
      <c r="CV57" s="648">
        <f>'Прогноз движ.ден.средств'!CV52</f>
        <v>0</v>
      </c>
      <c r="CW57" s="648">
        <f>'Прогноз движ.ден.средств'!CW52</f>
        <v>0</v>
      </c>
      <c r="CX57" s="648">
        <f>'Прогноз движ.ден.средств'!CX52</f>
        <v>0</v>
      </c>
      <c r="CY57" s="648">
        <f>'Прогноз движ.ден.средств'!CY52</f>
        <v>0</v>
      </c>
      <c r="CZ57" s="648">
        <f>'Прогноз движ.ден.средств'!CZ52</f>
        <v>0</v>
      </c>
      <c r="DA57" s="648">
        <f>'Прогноз движ.ден.средств'!DA52</f>
        <v>0</v>
      </c>
      <c r="DB57" s="648">
        <f>'Прогноз движ.ден.средств'!DB52</f>
        <v>0</v>
      </c>
      <c r="DC57" s="648">
        <f>'Прогноз движ.ден.средств'!DC52</f>
        <v>0</v>
      </c>
      <c r="DD57" s="648">
        <f>'Прогноз движ.ден.средств'!DD52</f>
        <v>0</v>
      </c>
      <c r="DE57" s="648">
        <f>'Прогноз движ.ден.средств'!DE52</f>
        <v>0</v>
      </c>
      <c r="DF57" s="648">
        <f>'Прогноз движ.ден.средств'!DF52</f>
        <v>0</v>
      </c>
      <c r="DG57" s="648">
        <f>'Прогноз движ.ден.средств'!DG52</f>
        <v>0</v>
      </c>
      <c r="DH57" s="648">
        <f>'Прогноз движ.ден.средств'!DH52</f>
        <v>0</v>
      </c>
      <c r="DI57" s="648">
        <f>'Прогноз движ.ден.средств'!DI52</f>
        <v>0</v>
      </c>
      <c r="DJ57" s="648">
        <f>'Прогноз движ.ден.средств'!DJ52</f>
        <v>0</v>
      </c>
      <c r="DK57" s="648">
        <f>'Прогноз движ.ден.средств'!DK52</f>
        <v>0</v>
      </c>
      <c r="DL57" s="648">
        <f>'Прогноз движ.ден.средств'!DL52</f>
        <v>0</v>
      </c>
      <c r="DM57" s="648">
        <f>'Прогноз движ.ден.средств'!DM52</f>
        <v>0</v>
      </c>
      <c r="DN57" s="648">
        <f>'Прогноз движ.ден.средств'!DN52</f>
        <v>0</v>
      </c>
      <c r="DO57" s="648">
        <f>'Прогноз движ.ден.средств'!DO52</f>
        <v>0</v>
      </c>
      <c r="DP57" s="648">
        <f>'Прогноз движ.ден.средств'!DP52</f>
        <v>0</v>
      </c>
      <c r="DQ57" s="648">
        <f>'Прогноз движ.ден.средств'!DQ52</f>
        <v>0</v>
      </c>
      <c r="DR57" s="648">
        <f>'Прогноз движ.ден.средств'!DR52</f>
        <v>0</v>
      </c>
      <c r="DS57" s="648">
        <f>'Прогноз движ.ден.средств'!DS52</f>
        <v>0</v>
      </c>
      <c r="DT57" s="648">
        <f>'Прогноз движ.ден.средств'!DT52</f>
        <v>0</v>
      </c>
      <c r="DU57" s="648">
        <f>'Прогноз движ.ден.средств'!DU52</f>
        <v>0</v>
      </c>
      <c r="DV57" s="648">
        <f>'Прогноз движ.ден.средств'!DV52</f>
        <v>0</v>
      </c>
      <c r="DW57" s="648">
        <f>'Прогноз движ.ден.средств'!DW52</f>
        <v>0</v>
      </c>
      <c r="DX57" s="648">
        <f>'Прогноз движ.ден.средств'!DX52</f>
        <v>0</v>
      </c>
      <c r="DY57" s="648">
        <f>'Прогноз движ.ден.средств'!DY52</f>
        <v>0</v>
      </c>
      <c r="DZ57" s="648">
        <f>'Прогноз движ.ден.средств'!DZ52</f>
        <v>0</v>
      </c>
      <c r="EA57" s="648">
        <f>'Прогноз движ.ден.средств'!EA52</f>
        <v>0</v>
      </c>
      <c r="EB57" s="648">
        <f>'Прогноз движ.ден.средств'!EB52</f>
        <v>0</v>
      </c>
      <c r="EC57" s="648">
        <f>'Прогноз движ.ден.средств'!EC52</f>
        <v>0</v>
      </c>
      <c r="ED57" s="648">
        <f>'Прогноз движ.ден.средств'!ED52</f>
        <v>0</v>
      </c>
      <c r="EE57" s="648">
        <f>'Прогноз движ.ден.средств'!EE52</f>
        <v>0</v>
      </c>
      <c r="EF57" s="648">
        <f>'Прогноз движ.ден.средств'!EF52</f>
        <v>0</v>
      </c>
      <c r="EG57" s="648">
        <f>'Прогноз движ.ден.средств'!EG52</f>
        <v>0</v>
      </c>
      <c r="EH57" s="648">
        <f>'Прогноз движ.ден.средств'!EH52</f>
        <v>0</v>
      </c>
      <c r="EI57" s="648">
        <f>'Прогноз движ.ден.средств'!EI52</f>
        <v>0</v>
      </c>
      <c r="EJ57" s="648">
        <f>'Прогноз движ.ден.средств'!EJ52</f>
        <v>0</v>
      </c>
      <c r="EK57" s="648">
        <f>'Прогноз движ.ден.средств'!EK52</f>
        <v>0</v>
      </c>
    </row>
    <row r="58" spans="1:141" ht="15.75" hidden="1" outlineLevel="1" x14ac:dyDescent="0.25">
      <c r="A58" s="647" t="str">
        <f>'Прогноз движ.ден.средств'!A53</f>
        <v>3.5.1.</v>
      </c>
      <c r="B58" s="795" t="str">
        <f>'Прогноз движ.ден.средств'!B53</f>
        <v>Банк 1</v>
      </c>
      <c r="C58" s="758">
        <f>'Прогноз движ.ден.средств'!C53</f>
        <v>0</v>
      </c>
      <c r="D58" s="758">
        <f>'Прогноз движ.ден.средств'!D53</f>
        <v>0</v>
      </c>
      <c r="E58" s="758">
        <f>'Прогноз движ.ден.средств'!E53</f>
        <v>0</v>
      </c>
      <c r="F58" s="758">
        <f>'Прогноз движ.ден.средств'!F53</f>
        <v>0</v>
      </c>
      <c r="G58" s="758">
        <f>'Прогноз движ.ден.средств'!G53</f>
        <v>0</v>
      </c>
      <c r="H58" s="758">
        <f>'Прогноз движ.ден.средств'!H53</f>
        <v>0</v>
      </c>
      <c r="I58" s="758">
        <f>'Прогноз движ.ден.средств'!I53</f>
        <v>0</v>
      </c>
      <c r="J58" s="758">
        <f>'Прогноз движ.ден.средств'!J53</f>
        <v>0</v>
      </c>
      <c r="K58" s="758">
        <f>'Прогноз движ.ден.средств'!K53</f>
        <v>0</v>
      </c>
      <c r="L58" s="758">
        <f>'Прогноз движ.ден.средств'!L53</f>
        <v>0</v>
      </c>
      <c r="M58" s="758">
        <f>'Прогноз движ.ден.средств'!M53</f>
        <v>0</v>
      </c>
      <c r="N58" s="758">
        <f>'Прогноз движ.ден.средств'!N53</f>
        <v>0</v>
      </c>
      <c r="O58" s="758">
        <f>'Прогноз движ.ден.средств'!O53</f>
        <v>0</v>
      </c>
      <c r="P58" s="758">
        <f>'Прогноз движ.ден.средств'!P53</f>
        <v>0</v>
      </c>
      <c r="Q58" s="758">
        <f>'Прогноз движ.ден.средств'!Q53</f>
        <v>0</v>
      </c>
      <c r="R58" s="648">
        <f>'Прогноз движ.ден.средств'!R53</f>
        <v>0</v>
      </c>
      <c r="S58" s="648">
        <f>'Прогноз движ.ден.средств'!S53</f>
        <v>0</v>
      </c>
      <c r="T58" s="648">
        <f>'Прогноз движ.ден.средств'!T53</f>
        <v>0</v>
      </c>
      <c r="U58" s="648">
        <f>'Прогноз движ.ден.средств'!U53</f>
        <v>0</v>
      </c>
      <c r="V58" s="648">
        <f>'Прогноз движ.ден.средств'!V53</f>
        <v>0</v>
      </c>
      <c r="W58" s="648">
        <f>'Прогноз движ.ден.средств'!W53</f>
        <v>0</v>
      </c>
      <c r="X58" s="648">
        <f>'Прогноз движ.ден.средств'!X53</f>
        <v>0</v>
      </c>
      <c r="Y58" s="648">
        <f>'Прогноз движ.ден.средств'!Y53</f>
        <v>0</v>
      </c>
      <c r="Z58" s="648">
        <f>'Прогноз движ.ден.средств'!Z53</f>
        <v>0</v>
      </c>
      <c r="AA58" s="648">
        <f>'Прогноз движ.ден.средств'!AA53</f>
        <v>0</v>
      </c>
      <c r="AB58" s="648">
        <f>'Прогноз движ.ден.средств'!AB53</f>
        <v>0</v>
      </c>
      <c r="AC58" s="648">
        <f>'Прогноз движ.ден.средств'!AC53</f>
        <v>0</v>
      </c>
      <c r="AD58" s="648">
        <f>'Прогноз движ.ден.средств'!AD53</f>
        <v>0</v>
      </c>
      <c r="AE58" s="648">
        <f>'Прогноз движ.ден.средств'!AE53</f>
        <v>0</v>
      </c>
      <c r="AF58" s="648">
        <f>'Прогноз движ.ден.средств'!AF53</f>
        <v>0</v>
      </c>
      <c r="AG58" s="648">
        <f>'Прогноз движ.ден.средств'!AG53</f>
        <v>0</v>
      </c>
      <c r="AH58" s="648">
        <f>'Прогноз движ.ден.средств'!AH53</f>
        <v>0</v>
      </c>
      <c r="AI58" s="648">
        <f>'Прогноз движ.ден.средств'!AI53</f>
        <v>0</v>
      </c>
      <c r="AJ58" s="648">
        <f>'Прогноз движ.ден.средств'!AJ53</f>
        <v>0</v>
      </c>
      <c r="AK58" s="648">
        <f>'Прогноз движ.ден.средств'!AK53</f>
        <v>0</v>
      </c>
      <c r="AL58" s="648">
        <f>'Прогноз движ.ден.средств'!AL53</f>
        <v>0</v>
      </c>
      <c r="AM58" s="648">
        <f>'Прогноз движ.ден.средств'!AM53</f>
        <v>0</v>
      </c>
      <c r="AN58" s="648">
        <f>'Прогноз движ.ден.средств'!AN53</f>
        <v>0</v>
      </c>
      <c r="AO58" s="648">
        <f>'Прогноз движ.ден.средств'!AO53</f>
        <v>0</v>
      </c>
      <c r="AP58" s="648">
        <f>'Прогноз движ.ден.средств'!AP53</f>
        <v>0</v>
      </c>
      <c r="AQ58" s="648">
        <f>'Прогноз движ.ден.средств'!AQ53</f>
        <v>0</v>
      </c>
      <c r="AR58" s="648">
        <f>'Прогноз движ.ден.средств'!AR53</f>
        <v>0</v>
      </c>
      <c r="AS58" s="648">
        <f>'Прогноз движ.ден.средств'!AS53</f>
        <v>0</v>
      </c>
      <c r="AT58" s="648">
        <f>'Прогноз движ.ден.средств'!AT53</f>
        <v>0</v>
      </c>
      <c r="AU58" s="648">
        <f>'Прогноз движ.ден.средств'!AU53</f>
        <v>0</v>
      </c>
      <c r="AV58" s="648">
        <f>'Прогноз движ.ден.средств'!AV53</f>
        <v>0</v>
      </c>
      <c r="AW58" s="648">
        <f>'Прогноз движ.ден.средств'!AW53</f>
        <v>0</v>
      </c>
      <c r="AX58" s="648">
        <f>'Прогноз движ.ден.средств'!AX53</f>
        <v>0</v>
      </c>
      <c r="AY58" s="648">
        <f>'Прогноз движ.ден.средств'!AY53</f>
        <v>0</v>
      </c>
      <c r="AZ58" s="648">
        <f>'Прогноз движ.ден.средств'!AZ53</f>
        <v>0</v>
      </c>
      <c r="BA58" s="648">
        <f>'Прогноз движ.ден.средств'!BA53</f>
        <v>0</v>
      </c>
      <c r="BB58" s="648">
        <f>'Прогноз движ.ден.средств'!BB53</f>
        <v>0</v>
      </c>
      <c r="BC58" s="648">
        <f>'Прогноз движ.ден.средств'!BC53</f>
        <v>0</v>
      </c>
      <c r="BD58" s="648">
        <f>'Прогноз движ.ден.средств'!BD53</f>
        <v>0</v>
      </c>
      <c r="BE58" s="648">
        <f>'Прогноз движ.ден.средств'!BE53</f>
        <v>0</v>
      </c>
      <c r="BF58" s="648">
        <f>'Прогноз движ.ден.средств'!BF53</f>
        <v>0</v>
      </c>
      <c r="BG58" s="648">
        <f>'Прогноз движ.ден.средств'!BG53</f>
        <v>0</v>
      </c>
      <c r="BH58" s="648">
        <f>'Прогноз движ.ден.средств'!BH53</f>
        <v>0</v>
      </c>
      <c r="BI58" s="648">
        <f>'Прогноз движ.ден.средств'!BI53</f>
        <v>0</v>
      </c>
      <c r="BJ58" s="648">
        <f>'Прогноз движ.ден.средств'!BJ53</f>
        <v>0</v>
      </c>
      <c r="BK58" s="648">
        <f>'Прогноз движ.ден.средств'!BK53</f>
        <v>0</v>
      </c>
      <c r="BL58" s="648">
        <f>'Прогноз движ.ден.средств'!BL53</f>
        <v>0</v>
      </c>
      <c r="BM58" s="648">
        <f>'Прогноз движ.ден.средств'!BM53</f>
        <v>0</v>
      </c>
      <c r="BN58" s="648">
        <f>'Прогноз движ.ден.средств'!BN53</f>
        <v>0</v>
      </c>
      <c r="BO58" s="648">
        <f>'Прогноз движ.ден.средств'!BO53</f>
        <v>0</v>
      </c>
      <c r="BP58" s="648">
        <f>'Прогноз движ.ден.средств'!BP53</f>
        <v>0</v>
      </c>
      <c r="BQ58" s="648">
        <f>'Прогноз движ.ден.средств'!BQ53</f>
        <v>0</v>
      </c>
      <c r="BR58" s="648">
        <f>'Прогноз движ.ден.средств'!BR53</f>
        <v>0</v>
      </c>
      <c r="BS58" s="648">
        <f>'Прогноз движ.ден.средств'!BS53</f>
        <v>0</v>
      </c>
      <c r="BT58" s="648">
        <f>'Прогноз движ.ден.средств'!BT53</f>
        <v>0</v>
      </c>
      <c r="BU58" s="648">
        <f>'Прогноз движ.ден.средств'!BU53</f>
        <v>0</v>
      </c>
      <c r="BV58" s="648">
        <f>'Прогноз движ.ден.средств'!BV53</f>
        <v>0</v>
      </c>
      <c r="BW58" s="648">
        <f>'Прогноз движ.ден.средств'!BW53</f>
        <v>0</v>
      </c>
      <c r="BX58" s="648">
        <f>'Прогноз движ.ден.средств'!BX53</f>
        <v>0</v>
      </c>
      <c r="BY58" s="648">
        <f>'Прогноз движ.ден.средств'!BY53</f>
        <v>0</v>
      </c>
      <c r="BZ58" s="648">
        <f>'Прогноз движ.ден.средств'!BZ53</f>
        <v>0</v>
      </c>
      <c r="CA58" s="648">
        <f>'Прогноз движ.ден.средств'!CA53</f>
        <v>0</v>
      </c>
      <c r="CB58" s="648">
        <f>'Прогноз движ.ден.средств'!CB53</f>
        <v>0</v>
      </c>
      <c r="CC58" s="648">
        <f>'Прогноз движ.ден.средств'!CC53</f>
        <v>0</v>
      </c>
      <c r="CD58" s="648">
        <f>'Прогноз движ.ден.средств'!CD53</f>
        <v>0</v>
      </c>
      <c r="CE58" s="648">
        <f>'Прогноз движ.ден.средств'!CE53</f>
        <v>0</v>
      </c>
      <c r="CF58" s="648">
        <f>'Прогноз движ.ден.средств'!CF53</f>
        <v>0</v>
      </c>
      <c r="CG58" s="648">
        <f>'Прогноз движ.ден.средств'!CG53</f>
        <v>0</v>
      </c>
      <c r="CH58" s="648">
        <f>'Прогноз движ.ден.средств'!CH53</f>
        <v>0</v>
      </c>
      <c r="CI58" s="648">
        <f>'Прогноз движ.ден.средств'!CI53</f>
        <v>0</v>
      </c>
      <c r="CJ58" s="648">
        <f>'Прогноз движ.ден.средств'!CJ53</f>
        <v>0</v>
      </c>
      <c r="CK58" s="648">
        <f>'Прогноз движ.ден.средств'!CK53</f>
        <v>0</v>
      </c>
      <c r="CL58" s="648">
        <f>'Прогноз движ.ден.средств'!CL53</f>
        <v>0</v>
      </c>
      <c r="CM58" s="648">
        <f>'Прогноз движ.ден.средств'!CM53</f>
        <v>0</v>
      </c>
      <c r="CN58" s="648">
        <f>'Прогноз движ.ден.средств'!CN53</f>
        <v>0</v>
      </c>
      <c r="CO58" s="648">
        <f>'Прогноз движ.ден.средств'!CO53</f>
        <v>0</v>
      </c>
      <c r="CP58" s="648">
        <f>'Прогноз движ.ден.средств'!CP53</f>
        <v>0</v>
      </c>
      <c r="CQ58" s="648">
        <f>'Прогноз движ.ден.средств'!CQ53</f>
        <v>0</v>
      </c>
      <c r="CR58" s="648">
        <f>'Прогноз движ.ден.средств'!CR53</f>
        <v>0</v>
      </c>
      <c r="CS58" s="648">
        <f>'Прогноз движ.ден.средств'!CS53</f>
        <v>0</v>
      </c>
      <c r="CT58" s="648">
        <f>'Прогноз движ.ден.средств'!CT53</f>
        <v>0</v>
      </c>
      <c r="CU58" s="648">
        <f>'Прогноз движ.ден.средств'!CU53</f>
        <v>0</v>
      </c>
      <c r="CV58" s="648">
        <f>'Прогноз движ.ден.средств'!CV53</f>
        <v>0</v>
      </c>
      <c r="CW58" s="648">
        <f>'Прогноз движ.ден.средств'!CW53</f>
        <v>0</v>
      </c>
      <c r="CX58" s="648">
        <f>'Прогноз движ.ден.средств'!CX53</f>
        <v>0</v>
      </c>
      <c r="CY58" s="648">
        <f>'Прогноз движ.ден.средств'!CY53</f>
        <v>0</v>
      </c>
      <c r="CZ58" s="648">
        <f>'Прогноз движ.ден.средств'!CZ53</f>
        <v>0</v>
      </c>
      <c r="DA58" s="648">
        <f>'Прогноз движ.ден.средств'!DA53</f>
        <v>0</v>
      </c>
      <c r="DB58" s="648">
        <f>'Прогноз движ.ден.средств'!DB53</f>
        <v>0</v>
      </c>
      <c r="DC58" s="648">
        <f>'Прогноз движ.ден.средств'!DC53</f>
        <v>0</v>
      </c>
      <c r="DD58" s="648">
        <f>'Прогноз движ.ден.средств'!DD53</f>
        <v>0</v>
      </c>
      <c r="DE58" s="648">
        <f>'Прогноз движ.ден.средств'!DE53</f>
        <v>0</v>
      </c>
      <c r="DF58" s="648">
        <f>'Прогноз движ.ден.средств'!DF53</f>
        <v>0</v>
      </c>
      <c r="DG58" s="648">
        <f>'Прогноз движ.ден.средств'!DG53</f>
        <v>0</v>
      </c>
      <c r="DH58" s="648">
        <f>'Прогноз движ.ден.средств'!DH53</f>
        <v>0</v>
      </c>
      <c r="DI58" s="648">
        <f>'Прогноз движ.ден.средств'!DI53</f>
        <v>0</v>
      </c>
      <c r="DJ58" s="648">
        <f>'Прогноз движ.ден.средств'!DJ53</f>
        <v>0</v>
      </c>
      <c r="DK58" s="648">
        <f>'Прогноз движ.ден.средств'!DK53</f>
        <v>0</v>
      </c>
      <c r="DL58" s="648">
        <f>'Прогноз движ.ден.средств'!DL53</f>
        <v>0</v>
      </c>
      <c r="DM58" s="648">
        <f>'Прогноз движ.ден.средств'!DM53</f>
        <v>0</v>
      </c>
      <c r="DN58" s="648">
        <f>'Прогноз движ.ден.средств'!DN53</f>
        <v>0</v>
      </c>
      <c r="DO58" s="648">
        <f>'Прогноз движ.ден.средств'!DO53</f>
        <v>0</v>
      </c>
      <c r="DP58" s="648">
        <f>'Прогноз движ.ден.средств'!DP53</f>
        <v>0</v>
      </c>
      <c r="DQ58" s="648">
        <f>'Прогноз движ.ден.средств'!DQ53</f>
        <v>0</v>
      </c>
      <c r="DR58" s="648">
        <f>'Прогноз движ.ден.средств'!DR53</f>
        <v>0</v>
      </c>
      <c r="DS58" s="648">
        <f>'Прогноз движ.ден.средств'!DS53</f>
        <v>0</v>
      </c>
      <c r="DT58" s="648">
        <f>'Прогноз движ.ден.средств'!DT53</f>
        <v>0</v>
      </c>
      <c r="DU58" s="648">
        <f>'Прогноз движ.ден.средств'!DU53</f>
        <v>0</v>
      </c>
      <c r="DV58" s="648">
        <f>'Прогноз движ.ден.средств'!DV53</f>
        <v>0</v>
      </c>
      <c r="DW58" s="648">
        <f>'Прогноз движ.ден.средств'!DW53</f>
        <v>0</v>
      </c>
      <c r="DX58" s="648">
        <f>'Прогноз движ.ден.средств'!DX53</f>
        <v>0</v>
      </c>
      <c r="DY58" s="648">
        <f>'Прогноз движ.ден.средств'!DY53</f>
        <v>0</v>
      </c>
      <c r="DZ58" s="648">
        <f>'Прогноз движ.ден.средств'!DZ53</f>
        <v>0</v>
      </c>
      <c r="EA58" s="648">
        <f>'Прогноз движ.ден.средств'!EA53</f>
        <v>0</v>
      </c>
      <c r="EB58" s="648">
        <f>'Прогноз движ.ден.средств'!EB53</f>
        <v>0</v>
      </c>
      <c r="EC58" s="648">
        <f>'Прогноз движ.ден.средств'!EC53</f>
        <v>0</v>
      </c>
      <c r="ED58" s="648">
        <f>'Прогноз движ.ден.средств'!ED53</f>
        <v>0</v>
      </c>
      <c r="EE58" s="648">
        <f>'Прогноз движ.ден.средств'!EE53</f>
        <v>0</v>
      </c>
      <c r="EF58" s="648">
        <f>'Прогноз движ.ден.средств'!EF53</f>
        <v>0</v>
      </c>
      <c r="EG58" s="648">
        <f>'Прогноз движ.ден.средств'!EG53</f>
        <v>0</v>
      </c>
      <c r="EH58" s="648">
        <f>'Прогноз движ.ден.средств'!EH53</f>
        <v>0</v>
      </c>
      <c r="EI58" s="648">
        <f>'Прогноз движ.ден.средств'!EI53</f>
        <v>0</v>
      </c>
      <c r="EJ58" s="648">
        <f>'Прогноз движ.ден.средств'!EJ53</f>
        <v>0</v>
      </c>
      <c r="EK58" s="648">
        <f>'Прогноз движ.ден.средств'!EK53</f>
        <v>0</v>
      </c>
    </row>
    <row r="59" spans="1:141" ht="15.75" hidden="1" outlineLevel="1" x14ac:dyDescent="0.25">
      <c r="A59" s="647" t="str">
        <f>'Прогноз движ.ден.средств'!A54</f>
        <v>3.5.2.</v>
      </c>
      <c r="B59" s="795" t="str">
        <f>'Прогноз движ.ден.средств'!B54</f>
        <v>Банк 2</v>
      </c>
      <c r="C59" s="758">
        <f>'Прогноз движ.ден.средств'!C54</f>
        <v>0</v>
      </c>
      <c r="D59" s="758">
        <f>'Прогноз движ.ден.средств'!D54</f>
        <v>0</v>
      </c>
      <c r="E59" s="758">
        <f>'Прогноз движ.ден.средств'!E54</f>
        <v>0</v>
      </c>
      <c r="F59" s="758">
        <f>'Прогноз движ.ден.средств'!F54</f>
        <v>0</v>
      </c>
      <c r="G59" s="758">
        <f>'Прогноз движ.ден.средств'!G54</f>
        <v>0</v>
      </c>
      <c r="H59" s="758">
        <f>'Прогноз движ.ден.средств'!H54</f>
        <v>0</v>
      </c>
      <c r="I59" s="758">
        <f>'Прогноз движ.ден.средств'!I54</f>
        <v>0</v>
      </c>
      <c r="J59" s="758">
        <f>'Прогноз движ.ден.средств'!J54</f>
        <v>0</v>
      </c>
      <c r="K59" s="758">
        <f>'Прогноз движ.ден.средств'!K54</f>
        <v>0</v>
      </c>
      <c r="L59" s="758">
        <f>'Прогноз движ.ден.средств'!L54</f>
        <v>0</v>
      </c>
      <c r="M59" s="758">
        <f>'Прогноз движ.ден.средств'!M54</f>
        <v>0</v>
      </c>
      <c r="N59" s="758">
        <f>'Прогноз движ.ден.средств'!N54</f>
        <v>0</v>
      </c>
      <c r="O59" s="758">
        <f>'Прогноз движ.ден.средств'!O54</f>
        <v>0</v>
      </c>
      <c r="P59" s="758">
        <f>'Прогноз движ.ден.средств'!P54</f>
        <v>0</v>
      </c>
      <c r="Q59" s="758">
        <f>'Прогноз движ.ден.средств'!Q54</f>
        <v>0</v>
      </c>
      <c r="R59" s="648">
        <f>'Прогноз движ.ден.средств'!R54</f>
        <v>0</v>
      </c>
      <c r="S59" s="648">
        <f>'Прогноз движ.ден.средств'!S54</f>
        <v>0</v>
      </c>
      <c r="T59" s="648">
        <f>'Прогноз движ.ден.средств'!T54</f>
        <v>0</v>
      </c>
      <c r="U59" s="648">
        <f>'Прогноз движ.ден.средств'!U54</f>
        <v>0</v>
      </c>
      <c r="V59" s="648">
        <f>'Прогноз движ.ден.средств'!V54</f>
        <v>0</v>
      </c>
      <c r="W59" s="648">
        <f>'Прогноз движ.ден.средств'!W54</f>
        <v>0</v>
      </c>
      <c r="X59" s="648">
        <f>'Прогноз движ.ден.средств'!X54</f>
        <v>0</v>
      </c>
      <c r="Y59" s="648">
        <f>'Прогноз движ.ден.средств'!Y54</f>
        <v>0</v>
      </c>
      <c r="Z59" s="648">
        <f>'Прогноз движ.ден.средств'!Z54</f>
        <v>0</v>
      </c>
      <c r="AA59" s="648">
        <f>'Прогноз движ.ден.средств'!AA54</f>
        <v>0</v>
      </c>
      <c r="AB59" s="648">
        <f>'Прогноз движ.ден.средств'!AB54</f>
        <v>0</v>
      </c>
      <c r="AC59" s="648">
        <f>'Прогноз движ.ден.средств'!AC54</f>
        <v>0</v>
      </c>
      <c r="AD59" s="648">
        <f>'Прогноз движ.ден.средств'!AD54</f>
        <v>0</v>
      </c>
      <c r="AE59" s="648">
        <f>'Прогноз движ.ден.средств'!AE54</f>
        <v>0</v>
      </c>
      <c r="AF59" s="648">
        <f>'Прогноз движ.ден.средств'!AF54</f>
        <v>0</v>
      </c>
      <c r="AG59" s="648">
        <f>'Прогноз движ.ден.средств'!AG54</f>
        <v>0</v>
      </c>
      <c r="AH59" s="648">
        <f>'Прогноз движ.ден.средств'!AH54</f>
        <v>0</v>
      </c>
      <c r="AI59" s="648">
        <f>'Прогноз движ.ден.средств'!AI54</f>
        <v>0</v>
      </c>
      <c r="AJ59" s="648">
        <f>'Прогноз движ.ден.средств'!AJ54</f>
        <v>0</v>
      </c>
      <c r="AK59" s="648">
        <f>'Прогноз движ.ден.средств'!AK54</f>
        <v>0</v>
      </c>
      <c r="AL59" s="648">
        <f>'Прогноз движ.ден.средств'!AL54</f>
        <v>0</v>
      </c>
      <c r="AM59" s="648">
        <f>'Прогноз движ.ден.средств'!AM54</f>
        <v>0</v>
      </c>
      <c r="AN59" s="648">
        <f>'Прогноз движ.ден.средств'!AN54</f>
        <v>0</v>
      </c>
      <c r="AO59" s="648">
        <f>'Прогноз движ.ден.средств'!AO54</f>
        <v>0</v>
      </c>
      <c r="AP59" s="648">
        <f>'Прогноз движ.ден.средств'!AP54</f>
        <v>0</v>
      </c>
      <c r="AQ59" s="648">
        <f>'Прогноз движ.ден.средств'!AQ54</f>
        <v>0</v>
      </c>
      <c r="AR59" s="648">
        <f>'Прогноз движ.ден.средств'!AR54</f>
        <v>0</v>
      </c>
      <c r="AS59" s="648">
        <f>'Прогноз движ.ден.средств'!AS54</f>
        <v>0</v>
      </c>
      <c r="AT59" s="648">
        <f>'Прогноз движ.ден.средств'!AT54</f>
        <v>0</v>
      </c>
      <c r="AU59" s="648">
        <f>'Прогноз движ.ден.средств'!AU54</f>
        <v>0</v>
      </c>
      <c r="AV59" s="648">
        <f>'Прогноз движ.ден.средств'!AV54</f>
        <v>0</v>
      </c>
      <c r="AW59" s="648">
        <f>'Прогноз движ.ден.средств'!AW54</f>
        <v>0</v>
      </c>
      <c r="AX59" s="648">
        <f>'Прогноз движ.ден.средств'!AX54</f>
        <v>0</v>
      </c>
      <c r="AY59" s="648">
        <f>'Прогноз движ.ден.средств'!AY54</f>
        <v>0</v>
      </c>
      <c r="AZ59" s="648">
        <f>'Прогноз движ.ден.средств'!AZ54</f>
        <v>0</v>
      </c>
      <c r="BA59" s="648">
        <f>'Прогноз движ.ден.средств'!BA54</f>
        <v>0</v>
      </c>
      <c r="BB59" s="648">
        <f>'Прогноз движ.ден.средств'!BB54</f>
        <v>0</v>
      </c>
      <c r="BC59" s="648">
        <f>'Прогноз движ.ден.средств'!BC54</f>
        <v>0</v>
      </c>
      <c r="BD59" s="648">
        <f>'Прогноз движ.ден.средств'!BD54</f>
        <v>0</v>
      </c>
      <c r="BE59" s="648">
        <f>'Прогноз движ.ден.средств'!BE54</f>
        <v>0</v>
      </c>
      <c r="BF59" s="648">
        <f>'Прогноз движ.ден.средств'!BF54</f>
        <v>0</v>
      </c>
      <c r="BG59" s="648">
        <f>'Прогноз движ.ден.средств'!BG54</f>
        <v>0</v>
      </c>
      <c r="BH59" s="648">
        <f>'Прогноз движ.ден.средств'!BH54</f>
        <v>0</v>
      </c>
      <c r="BI59" s="648">
        <f>'Прогноз движ.ден.средств'!BI54</f>
        <v>0</v>
      </c>
      <c r="BJ59" s="648">
        <f>'Прогноз движ.ден.средств'!BJ54</f>
        <v>0</v>
      </c>
      <c r="BK59" s="648">
        <f>'Прогноз движ.ден.средств'!BK54</f>
        <v>0</v>
      </c>
      <c r="BL59" s="648">
        <f>'Прогноз движ.ден.средств'!BL54</f>
        <v>0</v>
      </c>
      <c r="BM59" s="648">
        <f>'Прогноз движ.ден.средств'!BM54</f>
        <v>0</v>
      </c>
      <c r="BN59" s="648">
        <f>'Прогноз движ.ден.средств'!BN54</f>
        <v>0</v>
      </c>
      <c r="BO59" s="648">
        <f>'Прогноз движ.ден.средств'!BO54</f>
        <v>0</v>
      </c>
      <c r="BP59" s="648">
        <f>'Прогноз движ.ден.средств'!BP54</f>
        <v>0</v>
      </c>
      <c r="BQ59" s="648">
        <f>'Прогноз движ.ден.средств'!BQ54</f>
        <v>0</v>
      </c>
      <c r="BR59" s="648">
        <f>'Прогноз движ.ден.средств'!BR54</f>
        <v>0</v>
      </c>
      <c r="BS59" s="648">
        <f>'Прогноз движ.ден.средств'!BS54</f>
        <v>0</v>
      </c>
      <c r="BT59" s="648">
        <f>'Прогноз движ.ден.средств'!BT54</f>
        <v>0</v>
      </c>
      <c r="BU59" s="648">
        <f>'Прогноз движ.ден.средств'!BU54</f>
        <v>0</v>
      </c>
      <c r="BV59" s="648">
        <f>'Прогноз движ.ден.средств'!BV54</f>
        <v>0</v>
      </c>
      <c r="BW59" s="648">
        <f>'Прогноз движ.ден.средств'!BW54</f>
        <v>0</v>
      </c>
      <c r="BX59" s="648">
        <f>'Прогноз движ.ден.средств'!BX54</f>
        <v>0</v>
      </c>
      <c r="BY59" s="648">
        <f>'Прогноз движ.ден.средств'!BY54</f>
        <v>0</v>
      </c>
      <c r="BZ59" s="648">
        <f>'Прогноз движ.ден.средств'!BZ54</f>
        <v>0</v>
      </c>
      <c r="CA59" s="648">
        <f>'Прогноз движ.ден.средств'!CA54</f>
        <v>0</v>
      </c>
      <c r="CB59" s="648">
        <f>'Прогноз движ.ден.средств'!CB54</f>
        <v>0</v>
      </c>
      <c r="CC59" s="648">
        <f>'Прогноз движ.ден.средств'!CC54</f>
        <v>0</v>
      </c>
      <c r="CD59" s="648">
        <f>'Прогноз движ.ден.средств'!CD54</f>
        <v>0</v>
      </c>
      <c r="CE59" s="648">
        <f>'Прогноз движ.ден.средств'!CE54</f>
        <v>0</v>
      </c>
      <c r="CF59" s="648">
        <f>'Прогноз движ.ден.средств'!CF54</f>
        <v>0</v>
      </c>
      <c r="CG59" s="648">
        <f>'Прогноз движ.ден.средств'!CG54</f>
        <v>0</v>
      </c>
      <c r="CH59" s="648">
        <f>'Прогноз движ.ден.средств'!CH54</f>
        <v>0</v>
      </c>
      <c r="CI59" s="648">
        <f>'Прогноз движ.ден.средств'!CI54</f>
        <v>0</v>
      </c>
      <c r="CJ59" s="648">
        <f>'Прогноз движ.ден.средств'!CJ54</f>
        <v>0</v>
      </c>
      <c r="CK59" s="648">
        <f>'Прогноз движ.ден.средств'!CK54</f>
        <v>0</v>
      </c>
      <c r="CL59" s="648">
        <f>'Прогноз движ.ден.средств'!CL54</f>
        <v>0</v>
      </c>
      <c r="CM59" s="648">
        <f>'Прогноз движ.ден.средств'!CM54</f>
        <v>0</v>
      </c>
      <c r="CN59" s="648">
        <f>'Прогноз движ.ден.средств'!CN54</f>
        <v>0</v>
      </c>
      <c r="CO59" s="648">
        <f>'Прогноз движ.ден.средств'!CO54</f>
        <v>0</v>
      </c>
      <c r="CP59" s="648">
        <f>'Прогноз движ.ден.средств'!CP54</f>
        <v>0</v>
      </c>
      <c r="CQ59" s="648">
        <f>'Прогноз движ.ден.средств'!CQ54</f>
        <v>0</v>
      </c>
      <c r="CR59" s="648">
        <f>'Прогноз движ.ден.средств'!CR54</f>
        <v>0</v>
      </c>
      <c r="CS59" s="648">
        <f>'Прогноз движ.ден.средств'!CS54</f>
        <v>0</v>
      </c>
      <c r="CT59" s="648">
        <f>'Прогноз движ.ден.средств'!CT54</f>
        <v>0</v>
      </c>
      <c r="CU59" s="648">
        <f>'Прогноз движ.ден.средств'!CU54</f>
        <v>0</v>
      </c>
      <c r="CV59" s="648">
        <f>'Прогноз движ.ден.средств'!CV54</f>
        <v>0</v>
      </c>
      <c r="CW59" s="648">
        <f>'Прогноз движ.ден.средств'!CW54</f>
        <v>0</v>
      </c>
      <c r="CX59" s="648">
        <f>'Прогноз движ.ден.средств'!CX54</f>
        <v>0</v>
      </c>
      <c r="CY59" s="648">
        <f>'Прогноз движ.ден.средств'!CY54</f>
        <v>0</v>
      </c>
      <c r="CZ59" s="648">
        <f>'Прогноз движ.ден.средств'!CZ54</f>
        <v>0</v>
      </c>
      <c r="DA59" s="648">
        <f>'Прогноз движ.ден.средств'!DA54</f>
        <v>0</v>
      </c>
      <c r="DB59" s="648">
        <f>'Прогноз движ.ден.средств'!DB54</f>
        <v>0</v>
      </c>
      <c r="DC59" s="648">
        <f>'Прогноз движ.ден.средств'!DC54</f>
        <v>0</v>
      </c>
      <c r="DD59" s="648">
        <f>'Прогноз движ.ден.средств'!DD54</f>
        <v>0</v>
      </c>
      <c r="DE59" s="648">
        <f>'Прогноз движ.ден.средств'!DE54</f>
        <v>0</v>
      </c>
      <c r="DF59" s="648">
        <f>'Прогноз движ.ден.средств'!DF54</f>
        <v>0</v>
      </c>
      <c r="DG59" s="648">
        <f>'Прогноз движ.ден.средств'!DG54</f>
        <v>0</v>
      </c>
      <c r="DH59" s="648">
        <f>'Прогноз движ.ден.средств'!DH54</f>
        <v>0</v>
      </c>
      <c r="DI59" s="648">
        <f>'Прогноз движ.ден.средств'!DI54</f>
        <v>0</v>
      </c>
      <c r="DJ59" s="648">
        <f>'Прогноз движ.ден.средств'!DJ54</f>
        <v>0</v>
      </c>
      <c r="DK59" s="648">
        <f>'Прогноз движ.ден.средств'!DK54</f>
        <v>0</v>
      </c>
      <c r="DL59" s="648">
        <f>'Прогноз движ.ден.средств'!DL54</f>
        <v>0</v>
      </c>
      <c r="DM59" s="648">
        <f>'Прогноз движ.ден.средств'!DM54</f>
        <v>0</v>
      </c>
      <c r="DN59" s="648">
        <f>'Прогноз движ.ден.средств'!DN54</f>
        <v>0</v>
      </c>
      <c r="DO59" s="648">
        <f>'Прогноз движ.ден.средств'!DO54</f>
        <v>0</v>
      </c>
      <c r="DP59" s="648">
        <f>'Прогноз движ.ден.средств'!DP54</f>
        <v>0</v>
      </c>
      <c r="DQ59" s="648">
        <f>'Прогноз движ.ден.средств'!DQ54</f>
        <v>0</v>
      </c>
      <c r="DR59" s="648">
        <f>'Прогноз движ.ден.средств'!DR54</f>
        <v>0</v>
      </c>
      <c r="DS59" s="648">
        <f>'Прогноз движ.ден.средств'!DS54</f>
        <v>0</v>
      </c>
      <c r="DT59" s="648">
        <f>'Прогноз движ.ден.средств'!DT54</f>
        <v>0</v>
      </c>
      <c r="DU59" s="648">
        <f>'Прогноз движ.ден.средств'!DU54</f>
        <v>0</v>
      </c>
      <c r="DV59" s="648">
        <f>'Прогноз движ.ден.средств'!DV54</f>
        <v>0</v>
      </c>
      <c r="DW59" s="648">
        <f>'Прогноз движ.ден.средств'!DW54</f>
        <v>0</v>
      </c>
      <c r="DX59" s="648">
        <f>'Прогноз движ.ден.средств'!DX54</f>
        <v>0</v>
      </c>
      <c r="DY59" s="648">
        <f>'Прогноз движ.ден.средств'!DY54</f>
        <v>0</v>
      </c>
      <c r="DZ59" s="648">
        <f>'Прогноз движ.ден.средств'!DZ54</f>
        <v>0</v>
      </c>
      <c r="EA59" s="648">
        <f>'Прогноз движ.ден.средств'!EA54</f>
        <v>0</v>
      </c>
      <c r="EB59" s="648">
        <f>'Прогноз движ.ден.средств'!EB54</f>
        <v>0</v>
      </c>
      <c r="EC59" s="648">
        <f>'Прогноз движ.ден.средств'!EC54</f>
        <v>0</v>
      </c>
      <c r="ED59" s="648">
        <f>'Прогноз движ.ден.средств'!ED54</f>
        <v>0</v>
      </c>
      <c r="EE59" s="648">
        <f>'Прогноз движ.ден.средств'!EE54</f>
        <v>0</v>
      </c>
      <c r="EF59" s="648">
        <f>'Прогноз движ.ден.средств'!EF54</f>
        <v>0</v>
      </c>
      <c r="EG59" s="648">
        <f>'Прогноз движ.ден.средств'!EG54</f>
        <v>0</v>
      </c>
      <c r="EH59" s="648">
        <f>'Прогноз движ.ден.средств'!EH54</f>
        <v>0</v>
      </c>
      <c r="EI59" s="648">
        <f>'Прогноз движ.ден.средств'!EI54</f>
        <v>0</v>
      </c>
      <c r="EJ59" s="648">
        <f>'Прогноз движ.ден.средств'!EJ54</f>
        <v>0</v>
      </c>
      <c r="EK59" s="648">
        <f>'Прогноз движ.ден.средств'!EK54</f>
        <v>0</v>
      </c>
    </row>
    <row r="60" spans="1:141" ht="15.75" hidden="1" outlineLevel="1" x14ac:dyDescent="0.25">
      <c r="A60" s="647" t="str">
        <f>'Прогноз движ.ден.средств'!A55</f>
        <v>3.5.3.</v>
      </c>
      <c r="B60" s="795" t="str">
        <f>'Прогноз движ.ден.средств'!B55</f>
        <v>Банк 3</v>
      </c>
      <c r="C60" s="758">
        <f>'Прогноз движ.ден.средств'!C55</f>
        <v>0</v>
      </c>
      <c r="D60" s="758">
        <f>'Прогноз движ.ден.средств'!D55</f>
        <v>0</v>
      </c>
      <c r="E60" s="758">
        <f>'Прогноз движ.ден.средств'!E55</f>
        <v>0</v>
      </c>
      <c r="F60" s="758">
        <f>'Прогноз движ.ден.средств'!F55</f>
        <v>0</v>
      </c>
      <c r="G60" s="758">
        <f>'Прогноз движ.ден.средств'!G55</f>
        <v>0</v>
      </c>
      <c r="H60" s="758">
        <f>'Прогноз движ.ден.средств'!H55</f>
        <v>0</v>
      </c>
      <c r="I60" s="758">
        <f>'Прогноз движ.ден.средств'!I55</f>
        <v>0</v>
      </c>
      <c r="J60" s="758">
        <f>'Прогноз движ.ден.средств'!J55</f>
        <v>0</v>
      </c>
      <c r="K60" s="758">
        <f>'Прогноз движ.ден.средств'!K55</f>
        <v>0</v>
      </c>
      <c r="L60" s="758">
        <f>'Прогноз движ.ден.средств'!L55</f>
        <v>0</v>
      </c>
      <c r="M60" s="758">
        <f>'Прогноз движ.ден.средств'!M55</f>
        <v>0</v>
      </c>
      <c r="N60" s="758">
        <f>'Прогноз движ.ден.средств'!N55</f>
        <v>0</v>
      </c>
      <c r="O60" s="758">
        <f>'Прогноз движ.ден.средств'!O55</f>
        <v>0</v>
      </c>
      <c r="P60" s="758">
        <f>'Прогноз движ.ден.средств'!P55</f>
        <v>0</v>
      </c>
      <c r="Q60" s="758">
        <f>'Прогноз движ.ден.средств'!Q55</f>
        <v>0</v>
      </c>
      <c r="R60" s="648">
        <f>'Прогноз движ.ден.средств'!R55</f>
        <v>0</v>
      </c>
      <c r="S60" s="648">
        <f>'Прогноз движ.ден.средств'!S55</f>
        <v>0</v>
      </c>
      <c r="T60" s="648">
        <f>'Прогноз движ.ден.средств'!T55</f>
        <v>0</v>
      </c>
      <c r="U60" s="648">
        <f>'Прогноз движ.ден.средств'!U55</f>
        <v>0</v>
      </c>
      <c r="V60" s="648">
        <f>'Прогноз движ.ден.средств'!V55</f>
        <v>0</v>
      </c>
      <c r="W60" s="648">
        <f>'Прогноз движ.ден.средств'!W55</f>
        <v>0</v>
      </c>
      <c r="X60" s="648">
        <f>'Прогноз движ.ден.средств'!X55</f>
        <v>0</v>
      </c>
      <c r="Y60" s="648">
        <f>'Прогноз движ.ден.средств'!Y55</f>
        <v>0</v>
      </c>
      <c r="Z60" s="648">
        <f>'Прогноз движ.ден.средств'!Z55</f>
        <v>0</v>
      </c>
      <c r="AA60" s="648">
        <f>'Прогноз движ.ден.средств'!AA55</f>
        <v>0</v>
      </c>
      <c r="AB60" s="648">
        <f>'Прогноз движ.ден.средств'!AB55</f>
        <v>0</v>
      </c>
      <c r="AC60" s="648">
        <f>'Прогноз движ.ден.средств'!AC55</f>
        <v>0</v>
      </c>
      <c r="AD60" s="648">
        <f>'Прогноз движ.ден.средств'!AD55</f>
        <v>0</v>
      </c>
      <c r="AE60" s="648">
        <f>'Прогноз движ.ден.средств'!AE55</f>
        <v>0</v>
      </c>
      <c r="AF60" s="648">
        <f>'Прогноз движ.ден.средств'!AF55</f>
        <v>0</v>
      </c>
      <c r="AG60" s="648">
        <f>'Прогноз движ.ден.средств'!AG55</f>
        <v>0</v>
      </c>
      <c r="AH60" s="648">
        <f>'Прогноз движ.ден.средств'!AH55</f>
        <v>0</v>
      </c>
      <c r="AI60" s="648">
        <f>'Прогноз движ.ден.средств'!AI55</f>
        <v>0</v>
      </c>
      <c r="AJ60" s="648">
        <f>'Прогноз движ.ден.средств'!AJ55</f>
        <v>0</v>
      </c>
      <c r="AK60" s="648">
        <f>'Прогноз движ.ден.средств'!AK55</f>
        <v>0</v>
      </c>
      <c r="AL60" s="648">
        <f>'Прогноз движ.ден.средств'!AL55</f>
        <v>0</v>
      </c>
      <c r="AM60" s="648">
        <f>'Прогноз движ.ден.средств'!AM55</f>
        <v>0</v>
      </c>
      <c r="AN60" s="648">
        <f>'Прогноз движ.ден.средств'!AN55</f>
        <v>0</v>
      </c>
      <c r="AO60" s="648">
        <f>'Прогноз движ.ден.средств'!AO55</f>
        <v>0</v>
      </c>
      <c r="AP60" s="648">
        <f>'Прогноз движ.ден.средств'!AP55</f>
        <v>0</v>
      </c>
      <c r="AQ60" s="648">
        <f>'Прогноз движ.ден.средств'!AQ55</f>
        <v>0</v>
      </c>
      <c r="AR60" s="648">
        <f>'Прогноз движ.ден.средств'!AR55</f>
        <v>0</v>
      </c>
      <c r="AS60" s="648">
        <f>'Прогноз движ.ден.средств'!AS55</f>
        <v>0</v>
      </c>
      <c r="AT60" s="648">
        <f>'Прогноз движ.ден.средств'!AT55</f>
        <v>0</v>
      </c>
      <c r="AU60" s="648">
        <f>'Прогноз движ.ден.средств'!AU55</f>
        <v>0</v>
      </c>
      <c r="AV60" s="648">
        <f>'Прогноз движ.ден.средств'!AV55</f>
        <v>0</v>
      </c>
      <c r="AW60" s="648">
        <f>'Прогноз движ.ден.средств'!AW55</f>
        <v>0</v>
      </c>
      <c r="AX60" s="648">
        <f>'Прогноз движ.ден.средств'!AX55</f>
        <v>0</v>
      </c>
      <c r="AY60" s="648">
        <f>'Прогноз движ.ден.средств'!AY55</f>
        <v>0</v>
      </c>
      <c r="AZ60" s="648">
        <f>'Прогноз движ.ден.средств'!AZ55</f>
        <v>0</v>
      </c>
      <c r="BA60" s="648">
        <f>'Прогноз движ.ден.средств'!BA55</f>
        <v>0</v>
      </c>
      <c r="BB60" s="648">
        <f>'Прогноз движ.ден.средств'!BB55</f>
        <v>0</v>
      </c>
      <c r="BC60" s="648">
        <f>'Прогноз движ.ден.средств'!BC55</f>
        <v>0</v>
      </c>
      <c r="BD60" s="648">
        <f>'Прогноз движ.ден.средств'!BD55</f>
        <v>0</v>
      </c>
      <c r="BE60" s="648">
        <f>'Прогноз движ.ден.средств'!BE55</f>
        <v>0</v>
      </c>
      <c r="BF60" s="648">
        <f>'Прогноз движ.ден.средств'!BF55</f>
        <v>0</v>
      </c>
      <c r="BG60" s="648">
        <f>'Прогноз движ.ден.средств'!BG55</f>
        <v>0</v>
      </c>
      <c r="BH60" s="648">
        <f>'Прогноз движ.ден.средств'!BH55</f>
        <v>0</v>
      </c>
      <c r="BI60" s="648">
        <f>'Прогноз движ.ден.средств'!BI55</f>
        <v>0</v>
      </c>
      <c r="BJ60" s="648">
        <f>'Прогноз движ.ден.средств'!BJ55</f>
        <v>0</v>
      </c>
      <c r="BK60" s="648">
        <f>'Прогноз движ.ден.средств'!BK55</f>
        <v>0</v>
      </c>
      <c r="BL60" s="648">
        <f>'Прогноз движ.ден.средств'!BL55</f>
        <v>0</v>
      </c>
      <c r="BM60" s="648">
        <f>'Прогноз движ.ден.средств'!BM55</f>
        <v>0</v>
      </c>
      <c r="BN60" s="648">
        <f>'Прогноз движ.ден.средств'!BN55</f>
        <v>0</v>
      </c>
      <c r="BO60" s="648">
        <f>'Прогноз движ.ден.средств'!BO55</f>
        <v>0</v>
      </c>
      <c r="BP60" s="648">
        <f>'Прогноз движ.ден.средств'!BP55</f>
        <v>0</v>
      </c>
      <c r="BQ60" s="648">
        <f>'Прогноз движ.ден.средств'!BQ55</f>
        <v>0</v>
      </c>
      <c r="BR60" s="648">
        <f>'Прогноз движ.ден.средств'!BR55</f>
        <v>0</v>
      </c>
      <c r="BS60" s="648">
        <f>'Прогноз движ.ден.средств'!BS55</f>
        <v>0</v>
      </c>
      <c r="BT60" s="648">
        <f>'Прогноз движ.ден.средств'!BT55</f>
        <v>0</v>
      </c>
      <c r="BU60" s="648">
        <f>'Прогноз движ.ден.средств'!BU55</f>
        <v>0</v>
      </c>
      <c r="BV60" s="648">
        <f>'Прогноз движ.ден.средств'!BV55</f>
        <v>0</v>
      </c>
      <c r="BW60" s="648">
        <f>'Прогноз движ.ден.средств'!BW55</f>
        <v>0</v>
      </c>
      <c r="BX60" s="648">
        <f>'Прогноз движ.ден.средств'!BX55</f>
        <v>0</v>
      </c>
      <c r="BY60" s="648">
        <f>'Прогноз движ.ден.средств'!BY55</f>
        <v>0</v>
      </c>
      <c r="BZ60" s="648">
        <f>'Прогноз движ.ден.средств'!BZ55</f>
        <v>0</v>
      </c>
      <c r="CA60" s="648">
        <f>'Прогноз движ.ден.средств'!CA55</f>
        <v>0</v>
      </c>
      <c r="CB60" s="648">
        <f>'Прогноз движ.ден.средств'!CB55</f>
        <v>0</v>
      </c>
      <c r="CC60" s="648">
        <f>'Прогноз движ.ден.средств'!CC55</f>
        <v>0</v>
      </c>
      <c r="CD60" s="648">
        <f>'Прогноз движ.ден.средств'!CD55</f>
        <v>0</v>
      </c>
      <c r="CE60" s="648">
        <f>'Прогноз движ.ден.средств'!CE55</f>
        <v>0</v>
      </c>
      <c r="CF60" s="648">
        <f>'Прогноз движ.ден.средств'!CF55</f>
        <v>0</v>
      </c>
      <c r="CG60" s="648">
        <f>'Прогноз движ.ден.средств'!CG55</f>
        <v>0</v>
      </c>
      <c r="CH60" s="648">
        <f>'Прогноз движ.ден.средств'!CH55</f>
        <v>0</v>
      </c>
      <c r="CI60" s="648">
        <f>'Прогноз движ.ден.средств'!CI55</f>
        <v>0</v>
      </c>
      <c r="CJ60" s="648">
        <f>'Прогноз движ.ден.средств'!CJ55</f>
        <v>0</v>
      </c>
      <c r="CK60" s="648">
        <f>'Прогноз движ.ден.средств'!CK55</f>
        <v>0</v>
      </c>
      <c r="CL60" s="648">
        <f>'Прогноз движ.ден.средств'!CL55</f>
        <v>0</v>
      </c>
      <c r="CM60" s="648">
        <f>'Прогноз движ.ден.средств'!CM55</f>
        <v>0</v>
      </c>
      <c r="CN60" s="648">
        <f>'Прогноз движ.ден.средств'!CN55</f>
        <v>0</v>
      </c>
      <c r="CO60" s="648">
        <f>'Прогноз движ.ден.средств'!CO55</f>
        <v>0</v>
      </c>
      <c r="CP60" s="648">
        <f>'Прогноз движ.ден.средств'!CP55</f>
        <v>0</v>
      </c>
      <c r="CQ60" s="648">
        <f>'Прогноз движ.ден.средств'!CQ55</f>
        <v>0</v>
      </c>
      <c r="CR60" s="648">
        <f>'Прогноз движ.ден.средств'!CR55</f>
        <v>0</v>
      </c>
      <c r="CS60" s="648">
        <f>'Прогноз движ.ден.средств'!CS55</f>
        <v>0</v>
      </c>
      <c r="CT60" s="648">
        <f>'Прогноз движ.ден.средств'!CT55</f>
        <v>0</v>
      </c>
      <c r="CU60" s="648">
        <f>'Прогноз движ.ден.средств'!CU55</f>
        <v>0</v>
      </c>
      <c r="CV60" s="648">
        <f>'Прогноз движ.ден.средств'!CV55</f>
        <v>0</v>
      </c>
      <c r="CW60" s="648">
        <f>'Прогноз движ.ден.средств'!CW55</f>
        <v>0</v>
      </c>
      <c r="CX60" s="648">
        <f>'Прогноз движ.ден.средств'!CX55</f>
        <v>0</v>
      </c>
      <c r="CY60" s="648">
        <f>'Прогноз движ.ден.средств'!CY55</f>
        <v>0</v>
      </c>
      <c r="CZ60" s="648">
        <f>'Прогноз движ.ден.средств'!CZ55</f>
        <v>0</v>
      </c>
      <c r="DA60" s="648">
        <f>'Прогноз движ.ден.средств'!DA55</f>
        <v>0</v>
      </c>
      <c r="DB60" s="648">
        <f>'Прогноз движ.ден.средств'!DB55</f>
        <v>0</v>
      </c>
      <c r="DC60" s="648">
        <f>'Прогноз движ.ден.средств'!DC55</f>
        <v>0</v>
      </c>
      <c r="DD60" s="648">
        <f>'Прогноз движ.ден.средств'!DD55</f>
        <v>0</v>
      </c>
      <c r="DE60" s="648">
        <f>'Прогноз движ.ден.средств'!DE55</f>
        <v>0</v>
      </c>
      <c r="DF60" s="648">
        <f>'Прогноз движ.ден.средств'!DF55</f>
        <v>0</v>
      </c>
      <c r="DG60" s="648">
        <f>'Прогноз движ.ден.средств'!DG55</f>
        <v>0</v>
      </c>
      <c r="DH60" s="648">
        <f>'Прогноз движ.ден.средств'!DH55</f>
        <v>0</v>
      </c>
      <c r="DI60" s="648">
        <f>'Прогноз движ.ден.средств'!DI55</f>
        <v>0</v>
      </c>
      <c r="DJ60" s="648">
        <f>'Прогноз движ.ден.средств'!DJ55</f>
        <v>0</v>
      </c>
      <c r="DK60" s="648">
        <f>'Прогноз движ.ден.средств'!DK55</f>
        <v>0</v>
      </c>
      <c r="DL60" s="648">
        <f>'Прогноз движ.ден.средств'!DL55</f>
        <v>0</v>
      </c>
      <c r="DM60" s="648">
        <f>'Прогноз движ.ден.средств'!DM55</f>
        <v>0</v>
      </c>
      <c r="DN60" s="648">
        <f>'Прогноз движ.ден.средств'!DN55</f>
        <v>0</v>
      </c>
      <c r="DO60" s="648">
        <f>'Прогноз движ.ден.средств'!DO55</f>
        <v>0</v>
      </c>
      <c r="DP60" s="648">
        <f>'Прогноз движ.ден.средств'!DP55</f>
        <v>0</v>
      </c>
      <c r="DQ60" s="648">
        <f>'Прогноз движ.ден.средств'!DQ55</f>
        <v>0</v>
      </c>
      <c r="DR60" s="648">
        <f>'Прогноз движ.ден.средств'!DR55</f>
        <v>0</v>
      </c>
      <c r="DS60" s="648">
        <f>'Прогноз движ.ден.средств'!DS55</f>
        <v>0</v>
      </c>
      <c r="DT60" s="648">
        <f>'Прогноз движ.ден.средств'!DT55</f>
        <v>0</v>
      </c>
      <c r="DU60" s="648">
        <f>'Прогноз движ.ден.средств'!DU55</f>
        <v>0</v>
      </c>
      <c r="DV60" s="648">
        <f>'Прогноз движ.ден.средств'!DV55</f>
        <v>0</v>
      </c>
      <c r="DW60" s="648">
        <f>'Прогноз движ.ден.средств'!DW55</f>
        <v>0</v>
      </c>
      <c r="DX60" s="648">
        <f>'Прогноз движ.ден.средств'!DX55</f>
        <v>0</v>
      </c>
      <c r="DY60" s="648">
        <f>'Прогноз движ.ден.средств'!DY55</f>
        <v>0</v>
      </c>
      <c r="DZ60" s="648">
        <f>'Прогноз движ.ден.средств'!DZ55</f>
        <v>0</v>
      </c>
      <c r="EA60" s="648">
        <f>'Прогноз движ.ден.средств'!EA55</f>
        <v>0</v>
      </c>
      <c r="EB60" s="648">
        <f>'Прогноз движ.ден.средств'!EB55</f>
        <v>0</v>
      </c>
      <c r="EC60" s="648">
        <f>'Прогноз движ.ден.средств'!EC55</f>
        <v>0</v>
      </c>
      <c r="ED60" s="648">
        <f>'Прогноз движ.ден.средств'!ED55</f>
        <v>0</v>
      </c>
      <c r="EE60" s="648">
        <f>'Прогноз движ.ден.средств'!EE55</f>
        <v>0</v>
      </c>
      <c r="EF60" s="648">
        <f>'Прогноз движ.ден.средств'!EF55</f>
        <v>0</v>
      </c>
      <c r="EG60" s="648">
        <f>'Прогноз движ.ден.средств'!EG55</f>
        <v>0</v>
      </c>
      <c r="EH60" s="648">
        <f>'Прогноз движ.ден.средств'!EH55</f>
        <v>0</v>
      </c>
      <c r="EI60" s="648">
        <f>'Прогноз движ.ден.средств'!EI55</f>
        <v>0</v>
      </c>
      <c r="EJ60" s="648">
        <f>'Прогноз движ.ден.средств'!EJ55</f>
        <v>0</v>
      </c>
      <c r="EK60" s="648">
        <f>'Прогноз движ.ден.средств'!EK55</f>
        <v>0</v>
      </c>
    </row>
    <row r="61" spans="1:141" ht="15.75" hidden="1" outlineLevel="1" x14ac:dyDescent="0.25">
      <c r="A61" s="647" t="str">
        <f>'Прогноз движ.ден.средств'!A56</f>
        <v>nnn</v>
      </c>
      <c r="B61" s="795">
        <f>'Прогноз движ.ден.средств'!B56</f>
        <v>0</v>
      </c>
      <c r="C61" s="758">
        <f>'Прогноз движ.ден.средств'!C56</f>
        <v>0</v>
      </c>
      <c r="D61" s="758">
        <f>'Прогноз движ.ден.средств'!D56</f>
        <v>0</v>
      </c>
      <c r="E61" s="758">
        <f>'Прогноз движ.ден.средств'!E56</f>
        <v>0</v>
      </c>
      <c r="F61" s="758">
        <f>'Прогноз движ.ден.средств'!F56</f>
        <v>0</v>
      </c>
      <c r="G61" s="758">
        <f>'Прогноз движ.ден.средств'!G56</f>
        <v>0</v>
      </c>
      <c r="H61" s="758">
        <f>'Прогноз движ.ден.средств'!H56</f>
        <v>0</v>
      </c>
      <c r="I61" s="758">
        <f>'Прогноз движ.ден.средств'!I56</f>
        <v>0</v>
      </c>
      <c r="J61" s="758">
        <f>'Прогноз движ.ден.средств'!J56</f>
        <v>0</v>
      </c>
      <c r="K61" s="758">
        <f>'Прогноз движ.ден.средств'!K56</f>
        <v>0</v>
      </c>
      <c r="L61" s="758">
        <f>'Прогноз движ.ден.средств'!L56</f>
        <v>0</v>
      </c>
      <c r="M61" s="758">
        <f>'Прогноз движ.ден.средств'!M56</f>
        <v>0</v>
      </c>
      <c r="N61" s="758">
        <f>'Прогноз движ.ден.средств'!N56</f>
        <v>0</v>
      </c>
      <c r="O61" s="758">
        <f>'Прогноз движ.ден.средств'!O56</f>
        <v>0</v>
      </c>
      <c r="P61" s="758">
        <f>'Прогноз движ.ден.средств'!P56</f>
        <v>0</v>
      </c>
      <c r="Q61" s="758">
        <f>'Прогноз движ.ден.средств'!Q56</f>
        <v>0</v>
      </c>
      <c r="R61" s="648">
        <f>'Прогноз движ.ден.средств'!R56</f>
        <v>0</v>
      </c>
      <c r="S61" s="648">
        <f>'Прогноз движ.ден.средств'!S56</f>
        <v>0</v>
      </c>
      <c r="T61" s="648">
        <f>'Прогноз движ.ден.средств'!T56</f>
        <v>0</v>
      </c>
      <c r="U61" s="648">
        <f>'Прогноз движ.ден.средств'!U56</f>
        <v>0</v>
      </c>
      <c r="V61" s="648">
        <f>'Прогноз движ.ден.средств'!V56</f>
        <v>0</v>
      </c>
      <c r="W61" s="648">
        <f>'Прогноз движ.ден.средств'!W56</f>
        <v>0</v>
      </c>
      <c r="X61" s="648">
        <f>'Прогноз движ.ден.средств'!X56</f>
        <v>0</v>
      </c>
      <c r="Y61" s="648">
        <f>'Прогноз движ.ден.средств'!Y56</f>
        <v>0</v>
      </c>
      <c r="Z61" s="648">
        <f>'Прогноз движ.ден.средств'!Z56</f>
        <v>0</v>
      </c>
      <c r="AA61" s="648">
        <f>'Прогноз движ.ден.средств'!AA56</f>
        <v>0</v>
      </c>
      <c r="AB61" s="648">
        <f>'Прогноз движ.ден.средств'!AB56</f>
        <v>0</v>
      </c>
      <c r="AC61" s="648">
        <f>'Прогноз движ.ден.средств'!AC56</f>
        <v>0</v>
      </c>
      <c r="AD61" s="648">
        <f>'Прогноз движ.ден.средств'!AD56</f>
        <v>0</v>
      </c>
      <c r="AE61" s="648">
        <f>'Прогноз движ.ден.средств'!AE56</f>
        <v>0</v>
      </c>
      <c r="AF61" s="648">
        <f>'Прогноз движ.ден.средств'!AF56</f>
        <v>0</v>
      </c>
      <c r="AG61" s="648">
        <f>'Прогноз движ.ден.средств'!AG56</f>
        <v>0</v>
      </c>
      <c r="AH61" s="648">
        <f>'Прогноз движ.ден.средств'!AH56</f>
        <v>0</v>
      </c>
      <c r="AI61" s="648">
        <f>'Прогноз движ.ден.средств'!AI56</f>
        <v>0</v>
      </c>
      <c r="AJ61" s="648">
        <f>'Прогноз движ.ден.средств'!AJ56</f>
        <v>0</v>
      </c>
      <c r="AK61" s="648">
        <f>'Прогноз движ.ден.средств'!AK56</f>
        <v>0</v>
      </c>
      <c r="AL61" s="648">
        <f>'Прогноз движ.ден.средств'!AL56</f>
        <v>0</v>
      </c>
      <c r="AM61" s="648">
        <f>'Прогноз движ.ден.средств'!AM56</f>
        <v>0</v>
      </c>
      <c r="AN61" s="648">
        <f>'Прогноз движ.ден.средств'!AN56</f>
        <v>0</v>
      </c>
      <c r="AO61" s="648">
        <f>'Прогноз движ.ден.средств'!AO56</f>
        <v>0</v>
      </c>
      <c r="AP61" s="648">
        <f>'Прогноз движ.ден.средств'!AP56</f>
        <v>0</v>
      </c>
      <c r="AQ61" s="648">
        <f>'Прогноз движ.ден.средств'!AQ56</f>
        <v>0</v>
      </c>
      <c r="AR61" s="648">
        <f>'Прогноз движ.ден.средств'!AR56</f>
        <v>0</v>
      </c>
      <c r="AS61" s="648">
        <f>'Прогноз движ.ден.средств'!AS56</f>
        <v>0</v>
      </c>
      <c r="AT61" s="648">
        <f>'Прогноз движ.ден.средств'!AT56</f>
        <v>0</v>
      </c>
      <c r="AU61" s="648">
        <f>'Прогноз движ.ден.средств'!AU56</f>
        <v>0</v>
      </c>
      <c r="AV61" s="648">
        <f>'Прогноз движ.ден.средств'!AV56</f>
        <v>0</v>
      </c>
      <c r="AW61" s="648">
        <f>'Прогноз движ.ден.средств'!AW56</f>
        <v>0</v>
      </c>
      <c r="AX61" s="648">
        <f>'Прогноз движ.ден.средств'!AX56</f>
        <v>0</v>
      </c>
      <c r="AY61" s="648">
        <f>'Прогноз движ.ден.средств'!AY56</f>
        <v>0</v>
      </c>
      <c r="AZ61" s="648">
        <f>'Прогноз движ.ден.средств'!AZ56</f>
        <v>0</v>
      </c>
      <c r="BA61" s="648">
        <f>'Прогноз движ.ден.средств'!BA56</f>
        <v>0</v>
      </c>
      <c r="BB61" s="648">
        <f>'Прогноз движ.ден.средств'!BB56</f>
        <v>0</v>
      </c>
      <c r="BC61" s="648">
        <f>'Прогноз движ.ден.средств'!BC56</f>
        <v>0</v>
      </c>
      <c r="BD61" s="648">
        <f>'Прогноз движ.ден.средств'!BD56</f>
        <v>0</v>
      </c>
      <c r="BE61" s="648">
        <f>'Прогноз движ.ден.средств'!BE56</f>
        <v>0</v>
      </c>
      <c r="BF61" s="648">
        <f>'Прогноз движ.ден.средств'!BF56</f>
        <v>0</v>
      </c>
      <c r="BG61" s="648">
        <f>'Прогноз движ.ден.средств'!BG56</f>
        <v>0</v>
      </c>
      <c r="BH61" s="648">
        <f>'Прогноз движ.ден.средств'!BH56</f>
        <v>0</v>
      </c>
      <c r="BI61" s="648">
        <f>'Прогноз движ.ден.средств'!BI56</f>
        <v>0</v>
      </c>
      <c r="BJ61" s="648">
        <f>'Прогноз движ.ден.средств'!BJ56</f>
        <v>0</v>
      </c>
      <c r="BK61" s="648">
        <f>'Прогноз движ.ден.средств'!BK56</f>
        <v>0</v>
      </c>
      <c r="BL61" s="648">
        <f>'Прогноз движ.ден.средств'!BL56</f>
        <v>0</v>
      </c>
      <c r="BM61" s="648">
        <f>'Прогноз движ.ден.средств'!BM56</f>
        <v>0</v>
      </c>
      <c r="BN61" s="648">
        <f>'Прогноз движ.ден.средств'!BN56</f>
        <v>0</v>
      </c>
      <c r="BO61" s="648">
        <f>'Прогноз движ.ден.средств'!BO56</f>
        <v>0</v>
      </c>
      <c r="BP61" s="648">
        <f>'Прогноз движ.ден.средств'!BP56</f>
        <v>0</v>
      </c>
      <c r="BQ61" s="648">
        <f>'Прогноз движ.ден.средств'!BQ56</f>
        <v>0</v>
      </c>
      <c r="BR61" s="648">
        <f>'Прогноз движ.ден.средств'!BR56</f>
        <v>0</v>
      </c>
      <c r="BS61" s="648">
        <f>'Прогноз движ.ден.средств'!BS56</f>
        <v>0</v>
      </c>
      <c r="BT61" s="648">
        <f>'Прогноз движ.ден.средств'!BT56</f>
        <v>0</v>
      </c>
      <c r="BU61" s="648">
        <f>'Прогноз движ.ден.средств'!BU56</f>
        <v>0</v>
      </c>
      <c r="BV61" s="648">
        <f>'Прогноз движ.ден.средств'!BV56</f>
        <v>0</v>
      </c>
      <c r="BW61" s="648">
        <f>'Прогноз движ.ден.средств'!BW56</f>
        <v>0</v>
      </c>
      <c r="BX61" s="648">
        <f>'Прогноз движ.ден.средств'!BX56</f>
        <v>0</v>
      </c>
      <c r="BY61" s="648">
        <f>'Прогноз движ.ден.средств'!BY56</f>
        <v>0</v>
      </c>
      <c r="BZ61" s="648">
        <f>'Прогноз движ.ден.средств'!BZ56</f>
        <v>0</v>
      </c>
      <c r="CA61" s="648">
        <f>'Прогноз движ.ден.средств'!CA56</f>
        <v>0</v>
      </c>
      <c r="CB61" s="648">
        <f>'Прогноз движ.ден.средств'!CB56</f>
        <v>0</v>
      </c>
      <c r="CC61" s="648">
        <f>'Прогноз движ.ден.средств'!CC56</f>
        <v>0</v>
      </c>
      <c r="CD61" s="648">
        <f>'Прогноз движ.ден.средств'!CD56</f>
        <v>0</v>
      </c>
      <c r="CE61" s="648">
        <f>'Прогноз движ.ден.средств'!CE56</f>
        <v>0</v>
      </c>
      <c r="CF61" s="648">
        <f>'Прогноз движ.ден.средств'!CF56</f>
        <v>0</v>
      </c>
      <c r="CG61" s="648">
        <f>'Прогноз движ.ден.средств'!CG56</f>
        <v>0</v>
      </c>
      <c r="CH61" s="648">
        <f>'Прогноз движ.ден.средств'!CH56</f>
        <v>0</v>
      </c>
      <c r="CI61" s="648">
        <f>'Прогноз движ.ден.средств'!CI56</f>
        <v>0</v>
      </c>
      <c r="CJ61" s="648">
        <f>'Прогноз движ.ден.средств'!CJ56</f>
        <v>0</v>
      </c>
      <c r="CK61" s="648">
        <f>'Прогноз движ.ден.средств'!CK56</f>
        <v>0</v>
      </c>
      <c r="CL61" s="648">
        <f>'Прогноз движ.ден.средств'!CL56</f>
        <v>0</v>
      </c>
      <c r="CM61" s="648">
        <f>'Прогноз движ.ден.средств'!CM56</f>
        <v>0</v>
      </c>
      <c r="CN61" s="648">
        <f>'Прогноз движ.ден.средств'!CN56</f>
        <v>0</v>
      </c>
      <c r="CO61" s="648">
        <f>'Прогноз движ.ден.средств'!CO56</f>
        <v>0</v>
      </c>
      <c r="CP61" s="648">
        <f>'Прогноз движ.ден.средств'!CP56</f>
        <v>0</v>
      </c>
      <c r="CQ61" s="648">
        <f>'Прогноз движ.ден.средств'!CQ56</f>
        <v>0</v>
      </c>
      <c r="CR61" s="648">
        <f>'Прогноз движ.ден.средств'!CR56</f>
        <v>0</v>
      </c>
      <c r="CS61" s="648">
        <f>'Прогноз движ.ден.средств'!CS56</f>
        <v>0</v>
      </c>
      <c r="CT61" s="648">
        <f>'Прогноз движ.ден.средств'!CT56</f>
        <v>0</v>
      </c>
      <c r="CU61" s="648">
        <f>'Прогноз движ.ден.средств'!CU56</f>
        <v>0</v>
      </c>
      <c r="CV61" s="648">
        <f>'Прогноз движ.ден.средств'!CV56</f>
        <v>0</v>
      </c>
      <c r="CW61" s="648">
        <f>'Прогноз движ.ден.средств'!CW56</f>
        <v>0</v>
      </c>
      <c r="CX61" s="648">
        <f>'Прогноз движ.ден.средств'!CX56</f>
        <v>0</v>
      </c>
      <c r="CY61" s="648">
        <f>'Прогноз движ.ден.средств'!CY56</f>
        <v>0</v>
      </c>
      <c r="CZ61" s="648">
        <f>'Прогноз движ.ден.средств'!CZ56</f>
        <v>0</v>
      </c>
      <c r="DA61" s="648">
        <f>'Прогноз движ.ден.средств'!DA56</f>
        <v>0</v>
      </c>
      <c r="DB61" s="648">
        <f>'Прогноз движ.ден.средств'!DB56</f>
        <v>0</v>
      </c>
      <c r="DC61" s="648">
        <f>'Прогноз движ.ден.средств'!DC56</f>
        <v>0</v>
      </c>
      <c r="DD61" s="648">
        <f>'Прогноз движ.ден.средств'!DD56</f>
        <v>0</v>
      </c>
      <c r="DE61" s="648">
        <f>'Прогноз движ.ден.средств'!DE56</f>
        <v>0</v>
      </c>
      <c r="DF61" s="648">
        <f>'Прогноз движ.ден.средств'!DF56</f>
        <v>0</v>
      </c>
      <c r="DG61" s="648">
        <f>'Прогноз движ.ден.средств'!DG56</f>
        <v>0</v>
      </c>
      <c r="DH61" s="648">
        <f>'Прогноз движ.ден.средств'!DH56</f>
        <v>0</v>
      </c>
      <c r="DI61" s="648">
        <f>'Прогноз движ.ден.средств'!DI56</f>
        <v>0</v>
      </c>
      <c r="DJ61" s="648">
        <f>'Прогноз движ.ден.средств'!DJ56</f>
        <v>0</v>
      </c>
      <c r="DK61" s="648">
        <f>'Прогноз движ.ден.средств'!DK56</f>
        <v>0</v>
      </c>
      <c r="DL61" s="648">
        <f>'Прогноз движ.ден.средств'!DL56</f>
        <v>0</v>
      </c>
      <c r="DM61" s="648">
        <f>'Прогноз движ.ден.средств'!DM56</f>
        <v>0</v>
      </c>
      <c r="DN61" s="648">
        <f>'Прогноз движ.ден.средств'!DN56</f>
        <v>0</v>
      </c>
      <c r="DO61" s="648">
        <f>'Прогноз движ.ден.средств'!DO56</f>
        <v>0</v>
      </c>
      <c r="DP61" s="648">
        <f>'Прогноз движ.ден.средств'!DP56</f>
        <v>0</v>
      </c>
      <c r="DQ61" s="648">
        <f>'Прогноз движ.ден.средств'!DQ56</f>
        <v>0</v>
      </c>
      <c r="DR61" s="648">
        <f>'Прогноз движ.ден.средств'!DR56</f>
        <v>0</v>
      </c>
      <c r="DS61" s="648">
        <f>'Прогноз движ.ден.средств'!DS56</f>
        <v>0</v>
      </c>
      <c r="DT61" s="648">
        <f>'Прогноз движ.ден.средств'!DT56</f>
        <v>0</v>
      </c>
      <c r="DU61" s="648">
        <f>'Прогноз движ.ден.средств'!DU56</f>
        <v>0</v>
      </c>
      <c r="DV61" s="648">
        <f>'Прогноз движ.ден.средств'!DV56</f>
        <v>0</v>
      </c>
      <c r="DW61" s="648">
        <f>'Прогноз движ.ден.средств'!DW56</f>
        <v>0</v>
      </c>
      <c r="DX61" s="648">
        <f>'Прогноз движ.ден.средств'!DX56</f>
        <v>0</v>
      </c>
      <c r="DY61" s="648">
        <f>'Прогноз движ.ден.средств'!DY56</f>
        <v>0</v>
      </c>
      <c r="DZ61" s="648">
        <f>'Прогноз движ.ден.средств'!DZ56</f>
        <v>0</v>
      </c>
      <c r="EA61" s="648">
        <f>'Прогноз движ.ден.средств'!EA56</f>
        <v>0</v>
      </c>
      <c r="EB61" s="648">
        <f>'Прогноз движ.ден.средств'!EB56</f>
        <v>0</v>
      </c>
      <c r="EC61" s="648">
        <f>'Прогноз движ.ден.средств'!EC56</f>
        <v>0</v>
      </c>
      <c r="ED61" s="648">
        <f>'Прогноз движ.ден.средств'!ED56</f>
        <v>0</v>
      </c>
      <c r="EE61" s="648">
        <f>'Прогноз движ.ден.средств'!EE56</f>
        <v>0</v>
      </c>
      <c r="EF61" s="648">
        <f>'Прогноз движ.ден.средств'!EF56</f>
        <v>0</v>
      </c>
      <c r="EG61" s="648">
        <f>'Прогноз движ.ден.средств'!EG56</f>
        <v>0</v>
      </c>
      <c r="EH61" s="648">
        <f>'Прогноз движ.ден.средств'!EH56</f>
        <v>0</v>
      </c>
      <c r="EI61" s="648">
        <f>'Прогноз движ.ден.средств'!EI56</f>
        <v>0</v>
      </c>
      <c r="EJ61" s="648">
        <f>'Прогноз движ.ден.средств'!EJ56</f>
        <v>0</v>
      </c>
      <c r="EK61" s="648">
        <f>'Прогноз движ.ден.средств'!EK56</f>
        <v>0</v>
      </c>
    </row>
    <row r="62" spans="1:141" ht="15.75" hidden="1" outlineLevel="1" x14ac:dyDescent="0.25">
      <c r="A62" s="647" t="str">
        <f>'Прогноз движ.ден.средств'!A57</f>
        <v>nnn</v>
      </c>
      <c r="B62" s="795">
        <f>'Прогноз движ.ден.средств'!B57</f>
        <v>0</v>
      </c>
      <c r="C62" s="758">
        <f>'Прогноз движ.ден.средств'!C57</f>
        <v>0</v>
      </c>
      <c r="D62" s="758">
        <f>'Прогноз движ.ден.средств'!D57</f>
        <v>0</v>
      </c>
      <c r="E62" s="758">
        <f>'Прогноз движ.ден.средств'!E57</f>
        <v>0</v>
      </c>
      <c r="F62" s="758">
        <f>'Прогноз движ.ден.средств'!F57</f>
        <v>0</v>
      </c>
      <c r="G62" s="758">
        <f>'Прогноз движ.ден.средств'!G57</f>
        <v>0</v>
      </c>
      <c r="H62" s="758">
        <f>'Прогноз движ.ден.средств'!H57</f>
        <v>0</v>
      </c>
      <c r="I62" s="758">
        <f>'Прогноз движ.ден.средств'!I57</f>
        <v>0</v>
      </c>
      <c r="J62" s="758">
        <f>'Прогноз движ.ден.средств'!J57</f>
        <v>0</v>
      </c>
      <c r="K62" s="758">
        <f>'Прогноз движ.ден.средств'!K57</f>
        <v>0</v>
      </c>
      <c r="L62" s="758">
        <f>'Прогноз движ.ден.средств'!L57</f>
        <v>0</v>
      </c>
      <c r="M62" s="758">
        <f>'Прогноз движ.ден.средств'!M57</f>
        <v>0</v>
      </c>
      <c r="N62" s="758">
        <f>'Прогноз движ.ден.средств'!N57</f>
        <v>0</v>
      </c>
      <c r="O62" s="758">
        <f>'Прогноз движ.ден.средств'!O57</f>
        <v>0</v>
      </c>
      <c r="P62" s="758">
        <f>'Прогноз движ.ден.средств'!P57</f>
        <v>0</v>
      </c>
      <c r="Q62" s="758">
        <f>'Прогноз движ.ден.средств'!Q57</f>
        <v>0</v>
      </c>
      <c r="R62" s="648">
        <f>'Прогноз движ.ден.средств'!R57</f>
        <v>0</v>
      </c>
      <c r="S62" s="648">
        <f>'Прогноз движ.ден.средств'!S57</f>
        <v>0</v>
      </c>
      <c r="T62" s="648">
        <f>'Прогноз движ.ден.средств'!T57</f>
        <v>0</v>
      </c>
      <c r="U62" s="648">
        <f>'Прогноз движ.ден.средств'!U57</f>
        <v>0</v>
      </c>
      <c r="V62" s="648">
        <f>'Прогноз движ.ден.средств'!V57</f>
        <v>0</v>
      </c>
      <c r="W62" s="648">
        <f>'Прогноз движ.ден.средств'!W57</f>
        <v>0</v>
      </c>
      <c r="X62" s="648">
        <f>'Прогноз движ.ден.средств'!X57</f>
        <v>0</v>
      </c>
      <c r="Y62" s="648">
        <f>'Прогноз движ.ден.средств'!Y57</f>
        <v>0</v>
      </c>
      <c r="Z62" s="648">
        <f>'Прогноз движ.ден.средств'!Z57</f>
        <v>0</v>
      </c>
      <c r="AA62" s="648">
        <f>'Прогноз движ.ден.средств'!AA57</f>
        <v>0</v>
      </c>
      <c r="AB62" s="648">
        <f>'Прогноз движ.ден.средств'!AB57</f>
        <v>0</v>
      </c>
      <c r="AC62" s="648">
        <f>'Прогноз движ.ден.средств'!AC57</f>
        <v>0</v>
      </c>
      <c r="AD62" s="648">
        <f>'Прогноз движ.ден.средств'!AD57</f>
        <v>0</v>
      </c>
      <c r="AE62" s="648">
        <f>'Прогноз движ.ден.средств'!AE57</f>
        <v>0</v>
      </c>
      <c r="AF62" s="648">
        <f>'Прогноз движ.ден.средств'!AF57</f>
        <v>0</v>
      </c>
      <c r="AG62" s="648">
        <f>'Прогноз движ.ден.средств'!AG57</f>
        <v>0</v>
      </c>
      <c r="AH62" s="648">
        <f>'Прогноз движ.ден.средств'!AH57</f>
        <v>0</v>
      </c>
      <c r="AI62" s="648">
        <f>'Прогноз движ.ден.средств'!AI57</f>
        <v>0</v>
      </c>
      <c r="AJ62" s="648">
        <f>'Прогноз движ.ден.средств'!AJ57</f>
        <v>0</v>
      </c>
      <c r="AK62" s="648">
        <f>'Прогноз движ.ден.средств'!AK57</f>
        <v>0</v>
      </c>
      <c r="AL62" s="648">
        <f>'Прогноз движ.ден.средств'!AL57</f>
        <v>0</v>
      </c>
      <c r="AM62" s="648">
        <f>'Прогноз движ.ден.средств'!AM57</f>
        <v>0</v>
      </c>
      <c r="AN62" s="648">
        <f>'Прогноз движ.ден.средств'!AN57</f>
        <v>0</v>
      </c>
      <c r="AO62" s="648">
        <f>'Прогноз движ.ден.средств'!AO57</f>
        <v>0</v>
      </c>
      <c r="AP62" s="648">
        <f>'Прогноз движ.ден.средств'!AP57</f>
        <v>0</v>
      </c>
      <c r="AQ62" s="648">
        <f>'Прогноз движ.ден.средств'!AQ57</f>
        <v>0</v>
      </c>
      <c r="AR62" s="648">
        <f>'Прогноз движ.ден.средств'!AR57</f>
        <v>0</v>
      </c>
      <c r="AS62" s="648">
        <f>'Прогноз движ.ден.средств'!AS57</f>
        <v>0</v>
      </c>
      <c r="AT62" s="648">
        <f>'Прогноз движ.ден.средств'!AT57</f>
        <v>0</v>
      </c>
      <c r="AU62" s="648">
        <f>'Прогноз движ.ден.средств'!AU57</f>
        <v>0</v>
      </c>
      <c r="AV62" s="648">
        <f>'Прогноз движ.ден.средств'!AV57</f>
        <v>0</v>
      </c>
      <c r="AW62" s="648">
        <f>'Прогноз движ.ден.средств'!AW57</f>
        <v>0</v>
      </c>
      <c r="AX62" s="648">
        <f>'Прогноз движ.ден.средств'!AX57</f>
        <v>0</v>
      </c>
      <c r="AY62" s="648">
        <f>'Прогноз движ.ден.средств'!AY57</f>
        <v>0</v>
      </c>
      <c r="AZ62" s="648">
        <f>'Прогноз движ.ден.средств'!AZ57</f>
        <v>0</v>
      </c>
      <c r="BA62" s="648">
        <f>'Прогноз движ.ден.средств'!BA57</f>
        <v>0</v>
      </c>
      <c r="BB62" s="648">
        <f>'Прогноз движ.ден.средств'!BB57</f>
        <v>0</v>
      </c>
      <c r="BC62" s="648">
        <f>'Прогноз движ.ден.средств'!BC57</f>
        <v>0</v>
      </c>
      <c r="BD62" s="648">
        <f>'Прогноз движ.ден.средств'!BD57</f>
        <v>0</v>
      </c>
      <c r="BE62" s="648">
        <f>'Прогноз движ.ден.средств'!BE57</f>
        <v>0</v>
      </c>
      <c r="BF62" s="648">
        <f>'Прогноз движ.ден.средств'!BF57</f>
        <v>0</v>
      </c>
      <c r="BG62" s="648">
        <f>'Прогноз движ.ден.средств'!BG57</f>
        <v>0</v>
      </c>
      <c r="BH62" s="648">
        <f>'Прогноз движ.ден.средств'!BH57</f>
        <v>0</v>
      </c>
      <c r="BI62" s="648">
        <f>'Прогноз движ.ден.средств'!BI57</f>
        <v>0</v>
      </c>
      <c r="BJ62" s="648">
        <f>'Прогноз движ.ден.средств'!BJ57</f>
        <v>0</v>
      </c>
      <c r="BK62" s="648">
        <f>'Прогноз движ.ден.средств'!BK57</f>
        <v>0</v>
      </c>
      <c r="BL62" s="648">
        <f>'Прогноз движ.ден.средств'!BL57</f>
        <v>0</v>
      </c>
      <c r="BM62" s="648">
        <f>'Прогноз движ.ден.средств'!BM57</f>
        <v>0</v>
      </c>
      <c r="BN62" s="648">
        <f>'Прогноз движ.ден.средств'!BN57</f>
        <v>0</v>
      </c>
      <c r="BO62" s="648">
        <f>'Прогноз движ.ден.средств'!BO57</f>
        <v>0</v>
      </c>
      <c r="BP62" s="648">
        <f>'Прогноз движ.ден.средств'!BP57</f>
        <v>0</v>
      </c>
      <c r="BQ62" s="648">
        <f>'Прогноз движ.ден.средств'!BQ57</f>
        <v>0</v>
      </c>
      <c r="BR62" s="648">
        <f>'Прогноз движ.ден.средств'!BR57</f>
        <v>0</v>
      </c>
      <c r="BS62" s="648">
        <f>'Прогноз движ.ден.средств'!BS57</f>
        <v>0</v>
      </c>
      <c r="BT62" s="648">
        <f>'Прогноз движ.ден.средств'!BT57</f>
        <v>0</v>
      </c>
      <c r="BU62" s="648">
        <f>'Прогноз движ.ден.средств'!BU57</f>
        <v>0</v>
      </c>
      <c r="BV62" s="648">
        <f>'Прогноз движ.ден.средств'!BV57</f>
        <v>0</v>
      </c>
      <c r="BW62" s="648">
        <f>'Прогноз движ.ден.средств'!BW57</f>
        <v>0</v>
      </c>
      <c r="BX62" s="648">
        <f>'Прогноз движ.ден.средств'!BX57</f>
        <v>0</v>
      </c>
      <c r="BY62" s="648">
        <f>'Прогноз движ.ден.средств'!BY57</f>
        <v>0</v>
      </c>
      <c r="BZ62" s="648">
        <f>'Прогноз движ.ден.средств'!BZ57</f>
        <v>0</v>
      </c>
      <c r="CA62" s="648">
        <f>'Прогноз движ.ден.средств'!CA57</f>
        <v>0</v>
      </c>
      <c r="CB62" s="648">
        <f>'Прогноз движ.ден.средств'!CB57</f>
        <v>0</v>
      </c>
      <c r="CC62" s="648">
        <f>'Прогноз движ.ден.средств'!CC57</f>
        <v>0</v>
      </c>
      <c r="CD62" s="648">
        <f>'Прогноз движ.ден.средств'!CD57</f>
        <v>0</v>
      </c>
      <c r="CE62" s="648">
        <f>'Прогноз движ.ден.средств'!CE57</f>
        <v>0</v>
      </c>
      <c r="CF62" s="648">
        <f>'Прогноз движ.ден.средств'!CF57</f>
        <v>0</v>
      </c>
      <c r="CG62" s="648">
        <f>'Прогноз движ.ден.средств'!CG57</f>
        <v>0</v>
      </c>
      <c r="CH62" s="648">
        <f>'Прогноз движ.ден.средств'!CH57</f>
        <v>0</v>
      </c>
      <c r="CI62" s="648">
        <f>'Прогноз движ.ден.средств'!CI57</f>
        <v>0</v>
      </c>
      <c r="CJ62" s="648">
        <f>'Прогноз движ.ден.средств'!CJ57</f>
        <v>0</v>
      </c>
      <c r="CK62" s="648">
        <f>'Прогноз движ.ден.средств'!CK57</f>
        <v>0</v>
      </c>
      <c r="CL62" s="648">
        <f>'Прогноз движ.ден.средств'!CL57</f>
        <v>0</v>
      </c>
      <c r="CM62" s="648">
        <f>'Прогноз движ.ден.средств'!CM57</f>
        <v>0</v>
      </c>
      <c r="CN62" s="648">
        <f>'Прогноз движ.ден.средств'!CN57</f>
        <v>0</v>
      </c>
      <c r="CO62" s="648">
        <f>'Прогноз движ.ден.средств'!CO57</f>
        <v>0</v>
      </c>
      <c r="CP62" s="648">
        <f>'Прогноз движ.ден.средств'!CP57</f>
        <v>0</v>
      </c>
      <c r="CQ62" s="648">
        <f>'Прогноз движ.ден.средств'!CQ57</f>
        <v>0</v>
      </c>
      <c r="CR62" s="648">
        <f>'Прогноз движ.ден.средств'!CR57</f>
        <v>0</v>
      </c>
      <c r="CS62" s="648">
        <f>'Прогноз движ.ден.средств'!CS57</f>
        <v>0</v>
      </c>
      <c r="CT62" s="648">
        <f>'Прогноз движ.ден.средств'!CT57</f>
        <v>0</v>
      </c>
      <c r="CU62" s="648">
        <f>'Прогноз движ.ден.средств'!CU57</f>
        <v>0</v>
      </c>
      <c r="CV62" s="648">
        <f>'Прогноз движ.ден.средств'!CV57</f>
        <v>0</v>
      </c>
      <c r="CW62" s="648">
        <f>'Прогноз движ.ден.средств'!CW57</f>
        <v>0</v>
      </c>
      <c r="CX62" s="648">
        <f>'Прогноз движ.ден.средств'!CX57</f>
        <v>0</v>
      </c>
      <c r="CY62" s="648">
        <f>'Прогноз движ.ден.средств'!CY57</f>
        <v>0</v>
      </c>
      <c r="CZ62" s="648">
        <f>'Прогноз движ.ден.средств'!CZ57</f>
        <v>0</v>
      </c>
      <c r="DA62" s="648">
        <f>'Прогноз движ.ден.средств'!DA57</f>
        <v>0</v>
      </c>
      <c r="DB62" s="648">
        <f>'Прогноз движ.ден.средств'!DB57</f>
        <v>0</v>
      </c>
      <c r="DC62" s="648">
        <f>'Прогноз движ.ден.средств'!DC57</f>
        <v>0</v>
      </c>
      <c r="DD62" s="648">
        <f>'Прогноз движ.ден.средств'!DD57</f>
        <v>0</v>
      </c>
      <c r="DE62" s="648">
        <f>'Прогноз движ.ден.средств'!DE57</f>
        <v>0</v>
      </c>
      <c r="DF62" s="648">
        <f>'Прогноз движ.ден.средств'!DF57</f>
        <v>0</v>
      </c>
      <c r="DG62" s="648">
        <f>'Прогноз движ.ден.средств'!DG57</f>
        <v>0</v>
      </c>
      <c r="DH62" s="648">
        <f>'Прогноз движ.ден.средств'!DH57</f>
        <v>0</v>
      </c>
      <c r="DI62" s="648">
        <f>'Прогноз движ.ден.средств'!DI57</f>
        <v>0</v>
      </c>
      <c r="DJ62" s="648">
        <f>'Прогноз движ.ден.средств'!DJ57</f>
        <v>0</v>
      </c>
      <c r="DK62" s="648">
        <f>'Прогноз движ.ден.средств'!DK57</f>
        <v>0</v>
      </c>
      <c r="DL62" s="648">
        <f>'Прогноз движ.ден.средств'!DL57</f>
        <v>0</v>
      </c>
      <c r="DM62" s="648">
        <f>'Прогноз движ.ден.средств'!DM57</f>
        <v>0</v>
      </c>
      <c r="DN62" s="648">
        <f>'Прогноз движ.ден.средств'!DN57</f>
        <v>0</v>
      </c>
      <c r="DO62" s="648">
        <f>'Прогноз движ.ден.средств'!DO57</f>
        <v>0</v>
      </c>
      <c r="DP62" s="648">
        <f>'Прогноз движ.ден.средств'!DP57</f>
        <v>0</v>
      </c>
      <c r="DQ62" s="648">
        <f>'Прогноз движ.ден.средств'!DQ57</f>
        <v>0</v>
      </c>
      <c r="DR62" s="648">
        <f>'Прогноз движ.ден.средств'!DR57</f>
        <v>0</v>
      </c>
      <c r="DS62" s="648">
        <f>'Прогноз движ.ден.средств'!DS57</f>
        <v>0</v>
      </c>
      <c r="DT62" s="648">
        <f>'Прогноз движ.ден.средств'!DT57</f>
        <v>0</v>
      </c>
      <c r="DU62" s="648">
        <f>'Прогноз движ.ден.средств'!DU57</f>
        <v>0</v>
      </c>
      <c r="DV62" s="648">
        <f>'Прогноз движ.ден.средств'!DV57</f>
        <v>0</v>
      </c>
      <c r="DW62" s="648">
        <f>'Прогноз движ.ден.средств'!DW57</f>
        <v>0</v>
      </c>
      <c r="DX62" s="648">
        <f>'Прогноз движ.ден.средств'!DX57</f>
        <v>0</v>
      </c>
      <c r="DY62" s="648">
        <f>'Прогноз движ.ден.средств'!DY57</f>
        <v>0</v>
      </c>
      <c r="DZ62" s="648">
        <f>'Прогноз движ.ден.средств'!DZ57</f>
        <v>0</v>
      </c>
      <c r="EA62" s="648">
        <f>'Прогноз движ.ден.средств'!EA57</f>
        <v>0</v>
      </c>
      <c r="EB62" s="648">
        <f>'Прогноз движ.ден.средств'!EB57</f>
        <v>0</v>
      </c>
      <c r="EC62" s="648">
        <f>'Прогноз движ.ден.средств'!EC57</f>
        <v>0</v>
      </c>
      <c r="ED62" s="648">
        <f>'Прогноз движ.ден.средств'!ED57</f>
        <v>0</v>
      </c>
      <c r="EE62" s="648">
        <f>'Прогноз движ.ден.средств'!EE57</f>
        <v>0</v>
      </c>
      <c r="EF62" s="648">
        <f>'Прогноз движ.ден.средств'!EF57</f>
        <v>0</v>
      </c>
      <c r="EG62" s="648">
        <f>'Прогноз движ.ден.средств'!EG57</f>
        <v>0</v>
      </c>
      <c r="EH62" s="648">
        <f>'Прогноз движ.ден.средств'!EH57</f>
        <v>0</v>
      </c>
      <c r="EI62" s="648">
        <f>'Прогноз движ.ден.средств'!EI57</f>
        <v>0</v>
      </c>
      <c r="EJ62" s="648">
        <f>'Прогноз движ.ден.средств'!EJ57</f>
        <v>0</v>
      </c>
      <c r="EK62" s="648">
        <f>'Прогноз движ.ден.средств'!EK57</f>
        <v>0</v>
      </c>
    </row>
    <row r="63" spans="1:141" ht="15.75" hidden="1" outlineLevel="1" x14ac:dyDescent="0.25">
      <c r="A63" s="647" t="str">
        <f>'Прогноз движ.ден.средств'!A58</f>
        <v>nnn</v>
      </c>
      <c r="B63" s="795">
        <f>'Прогноз движ.ден.средств'!B58</f>
        <v>0</v>
      </c>
      <c r="C63" s="758">
        <f>'Прогноз движ.ден.средств'!C58</f>
        <v>0</v>
      </c>
      <c r="D63" s="758">
        <f>'Прогноз движ.ден.средств'!D58</f>
        <v>0</v>
      </c>
      <c r="E63" s="758">
        <f>'Прогноз движ.ден.средств'!E58</f>
        <v>0</v>
      </c>
      <c r="F63" s="758">
        <f>'Прогноз движ.ден.средств'!F58</f>
        <v>0</v>
      </c>
      <c r="G63" s="758">
        <f>'Прогноз движ.ден.средств'!G58</f>
        <v>0</v>
      </c>
      <c r="H63" s="758">
        <f>'Прогноз движ.ден.средств'!H58</f>
        <v>0</v>
      </c>
      <c r="I63" s="758">
        <f>'Прогноз движ.ден.средств'!I58</f>
        <v>0</v>
      </c>
      <c r="J63" s="758">
        <f>'Прогноз движ.ден.средств'!J58</f>
        <v>0</v>
      </c>
      <c r="K63" s="758">
        <f>'Прогноз движ.ден.средств'!K58</f>
        <v>0</v>
      </c>
      <c r="L63" s="758">
        <f>'Прогноз движ.ден.средств'!L58</f>
        <v>0</v>
      </c>
      <c r="M63" s="758">
        <f>'Прогноз движ.ден.средств'!M58</f>
        <v>0</v>
      </c>
      <c r="N63" s="758">
        <f>'Прогноз движ.ден.средств'!N58</f>
        <v>0</v>
      </c>
      <c r="O63" s="758">
        <f>'Прогноз движ.ден.средств'!O58</f>
        <v>0</v>
      </c>
      <c r="P63" s="758">
        <f>'Прогноз движ.ден.средств'!P58</f>
        <v>0</v>
      </c>
      <c r="Q63" s="758">
        <f>'Прогноз движ.ден.средств'!Q58</f>
        <v>0</v>
      </c>
      <c r="R63" s="648">
        <f>'Прогноз движ.ден.средств'!R58</f>
        <v>0</v>
      </c>
      <c r="S63" s="648">
        <f>'Прогноз движ.ден.средств'!S58</f>
        <v>0</v>
      </c>
      <c r="T63" s="648">
        <f>'Прогноз движ.ден.средств'!T58</f>
        <v>0</v>
      </c>
      <c r="U63" s="648">
        <f>'Прогноз движ.ден.средств'!U58</f>
        <v>0</v>
      </c>
      <c r="V63" s="648">
        <f>'Прогноз движ.ден.средств'!V58</f>
        <v>0</v>
      </c>
      <c r="W63" s="648">
        <f>'Прогноз движ.ден.средств'!W58</f>
        <v>0</v>
      </c>
      <c r="X63" s="648">
        <f>'Прогноз движ.ден.средств'!X58</f>
        <v>0</v>
      </c>
      <c r="Y63" s="648">
        <f>'Прогноз движ.ден.средств'!Y58</f>
        <v>0</v>
      </c>
      <c r="Z63" s="648">
        <f>'Прогноз движ.ден.средств'!Z58</f>
        <v>0</v>
      </c>
      <c r="AA63" s="648">
        <f>'Прогноз движ.ден.средств'!AA58</f>
        <v>0</v>
      </c>
      <c r="AB63" s="648">
        <f>'Прогноз движ.ден.средств'!AB58</f>
        <v>0</v>
      </c>
      <c r="AC63" s="648">
        <f>'Прогноз движ.ден.средств'!AC58</f>
        <v>0</v>
      </c>
      <c r="AD63" s="648">
        <f>'Прогноз движ.ден.средств'!AD58</f>
        <v>0</v>
      </c>
      <c r="AE63" s="648">
        <f>'Прогноз движ.ден.средств'!AE58</f>
        <v>0</v>
      </c>
      <c r="AF63" s="648">
        <f>'Прогноз движ.ден.средств'!AF58</f>
        <v>0</v>
      </c>
      <c r="AG63" s="648">
        <f>'Прогноз движ.ден.средств'!AG58</f>
        <v>0</v>
      </c>
      <c r="AH63" s="648">
        <f>'Прогноз движ.ден.средств'!AH58</f>
        <v>0</v>
      </c>
      <c r="AI63" s="648">
        <f>'Прогноз движ.ден.средств'!AI58</f>
        <v>0</v>
      </c>
      <c r="AJ63" s="648">
        <f>'Прогноз движ.ден.средств'!AJ58</f>
        <v>0</v>
      </c>
      <c r="AK63" s="648">
        <f>'Прогноз движ.ден.средств'!AK58</f>
        <v>0</v>
      </c>
      <c r="AL63" s="648">
        <f>'Прогноз движ.ден.средств'!AL58</f>
        <v>0</v>
      </c>
      <c r="AM63" s="648">
        <f>'Прогноз движ.ден.средств'!AM58</f>
        <v>0</v>
      </c>
      <c r="AN63" s="648">
        <f>'Прогноз движ.ден.средств'!AN58</f>
        <v>0</v>
      </c>
      <c r="AO63" s="648">
        <f>'Прогноз движ.ден.средств'!AO58</f>
        <v>0</v>
      </c>
      <c r="AP63" s="648">
        <f>'Прогноз движ.ден.средств'!AP58</f>
        <v>0</v>
      </c>
      <c r="AQ63" s="648">
        <f>'Прогноз движ.ден.средств'!AQ58</f>
        <v>0</v>
      </c>
      <c r="AR63" s="648">
        <f>'Прогноз движ.ден.средств'!AR58</f>
        <v>0</v>
      </c>
      <c r="AS63" s="648">
        <f>'Прогноз движ.ден.средств'!AS58</f>
        <v>0</v>
      </c>
      <c r="AT63" s="648">
        <f>'Прогноз движ.ден.средств'!AT58</f>
        <v>0</v>
      </c>
      <c r="AU63" s="648">
        <f>'Прогноз движ.ден.средств'!AU58</f>
        <v>0</v>
      </c>
      <c r="AV63" s="648">
        <f>'Прогноз движ.ден.средств'!AV58</f>
        <v>0</v>
      </c>
      <c r="AW63" s="648">
        <f>'Прогноз движ.ден.средств'!AW58</f>
        <v>0</v>
      </c>
      <c r="AX63" s="648">
        <f>'Прогноз движ.ден.средств'!AX58</f>
        <v>0</v>
      </c>
      <c r="AY63" s="648">
        <f>'Прогноз движ.ден.средств'!AY58</f>
        <v>0</v>
      </c>
      <c r="AZ63" s="648">
        <f>'Прогноз движ.ден.средств'!AZ58</f>
        <v>0</v>
      </c>
      <c r="BA63" s="648">
        <f>'Прогноз движ.ден.средств'!BA58</f>
        <v>0</v>
      </c>
      <c r="BB63" s="648">
        <f>'Прогноз движ.ден.средств'!BB58</f>
        <v>0</v>
      </c>
      <c r="BC63" s="648">
        <f>'Прогноз движ.ден.средств'!BC58</f>
        <v>0</v>
      </c>
      <c r="BD63" s="648">
        <f>'Прогноз движ.ден.средств'!BD58</f>
        <v>0</v>
      </c>
      <c r="BE63" s="648">
        <f>'Прогноз движ.ден.средств'!BE58</f>
        <v>0</v>
      </c>
      <c r="BF63" s="648">
        <f>'Прогноз движ.ден.средств'!BF58</f>
        <v>0</v>
      </c>
      <c r="BG63" s="648">
        <f>'Прогноз движ.ден.средств'!BG58</f>
        <v>0</v>
      </c>
      <c r="BH63" s="648">
        <f>'Прогноз движ.ден.средств'!BH58</f>
        <v>0</v>
      </c>
      <c r="BI63" s="648">
        <f>'Прогноз движ.ден.средств'!BI58</f>
        <v>0</v>
      </c>
      <c r="BJ63" s="648">
        <f>'Прогноз движ.ден.средств'!BJ58</f>
        <v>0</v>
      </c>
      <c r="BK63" s="648">
        <f>'Прогноз движ.ден.средств'!BK58</f>
        <v>0</v>
      </c>
      <c r="BL63" s="648">
        <f>'Прогноз движ.ден.средств'!BL58</f>
        <v>0</v>
      </c>
      <c r="BM63" s="648">
        <f>'Прогноз движ.ден.средств'!BM58</f>
        <v>0</v>
      </c>
      <c r="BN63" s="648">
        <f>'Прогноз движ.ден.средств'!BN58</f>
        <v>0</v>
      </c>
      <c r="BO63" s="648">
        <f>'Прогноз движ.ден.средств'!BO58</f>
        <v>0</v>
      </c>
      <c r="BP63" s="648">
        <f>'Прогноз движ.ден.средств'!BP58</f>
        <v>0</v>
      </c>
      <c r="BQ63" s="648">
        <f>'Прогноз движ.ден.средств'!BQ58</f>
        <v>0</v>
      </c>
      <c r="BR63" s="648">
        <f>'Прогноз движ.ден.средств'!BR58</f>
        <v>0</v>
      </c>
      <c r="BS63" s="648">
        <f>'Прогноз движ.ден.средств'!BS58</f>
        <v>0</v>
      </c>
      <c r="BT63" s="648">
        <f>'Прогноз движ.ден.средств'!BT58</f>
        <v>0</v>
      </c>
      <c r="BU63" s="648">
        <f>'Прогноз движ.ден.средств'!BU58</f>
        <v>0</v>
      </c>
      <c r="BV63" s="648">
        <f>'Прогноз движ.ден.средств'!BV58</f>
        <v>0</v>
      </c>
      <c r="BW63" s="648">
        <f>'Прогноз движ.ден.средств'!BW58</f>
        <v>0</v>
      </c>
      <c r="BX63" s="648">
        <f>'Прогноз движ.ден.средств'!BX58</f>
        <v>0</v>
      </c>
      <c r="BY63" s="648">
        <f>'Прогноз движ.ден.средств'!BY58</f>
        <v>0</v>
      </c>
      <c r="BZ63" s="648">
        <f>'Прогноз движ.ден.средств'!BZ58</f>
        <v>0</v>
      </c>
      <c r="CA63" s="648">
        <f>'Прогноз движ.ден.средств'!CA58</f>
        <v>0</v>
      </c>
      <c r="CB63" s="648">
        <f>'Прогноз движ.ден.средств'!CB58</f>
        <v>0</v>
      </c>
      <c r="CC63" s="648">
        <f>'Прогноз движ.ден.средств'!CC58</f>
        <v>0</v>
      </c>
      <c r="CD63" s="648">
        <f>'Прогноз движ.ден.средств'!CD58</f>
        <v>0</v>
      </c>
      <c r="CE63" s="648">
        <f>'Прогноз движ.ден.средств'!CE58</f>
        <v>0</v>
      </c>
      <c r="CF63" s="648">
        <f>'Прогноз движ.ден.средств'!CF58</f>
        <v>0</v>
      </c>
      <c r="CG63" s="648">
        <f>'Прогноз движ.ден.средств'!CG58</f>
        <v>0</v>
      </c>
      <c r="CH63" s="648">
        <f>'Прогноз движ.ден.средств'!CH58</f>
        <v>0</v>
      </c>
      <c r="CI63" s="648">
        <f>'Прогноз движ.ден.средств'!CI58</f>
        <v>0</v>
      </c>
      <c r="CJ63" s="648">
        <f>'Прогноз движ.ден.средств'!CJ58</f>
        <v>0</v>
      </c>
      <c r="CK63" s="648">
        <f>'Прогноз движ.ден.средств'!CK58</f>
        <v>0</v>
      </c>
      <c r="CL63" s="648">
        <f>'Прогноз движ.ден.средств'!CL58</f>
        <v>0</v>
      </c>
      <c r="CM63" s="648">
        <f>'Прогноз движ.ден.средств'!CM58</f>
        <v>0</v>
      </c>
      <c r="CN63" s="648">
        <f>'Прогноз движ.ден.средств'!CN58</f>
        <v>0</v>
      </c>
      <c r="CO63" s="648">
        <f>'Прогноз движ.ден.средств'!CO58</f>
        <v>0</v>
      </c>
      <c r="CP63" s="648">
        <f>'Прогноз движ.ден.средств'!CP58</f>
        <v>0</v>
      </c>
      <c r="CQ63" s="648">
        <f>'Прогноз движ.ден.средств'!CQ58</f>
        <v>0</v>
      </c>
      <c r="CR63" s="648">
        <f>'Прогноз движ.ден.средств'!CR58</f>
        <v>0</v>
      </c>
      <c r="CS63" s="648">
        <f>'Прогноз движ.ден.средств'!CS58</f>
        <v>0</v>
      </c>
      <c r="CT63" s="648">
        <f>'Прогноз движ.ден.средств'!CT58</f>
        <v>0</v>
      </c>
      <c r="CU63" s="648">
        <f>'Прогноз движ.ден.средств'!CU58</f>
        <v>0</v>
      </c>
      <c r="CV63" s="648">
        <f>'Прогноз движ.ден.средств'!CV58</f>
        <v>0</v>
      </c>
      <c r="CW63" s="648">
        <f>'Прогноз движ.ден.средств'!CW58</f>
        <v>0</v>
      </c>
      <c r="CX63" s="648">
        <f>'Прогноз движ.ден.средств'!CX58</f>
        <v>0</v>
      </c>
      <c r="CY63" s="648">
        <f>'Прогноз движ.ден.средств'!CY58</f>
        <v>0</v>
      </c>
      <c r="CZ63" s="648">
        <f>'Прогноз движ.ден.средств'!CZ58</f>
        <v>0</v>
      </c>
      <c r="DA63" s="648">
        <f>'Прогноз движ.ден.средств'!DA58</f>
        <v>0</v>
      </c>
      <c r="DB63" s="648">
        <f>'Прогноз движ.ден.средств'!DB58</f>
        <v>0</v>
      </c>
      <c r="DC63" s="648">
        <f>'Прогноз движ.ден.средств'!DC58</f>
        <v>0</v>
      </c>
      <c r="DD63" s="648">
        <f>'Прогноз движ.ден.средств'!DD58</f>
        <v>0</v>
      </c>
      <c r="DE63" s="648">
        <f>'Прогноз движ.ден.средств'!DE58</f>
        <v>0</v>
      </c>
      <c r="DF63" s="648">
        <f>'Прогноз движ.ден.средств'!DF58</f>
        <v>0</v>
      </c>
      <c r="DG63" s="648">
        <f>'Прогноз движ.ден.средств'!DG58</f>
        <v>0</v>
      </c>
      <c r="DH63" s="648">
        <f>'Прогноз движ.ден.средств'!DH58</f>
        <v>0</v>
      </c>
      <c r="DI63" s="648">
        <f>'Прогноз движ.ден.средств'!DI58</f>
        <v>0</v>
      </c>
      <c r="DJ63" s="648">
        <f>'Прогноз движ.ден.средств'!DJ58</f>
        <v>0</v>
      </c>
      <c r="DK63" s="648">
        <f>'Прогноз движ.ден.средств'!DK58</f>
        <v>0</v>
      </c>
      <c r="DL63" s="648">
        <f>'Прогноз движ.ден.средств'!DL58</f>
        <v>0</v>
      </c>
      <c r="DM63" s="648">
        <f>'Прогноз движ.ден.средств'!DM58</f>
        <v>0</v>
      </c>
      <c r="DN63" s="648">
        <f>'Прогноз движ.ден.средств'!DN58</f>
        <v>0</v>
      </c>
      <c r="DO63" s="648">
        <f>'Прогноз движ.ден.средств'!DO58</f>
        <v>0</v>
      </c>
      <c r="DP63" s="648">
        <f>'Прогноз движ.ден.средств'!DP58</f>
        <v>0</v>
      </c>
      <c r="DQ63" s="648">
        <f>'Прогноз движ.ден.средств'!DQ58</f>
        <v>0</v>
      </c>
      <c r="DR63" s="648">
        <f>'Прогноз движ.ден.средств'!DR58</f>
        <v>0</v>
      </c>
      <c r="DS63" s="648">
        <f>'Прогноз движ.ден.средств'!DS58</f>
        <v>0</v>
      </c>
      <c r="DT63" s="648">
        <f>'Прогноз движ.ден.средств'!DT58</f>
        <v>0</v>
      </c>
      <c r="DU63" s="648">
        <f>'Прогноз движ.ден.средств'!DU58</f>
        <v>0</v>
      </c>
      <c r="DV63" s="648">
        <f>'Прогноз движ.ден.средств'!DV58</f>
        <v>0</v>
      </c>
      <c r="DW63" s="648">
        <f>'Прогноз движ.ден.средств'!DW58</f>
        <v>0</v>
      </c>
      <c r="DX63" s="648">
        <f>'Прогноз движ.ден.средств'!DX58</f>
        <v>0</v>
      </c>
      <c r="DY63" s="648">
        <f>'Прогноз движ.ден.средств'!DY58</f>
        <v>0</v>
      </c>
      <c r="DZ63" s="648">
        <f>'Прогноз движ.ден.средств'!DZ58</f>
        <v>0</v>
      </c>
      <c r="EA63" s="648">
        <f>'Прогноз движ.ден.средств'!EA58</f>
        <v>0</v>
      </c>
      <c r="EB63" s="648">
        <f>'Прогноз движ.ден.средств'!EB58</f>
        <v>0</v>
      </c>
      <c r="EC63" s="648">
        <f>'Прогноз движ.ден.средств'!EC58</f>
        <v>0</v>
      </c>
      <c r="ED63" s="648">
        <f>'Прогноз движ.ден.средств'!ED58</f>
        <v>0</v>
      </c>
      <c r="EE63" s="648">
        <f>'Прогноз движ.ден.средств'!EE58</f>
        <v>0</v>
      </c>
      <c r="EF63" s="648">
        <f>'Прогноз движ.ден.средств'!EF58</f>
        <v>0</v>
      </c>
      <c r="EG63" s="648">
        <f>'Прогноз движ.ден.средств'!EG58</f>
        <v>0</v>
      </c>
      <c r="EH63" s="648">
        <f>'Прогноз движ.ден.средств'!EH58</f>
        <v>0</v>
      </c>
      <c r="EI63" s="648">
        <f>'Прогноз движ.ден.средств'!EI58</f>
        <v>0</v>
      </c>
      <c r="EJ63" s="648">
        <f>'Прогноз движ.ден.средств'!EJ58</f>
        <v>0</v>
      </c>
      <c r="EK63" s="648">
        <f>'Прогноз движ.ден.средств'!EK58</f>
        <v>0</v>
      </c>
    </row>
    <row r="64" spans="1:141" ht="15.75" hidden="1" outlineLevel="1" x14ac:dyDescent="0.25">
      <c r="A64" s="647" t="str">
        <f>'Прогноз движ.ден.средств'!A59</f>
        <v>nnn</v>
      </c>
      <c r="B64" s="795">
        <f>'Прогноз движ.ден.средств'!B59</f>
        <v>0</v>
      </c>
      <c r="C64" s="758">
        <f>'Прогноз движ.ден.средств'!C59</f>
        <v>0</v>
      </c>
      <c r="D64" s="758">
        <f>'Прогноз движ.ден.средств'!D59</f>
        <v>0</v>
      </c>
      <c r="E64" s="758">
        <f>'Прогноз движ.ден.средств'!E59</f>
        <v>0</v>
      </c>
      <c r="F64" s="758">
        <f>'Прогноз движ.ден.средств'!F59</f>
        <v>0</v>
      </c>
      <c r="G64" s="758">
        <f>'Прогноз движ.ден.средств'!G59</f>
        <v>0</v>
      </c>
      <c r="H64" s="758">
        <f>'Прогноз движ.ден.средств'!H59</f>
        <v>0</v>
      </c>
      <c r="I64" s="758">
        <f>'Прогноз движ.ден.средств'!I59</f>
        <v>0</v>
      </c>
      <c r="J64" s="758">
        <f>'Прогноз движ.ден.средств'!J59</f>
        <v>0</v>
      </c>
      <c r="K64" s="758">
        <f>'Прогноз движ.ден.средств'!K59</f>
        <v>0</v>
      </c>
      <c r="L64" s="758">
        <f>'Прогноз движ.ден.средств'!L59</f>
        <v>0</v>
      </c>
      <c r="M64" s="758">
        <f>'Прогноз движ.ден.средств'!M59</f>
        <v>0</v>
      </c>
      <c r="N64" s="758">
        <f>'Прогноз движ.ден.средств'!N59</f>
        <v>0</v>
      </c>
      <c r="O64" s="758">
        <f>'Прогноз движ.ден.средств'!O59</f>
        <v>0</v>
      </c>
      <c r="P64" s="758">
        <f>'Прогноз движ.ден.средств'!P59</f>
        <v>0</v>
      </c>
      <c r="Q64" s="758">
        <f>'Прогноз движ.ден.средств'!Q59</f>
        <v>0</v>
      </c>
      <c r="R64" s="648">
        <f>'Прогноз движ.ден.средств'!R59</f>
        <v>0</v>
      </c>
      <c r="S64" s="648">
        <f>'Прогноз движ.ден.средств'!S59</f>
        <v>0</v>
      </c>
      <c r="T64" s="648">
        <f>'Прогноз движ.ден.средств'!T59</f>
        <v>0</v>
      </c>
      <c r="U64" s="648">
        <f>'Прогноз движ.ден.средств'!U59</f>
        <v>0</v>
      </c>
      <c r="V64" s="648">
        <f>'Прогноз движ.ден.средств'!V59</f>
        <v>0</v>
      </c>
      <c r="W64" s="648">
        <f>'Прогноз движ.ден.средств'!W59</f>
        <v>0</v>
      </c>
      <c r="X64" s="648">
        <f>'Прогноз движ.ден.средств'!X59</f>
        <v>0</v>
      </c>
      <c r="Y64" s="648">
        <f>'Прогноз движ.ден.средств'!Y59</f>
        <v>0</v>
      </c>
      <c r="Z64" s="648">
        <f>'Прогноз движ.ден.средств'!Z59</f>
        <v>0</v>
      </c>
      <c r="AA64" s="648">
        <f>'Прогноз движ.ден.средств'!AA59</f>
        <v>0</v>
      </c>
      <c r="AB64" s="648">
        <f>'Прогноз движ.ден.средств'!AB59</f>
        <v>0</v>
      </c>
      <c r="AC64" s="648">
        <f>'Прогноз движ.ден.средств'!AC59</f>
        <v>0</v>
      </c>
      <c r="AD64" s="648">
        <f>'Прогноз движ.ден.средств'!AD59</f>
        <v>0</v>
      </c>
      <c r="AE64" s="648">
        <f>'Прогноз движ.ден.средств'!AE59</f>
        <v>0</v>
      </c>
      <c r="AF64" s="648">
        <f>'Прогноз движ.ден.средств'!AF59</f>
        <v>0</v>
      </c>
      <c r="AG64" s="648">
        <f>'Прогноз движ.ден.средств'!AG59</f>
        <v>0</v>
      </c>
      <c r="AH64" s="648">
        <f>'Прогноз движ.ден.средств'!AH59</f>
        <v>0</v>
      </c>
      <c r="AI64" s="648">
        <f>'Прогноз движ.ден.средств'!AI59</f>
        <v>0</v>
      </c>
      <c r="AJ64" s="648">
        <f>'Прогноз движ.ден.средств'!AJ59</f>
        <v>0</v>
      </c>
      <c r="AK64" s="648">
        <f>'Прогноз движ.ден.средств'!AK59</f>
        <v>0</v>
      </c>
      <c r="AL64" s="648">
        <f>'Прогноз движ.ден.средств'!AL59</f>
        <v>0</v>
      </c>
      <c r="AM64" s="648">
        <f>'Прогноз движ.ден.средств'!AM59</f>
        <v>0</v>
      </c>
      <c r="AN64" s="648">
        <f>'Прогноз движ.ден.средств'!AN59</f>
        <v>0</v>
      </c>
      <c r="AO64" s="648">
        <f>'Прогноз движ.ден.средств'!AO59</f>
        <v>0</v>
      </c>
      <c r="AP64" s="648">
        <f>'Прогноз движ.ден.средств'!AP59</f>
        <v>0</v>
      </c>
      <c r="AQ64" s="648">
        <f>'Прогноз движ.ден.средств'!AQ59</f>
        <v>0</v>
      </c>
      <c r="AR64" s="648">
        <f>'Прогноз движ.ден.средств'!AR59</f>
        <v>0</v>
      </c>
      <c r="AS64" s="648">
        <f>'Прогноз движ.ден.средств'!AS59</f>
        <v>0</v>
      </c>
      <c r="AT64" s="648">
        <f>'Прогноз движ.ден.средств'!AT59</f>
        <v>0</v>
      </c>
      <c r="AU64" s="648">
        <f>'Прогноз движ.ден.средств'!AU59</f>
        <v>0</v>
      </c>
      <c r="AV64" s="648">
        <f>'Прогноз движ.ден.средств'!AV59</f>
        <v>0</v>
      </c>
      <c r="AW64" s="648">
        <f>'Прогноз движ.ден.средств'!AW59</f>
        <v>0</v>
      </c>
      <c r="AX64" s="648">
        <f>'Прогноз движ.ден.средств'!AX59</f>
        <v>0</v>
      </c>
      <c r="AY64" s="648">
        <f>'Прогноз движ.ден.средств'!AY59</f>
        <v>0</v>
      </c>
      <c r="AZ64" s="648">
        <f>'Прогноз движ.ден.средств'!AZ59</f>
        <v>0</v>
      </c>
      <c r="BA64" s="648">
        <f>'Прогноз движ.ден.средств'!BA59</f>
        <v>0</v>
      </c>
      <c r="BB64" s="648">
        <f>'Прогноз движ.ден.средств'!BB59</f>
        <v>0</v>
      </c>
      <c r="BC64" s="648">
        <f>'Прогноз движ.ден.средств'!BC59</f>
        <v>0</v>
      </c>
      <c r="BD64" s="648">
        <f>'Прогноз движ.ден.средств'!BD59</f>
        <v>0</v>
      </c>
      <c r="BE64" s="648">
        <f>'Прогноз движ.ден.средств'!BE59</f>
        <v>0</v>
      </c>
      <c r="BF64" s="648">
        <f>'Прогноз движ.ден.средств'!BF59</f>
        <v>0</v>
      </c>
      <c r="BG64" s="648">
        <f>'Прогноз движ.ден.средств'!BG59</f>
        <v>0</v>
      </c>
      <c r="BH64" s="648">
        <f>'Прогноз движ.ден.средств'!BH59</f>
        <v>0</v>
      </c>
      <c r="BI64" s="648">
        <f>'Прогноз движ.ден.средств'!BI59</f>
        <v>0</v>
      </c>
      <c r="BJ64" s="648">
        <f>'Прогноз движ.ден.средств'!BJ59</f>
        <v>0</v>
      </c>
      <c r="BK64" s="648">
        <f>'Прогноз движ.ден.средств'!BK59</f>
        <v>0</v>
      </c>
      <c r="BL64" s="648">
        <f>'Прогноз движ.ден.средств'!BL59</f>
        <v>0</v>
      </c>
      <c r="BM64" s="648">
        <f>'Прогноз движ.ден.средств'!BM59</f>
        <v>0</v>
      </c>
      <c r="BN64" s="648">
        <f>'Прогноз движ.ден.средств'!BN59</f>
        <v>0</v>
      </c>
      <c r="BO64" s="648">
        <f>'Прогноз движ.ден.средств'!BO59</f>
        <v>0</v>
      </c>
      <c r="BP64" s="648">
        <f>'Прогноз движ.ден.средств'!BP59</f>
        <v>0</v>
      </c>
      <c r="BQ64" s="648">
        <f>'Прогноз движ.ден.средств'!BQ59</f>
        <v>0</v>
      </c>
      <c r="BR64" s="648">
        <f>'Прогноз движ.ден.средств'!BR59</f>
        <v>0</v>
      </c>
      <c r="BS64" s="648">
        <f>'Прогноз движ.ден.средств'!BS59</f>
        <v>0</v>
      </c>
      <c r="BT64" s="648">
        <f>'Прогноз движ.ден.средств'!BT59</f>
        <v>0</v>
      </c>
      <c r="BU64" s="648">
        <f>'Прогноз движ.ден.средств'!BU59</f>
        <v>0</v>
      </c>
      <c r="BV64" s="648">
        <f>'Прогноз движ.ден.средств'!BV59</f>
        <v>0</v>
      </c>
      <c r="BW64" s="648">
        <f>'Прогноз движ.ден.средств'!BW59</f>
        <v>0</v>
      </c>
      <c r="BX64" s="648">
        <f>'Прогноз движ.ден.средств'!BX59</f>
        <v>0</v>
      </c>
      <c r="BY64" s="648">
        <f>'Прогноз движ.ден.средств'!BY59</f>
        <v>0</v>
      </c>
      <c r="BZ64" s="648">
        <f>'Прогноз движ.ден.средств'!BZ59</f>
        <v>0</v>
      </c>
      <c r="CA64" s="648">
        <f>'Прогноз движ.ден.средств'!CA59</f>
        <v>0</v>
      </c>
      <c r="CB64" s="648">
        <f>'Прогноз движ.ден.средств'!CB59</f>
        <v>0</v>
      </c>
      <c r="CC64" s="648">
        <f>'Прогноз движ.ден.средств'!CC59</f>
        <v>0</v>
      </c>
      <c r="CD64" s="648">
        <f>'Прогноз движ.ден.средств'!CD59</f>
        <v>0</v>
      </c>
      <c r="CE64" s="648">
        <f>'Прогноз движ.ден.средств'!CE59</f>
        <v>0</v>
      </c>
      <c r="CF64" s="648">
        <f>'Прогноз движ.ден.средств'!CF59</f>
        <v>0</v>
      </c>
      <c r="CG64" s="648">
        <f>'Прогноз движ.ден.средств'!CG59</f>
        <v>0</v>
      </c>
      <c r="CH64" s="648">
        <f>'Прогноз движ.ден.средств'!CH59</f>
        <v>0</v>
      </c>
      <c r="CI64" s="648">
        <f>'Прогноз движ.ден.средств'!CI59</f>
        <v>0</v>
      </c>
      <c r="CJ64" s="648">
        <f>'Прогноз движ.ден.средств'!CJ59</f>
        <v>0</v>
      </c>
      <c r="CK64" s="648">
        <f>'Прогноз движ.ден.средств'!CK59</f>
        <v>0</v>
      </c>
      <c r="CL64" s="648">
        <f>'Прогноз движ.ден.средств'!CL59</f>
        <v>0</v>
      </c>
      <c r="CM64" s="648">
        <f>'Прогноз движ.ден.средств'!CM59</f>
        <v>0</v>
      </c>
      <c r="CN64" s="648">
        <f>'Прогноз движ.ден.средств'!CN59</f>
        <v>0</v>
      </c>
      <c r="CO64" s="648">
        <f>'Прогноз движ.ден.средств'!CO59</f>
        <v>0</v>
      </c>
      <c r="CP64" s="648">
        <f>'Прогноз движ.ден.средств'!CP59</f>
        <v>0</v>
      </c>
      <c r="CQ64" s="648">
        <f>'Прогноз движ.ден.средств'!CQ59</f>
        <v>0</v>
      </c>
      <c r="CR64" s="648">
        <f>'Прогноз движ.ден.средств'!CR59</f>
        <v>0</v>
      </c>
      <c r="CS64" s="648">
        <f>'Прогноз движ.ден.средств'!CS59</f>
        <v>0</v>
      </c>
      <c r="CT64" s="648">
        <f>'Прогноз движ.ден.средств'!CT59</f>
        <v>0</v>
      </c>
      <c r="CU64" s="648">
        <f>'Прогноз движ.ден.средств'!CU59</f>
        <v>0</v>
      </c>
      <c r="CV64" s="648">
        <f>'Прогноз движ.ден.средств'!CV59</f>
        <v>0</v>
      </c>
      <c r="CW64" s="648">
        <f>'Прогноз движ.ден.средств'!CW59</f>
        <v>0</v>
      </c>
      <c r="CX64" s="648">
        <f>'Прогноз движ.ден.средств'!CX59</f>
        <v>0</v>
      </c>
      <c r="CY64" s="648">
        <f>'Прогноз движ.ден.средств'!CY59</f>
        <v>0</v>
      </c>
      <c r="CZ64" s="648">
        <f>'Прогноз движ.ден.средств'!CZ59</f>
        <v>0</v>
      </c>
      <c r="DA64" s="648">
        <f>'Прогноз движ.ден.средств'!DA59</f>
        <v>0</v>
      </c>
      <c r="DB64" s="648">
        <f>'Прогноз движ.ден.средств'!DB59</f>
        <v>0</v>
      </c>
      <c r="DC64" s="648">
        <f>'Прогноз движ.ден.средств'!DC59</f>
        <v>0</v>
      </c>
      <c r="DD64" s="648">
        <f>'Прогноз движ.ден.средств'!DD59</f>
        <v>0</v>
      </c>
      <c r="DE64" s="648">
        <f>'Прогноз движ.ден.средств'!DE59</f>
        <v>0</v>
      </c>
      <c r="DF64" s="648">
        <f>'Прогноз движ.ден.средств'!DF59</f>
        <v>0</v>
      </c>
      <c r="DG64" s="648">
        <f>'Прогноз движ.ден.средств'!DG59</f>
        <v>0</v>
      </c>
      <c r="DH64" s="648">
        <f>'Прогноз движ.ден.средств'!DH59</f>
        <v>0</v>
      </c>
      <c r="DI64" s="648">
        <f>'Прогноз движ.ден.средств'!DI59</f>
        <v>0</v>
      </c>
      <c r="DJ64" s="648">
        <f>'Прогноз движ.ден.средств'!DJ59</f>
        <v>0</v>
      </c>
      <c r="DK64" s="648">
        <f>'Прогноз движ.ден.средств'!DK59</f>
        <v>0</v>
      </c>
      <c r="DL64" s="648">
        <f>'Прогноз движ.ден.средств'!DL59</f>
        <v>0</v>
      </c>
      <c r="DM64" s="648">
        <f>'Прогноз движ.ден.средств'!DM59</f>
        <v>0</v>
      </c>
      <c r="DN64" s="648">
        <f>'Прогноз движ.ден.средств'!DN59</f>
        <v>0</v>
      </c>
      <c r="DO64" s="648">
        <f>'Прогноз движ.ден.средств'!DO59</f>
        <v>0</v>
      </c>
      <c r="DP64" s="648">
        <f>'Прогноз движ.ден.средств'!DP59</f>
        <v>0</v>
      </c>
      <c r="DQ64" s="648">
        <f>'Прогноз движ.ден.средств'!DQ59</f>
        <v>0</v>
      </c>
      <c r="DR64" s="648">
        <f>'Прогноз движ.ден.средств'!DR59</f>
        <v>0</v>
      </c>
      <c r="DS64" s="648">
        <f>'Прогноз движ.ден.средств'!DS59</f>
        <v>0</v>
      </c>
      <c r="DT64" s="648">
        <f>'Прогноз движ.ден.средств'!DT59</f>
        <v>0</v>
      </c>
      <c r="DU64" s="648">
        <f>'Прогноз движ.ден.средств'!DU59</f>
        <v>0</v>
      </c>
      <c r="DV64" s="648">
        <f>'Прогноз движ.ден.средств'!DV59</f>
        <v>0</v>
      </c>
      <c r="DW64" s="648">
        <f>'Прогноз движ.ден.средств'!DW59</f>
        <v>0</v>
      </c>
      <c r="DX64" s="648">
        <f>'Прогноз движ.ден.средств'!DX59</f>
        <v>0</v>
      </c>
      <c r="DY64" s="648">
        <f>'Прогноз движ.ден.средств'!DY59</f>
        <v>0</v>
      </c>
      <c r="DZ64" s="648">
        <f>'Прогноз движ.ден.средств'!DZ59</f>
        <v>0</v>
      </c>
      <c r="EA64" s="648">
        <f>'Прогноз движ.ден.средств'!EA59</f>
        <v>0</v>
      </c>
      <c r="EB64" s="648">
        <f>'Прогноз движ.ден.средств'!EB59</f>
        <v>0</v>
      </c>
      <c r="EC64" s="648">
        <f>'Прогноз движ.ден.средств'!EC59</f>
        <v>0</v>
      </c>
      <c r="ED64" s="648">
        <f>'Прогноз движ.ден.средств'!ED59</f>
        <v>0</v>
      </c>
      <c r="EE64" s="648">
        <f>'Прогноз движ.ден.средств'!EE59</f>
        <v>0</v>
      </c>
      <c r="EF64" s="648">
        <f>'Прогноз движ.ден.средств'!EF59</f>
        <v>0</v>
      </c>
      <c r="EG64" s="648">
        <f>'Прогноз движ.ден.средств'!EG59</f>
        <v>0</v>
      </c>
      <c r="EH64" s="648">
        <f>'Прогноз движ.ден.средств'!EH59</f>
        <v>0</v>
      </c>
      <c r="EI64" s="648">
        <f>'Прогноз движ.ден.средств'!EI59</f>
        <v>0</v>
      </c>
      <c r="EJ64" s="648">
        <f>'Прогноз движ.ден.средств'!EJ59</f>
        <v>0</v>
      </c>
      <c r="EK64" s="648">
        <f>'Прогноз движ.ден.средств'!EK59</f>
        <v>0</v>
      </c>
    </row>
    <row r="65" spans="1:141" ht="15.75" hidden="1" outlineLevel="1" x14ac:dyDescent="0.25">
      <c r="A65" s="647" t="str">
        <f>'Прогноз движ.ден.средств'!A60</f>
        <v>nnn</v>
      </c>
      <c r="B65" s="795">
        <f>'Прогноз движ.ден.средств'!B60</f>
        <v>0</v>
      </c>
      <c r="C65" s="758">
        <f>'Прогноз движ.ден.средств'!C60</f>
        <v>0</v>
      </c>
      <c r="D65" s="758">
        <f>'Прогноз движ.ден.средств'!D60</f>
        <v>0</v>
      </c>
      <c r="E65" s="758">
        <f>'Прогноз движ.ден.средств'!E60</f>
        <v>0</v>
      </c>
      <c r="F65" s="758">
        <f>'Прогноз движ.ден.средств'!F60</f>
        <v>0</v>
      </c>
      <c r="G65" s="758">
        <f>'Прогноз движ.ден.средств'!G60</f>
        <v>0</v>
      </c>
      <c r="H65" s="758">
        <f>'Прогноз движ.ден.средств'!H60</f>
        <v>0</v>
      </c>
      <c r="I65" s="758">
        <f>'Прогноз движ.ден.средств'!I60</f>
        <v>0</v>
      </c>
      <c r="J65" s="758">
        <f>'Прогноз движ.ден.средств'!J60</f>
        <v>0</v>
      </c>
      <c r="K65" s="758">
        <f>'Прогноз движ.ден.средств'!K60</f>
        <v>0</v>
      </c>
      <c r="L65" s="758">
        <f>'Прогноз движ.ден.средств'!L60</f>
        <v>0</v>
      </c>
      <c r="M65" s="758">
        <f>'Прогноз движ.ден.средств'!M60</f>
        <v>0</v>
      </c>
      <c r="N65" s="758">
        <f>'Прогноз движ.ден.средств'!N60</f>
        <v>0</v>
      </c>
      <c r="O65" s="758">
        <f>'Прогноз движ.ден.средств'!O60</f>
        <v>0</v>
      </c>
      <c r="P65" s="758">
        <f>'Прогноз движ.ден.средств'!P60</f>
        <v>0</v>
      </c>
      <c r="Q65" s="758">
        <f>'Прогноз движ.ден.средств'!Q60</f>
        <v>0</v>
      </c>
      <c r="R65" s="648">
        <f>'Прогноз движ.ден.средств'!R60</f>
        <v>0</v>
      </c>
      <c r="S65" s="648">
        <f>'Прогноз движ.ден.средств'!S60</f>
        <v>0</v>
      </c>
      <c r="T65" s="648">
        <f>'Прогноз движ.ден.средств'!T60</f>
        <v>0</v>
      </c>
      <c r="U65" s="648">
        <f>'Прогноз движ.ден.средств'!U60</f>
        <v>0</v>
      </c>
      <c r="V65" s="648">
        <f>'Прогноз движ.ден.средств'!V60</f>
        <v>0</v>
      </c>
      <c r="W65" s="648">
        <f>'Прогноз движ.ден.средств'!W60</f>
        <v>0</v>
      </c>
      <c r="X65" s="648">
        <f>'Прогноз движ.ден.средств'!X60</f>
        <v>0</v>
      </c>
      <c r="Y65" s="648">
        <f>'Прогноз движ.ден.средств'!Y60</f>
        <v>0</v>
      </c>
      <c r="Z65" s="648">
        <f>'Прогноз движ.ден.средств'!Z60</f>
        <v>0</v>
      </c>
      <c r="AA65" s="648">
        <f>'Прогноз движ.ден.средств'!AA60</f>
        <v>0</v>
      </c>
      <c r="AB65" s="648">
        <f>'Прогноз движ.ден.средств'!AB60</f>
        <v>0</v>
      </c>
      <c r="AC65" s="648">
        <f>'Прогноз движ.ден.средств'!AC60</f>
        <v>0</v>
      </c>
      <c r="AD65" s="648">
        <f>'Прогноз движ.ден.средств'!AD60</f>
        <v>0</v>
      </c>
      <c r="AE65" s="648">
        <f>'Прогноз движ.ден.средств'!AE60</f>
        <v>0</v>
      </c>
      <c r="AF65" s="648">
        <f>'Прогноз движ.ден.средств'!AF60</f>
        <v>0</v>
      </c>
      <c r="AG65" s="648">
        <f>'Прогноз движ.ден.средств'!AG60</f>
        <v>0</v>
      </c>
      <c r="AH65" s="648">
        <f>'Прогноз движ.ден.средств'!AH60</f>
        <v>0</v>
      </c>
      <c r="AI65" s="648">
        <f>'Прогноз движ.ден.средств'!AI60</f>
        <v>0</v>
      </c>
      <c r="AJ65" s="648">
        <f>'Прогноз движ.ден.средств'!AJ60</f>
        <v>0</v>
      </c>
      <c r="AK65" s="648">
        <f>'Прогноз движ.ден.средств'!AK60</f>
        <v>0</v>
      </c>
      <c r="AL65" s="648">
        <f>'Прогноз движ.ден.средств'!AL60</f>
        <v>0</v>
      </c>
      <c r="AM65" s="648">
        <f>'Прогноз движ.ден.средств'!AM60</f>
        <v>0</v>
      </c>
      <c r="AN65" s="648">
        <f>'Прогноз движ.ден.средств'!AN60</f>
        <v>0</v>
      </c>
      <c r="AO65" s="648">
        <f>'Прогноз движ.ден.средств'!AO60</f>
        <v>0</v>
      </c>
      <c r="AP65" s="648">
        <f>'Прогноз движ.ден.средств'!AP60</f>
        <v>0</v>
      </c>
      <c r="AQ65" s="648">
        <f>'Прогноз движ.ден.средств'!AQ60</f>
        <v>0</v>
      </c>
      <c r="AR65" s="648">
        <f>'Прогноз движ.ден.средств'!AR60</f>
        <v>0</v>
      </c>
      <c r="AS65" s="648">
        <f>'Прогноз движ.ден.средств'!AS60</f>
        <v>0</v>
      </c>
      <c r="AT65" s="648">
        <f>'Прогноз движ.ден.средств'!AT60</f>
        <v>0</v>
      </c>
      <c r="AU65" s="648">
        <f>'Прогноз движ.ден.средств'!AU60</f>
        <v>0</v>
      </c>
      <c r="AV65" s="648">
        <f>'Прогноз движ.ден.средств'!AV60</f>
        <v>0</v>
      </c>
      <c r="AW65" s="648">
        <f>'Прогноз движ.ден.средств'!AW60</f>
        <v>0</v>
      </c>
      <c r="AX65" s="648">
        <f>'Прогноз движ.ден.средств'!AX60</f>
        <v>0</v>
      </c>
      <c r="AY65" s="648">
        <f>'Прогноз движ.ден.средств'!AY60</f>
        <v>0</v>
      </c>
      <c r="AZ65" s="648">
        <f>'Прогноз движ.ден.средств'!AZ60</f>
        <v>0</v>
      </c>
      <c r="BA65" s="648">
        <f>'Прогноз движ.ден.средств'!BA60</f>
        <v>0</v>
      </c>
      <c r="BB65" s="648">
        <f>'Прогноз движ.ден.средств'!BB60</f>
        <v>0</v>
      </c>
      <c r="BC65" s="648">
        <f>'Прогноз движ.ден.средств'!BC60</f>
        <v>0</v>
      </c>
      <c r="BD65" s="648">
        <f>'Прогноз движ.ден.средств'!BD60</f>
        <v>0</v>
      </c>
      <c r="BE65" s="648">
        <f>'Прогноз движ.ден.средств'!BE60</f>
        <v>0</v>
      </c>
      <c r="BF65" s="648">
        <f>'Прогноз движ.ден.средств'!BF60</f>
        <v>0</v>
      </c>
      <c r="BG65" s="648">
        <f>'Прогноз движ.ден.средств'!BG60</f>
        <v>0</v>
      </c>
      <c r="BH65" s="648">
        <f>'Прогноз движ.ден.средств'!BH60</f>
        <v>0</v>
      </c>
      <c r="BI65" s="648">
        <f>'Прогноз движ.ден.средств'!BI60</f>
        <v>0</v>
      </c>
      <c r="BJ65" s="648">
        <f>'Прогноз движ.ден.средств'!BJ60</f>
        <v>0</v>
      </c>
      <c r="BK65" s="648">
        <f>'Прогноз движ.ден.средств'!BK60</f>
        <v>0</v>
      </c>
      <c r="BL65" s="648">
        <f>'Прогноз движ.ден.средств'!BL60</f>
        <v>0</v>
      </c>
      <c r="BM65" s="648">
        <f>'Прогноз движ.ден.средств'!BM60</f>
        <v>0</v>
      </c>
      <c r="BN65" s="648">
        <f>'Прогноз движ.ден.средств'!BN60</f>
        <v>0</v>
      </c>
      <c r="BO65" s="648">
        <f>'Прогноз движ.ден.средств'!BO60</f>
        <v>0</v>
      </c>
      <c r="BP65" s="648">
        <f>'Прогноз движ.ден.средств'!BP60</f>
        <v>0</v>
      </c>
      <c r="BQ65" s="648">
        <f>'Прогноз движ.ден.средств'!BQ60</f>
        <v>0</v>
      </c>
      <c r="BR65" s="648">
        <f>'Прогноз движ.ден.средств'!BR60</f>
        <v>0</v>
      </c>
      <c r="BS65" s="648">
        <f>'Прогноз движ.ден.средств'!BS60</f>
        <v>0</v>
      </c>
      <c r="BT65" s="648">
        <f>'Прогноз движ.ден.средств'!BT60</f>
        <v>0</v>
      </c>
      <c r="BU65" s="648">
        <f>'Прогноз движ.ден.средств'!BU60</f>
        <v>0</v>
      </c>
      <c r="BV65" s="648">
        <f>'Прогноз движ.ден.средств'!BV60</f>
        <v>0</v>
      </c>
      <c r="BW65" s="648">
        <f>'Прогноз движ.ден.средств'!BW60</f>
        <v>0</v>
      </c>
      <c r="BX65" s="648">
        <f>'Прогноз движ.ден.средств'!BX60</f>
        <v>0</v>
      </c>
      <c r="BY65" s="648">
        <f>'Прогноз движ.ден.средств'!BY60</f>
        <v>0</v>
      </c>
      <c r="BZ65" s="648">
        <f>'Прогноз движ.ден.средств'!BZ60</f>
        <v>0</v>
      </c>
      <c r="CA65" s="648">
        <f>'Прогноз движ.ден.средств'!CA60</f>
        <v>0</v>
      </c>
      <c r="CB65" s="648">
        <f>'Прогноз движ.ден.средств'!CB60</f>
        <v>0</v>
      </c>
      <c r="CC65" s="648">
        <f>'Прогноз движ.ден.средств'!CC60</f>
        <v>0</v>
      </c>
      <c r="CD65" s="648">
        <f>'Прогноз движ.ден.средств'!CD60</f>
        <v>0</v>
      </c>
      <c r="CE65" s="648">
        <f>'Прогноз движ.ден.средств'!CE60</f>
        <v>0</v>
      </c>
      <c r="CF65" s="648">
        <f>'Прогноз движ.ден.средств'!CF60</f>
        <v>0</v>
      </c>
      <c r="CG65" s="648">
        <f>'Прогноз движ.ден.средств'!CG60</f>
        <v>0</v>
      </c>
      <c r="CH65" s="648">
        <f>'Прогноз движ.ден.средств'!CH60</f>
        <v>0</v>
      </c>
      <c r="CI65" s="648">
        <f>'Прогноз движ.ден.средств'!CI60</f>
        <v>0</v>
      </c>
      <c r="CJ65" s="648">
        <f>'Прогноз движ.ден.средств'!CJ60</f>
        <v>0</v>
      </c>
      <c r="CK65" s="648">
        <f>'Прогноз движ.ден.средств'!CK60</f>
        <v>0</v>
      </c>
      <c r="CL65" s="648">
        <f>'Прогноз движ.ден.средств'!CL60</f>
        <v>0</v>
      </c>
      <c r="CM65" s="648">
        <f>'Прогноз движ.ден.средств'!CM60</f>
        <v>0</v>
      </c>
      <c r="CN65" s="648">
        <f>'Прогноз движ.ден.средств'!CN60</f>
        <v>0</v>
      </c>
      <c r="CO65" s="648">
        <f>'Прогноз движ.ден.средств'!CO60</f>
        <v>0</v>
      </c>
      <c r="CP65" s="648">
        <f>'Прогноз движ.ден.средств'!CP60</f>
        <v>0</v>
      </c>
      <c r="CQ65" s="648">
        <f>'Прогноз движ.ден.средств'!CQ60</f>
        <v>0</v>
      </c>
      <c r="CR65" s="648">
        <f>'Прогноз движ.ден.средств'!CR60</f>
        <v>0</v>
      </c>
      <c r="CS65" s="648">
        <f>'Прогноз движ.ден.средств'!CS60</f>
        <v>0</v>
      </c>
      <c r="CT65" s="648">
        <f>'Прогноз движ.ден.средств'!CT60</f>
        <v>0</v>
      </c>
      <c r="CU65" s="648">
        <f>'Прогноз движ.ден.средств'!CU60</f>
        <v>0</v>
      </c>
      <c r="CV65" s="648">
        <f>'Прогноз движ.ден.средств'!CV60</f>
        <v>0</v>
      </c>
      <c r="CW65" s="648">
        <f>'Прогноз движ.ден.средств'!CW60</f>
        <v>0</v>
      </c>
      <c r="CX65" s="648">
        <f>'Прогноз движ.ден.средств'!CX60</f>
        <v>0</v>
      </c>
      <c r="CY65" s="648">
        <f>'Прогноз движ.ден.средств'!CY60</f>
        <v>0</v>
      </c>
      <c r="CZ65" s="648">
        <f>'Прогноз движ.ден.средств'!CZ60</f>
        <v>0</v>
      </c>
      <c r="DA65" s="648">
        <f>'Прогноз движ.ден.средств'!DA60</f>
        <v>0</v>
      </c>
      <c r="DB65" s="648">
        <f>'Прогноз движ.ден.средств'!DB60</f>
        <v>0</v>
      </c>
      <c r="DC65" s="648">
        <f>'Прогноз движ.ден.средств'!DC60</f>
        <v>0</v>
      </c>
      <c r="DD65" s="648">
        <f>'Прогноз движ.ден.средств'!DD60</f>
        <v>0</v>
      </c>
      <c r="DE65" s="648">
        <f>'Прогноз движ.ден.средств'!DE60</f>
        <v>0</v>
      </c>
      <c r="DF65" s="648">
        <f>'Прогноз движ.ден.средств'!DF60</f>
        <v>0</v>
      </c>
      <c r="DG65" s="648">
        <f>'Прогноз движ.ден.средств'!DG60</f>
        <v>0</v>
      </c>
      <c r="DH65" s="648">
        <f>'Прогноз движ.ден.средств'!DH60</f>
        <v>0</v>
      </c>
      <c r="DI65" s="648">
        <f>'Прогноз движ.ден.средств'!DI60</f>
        <v>0</v>
      </c>
      <c r="DJ65" s="648">
        <f>'Прогноз движ.ден.средств'!DJ60</f>
        <v>0</v>
      </c>
      <c r="DK65" s="648">
        <f>'Прогноз движ.ден.средств'!DK60</f>
        <v>0</v>
      </c>
      <c r="DL65" s="648">
        <f>'Прогноз движ.ден.средств'!DL60</f>
        <v>0</v>
      </c>
      <c r="DM65" s="648">
        <f>'Прогноз движ.ден.средств'!DM60</f>
        <v>0</v>
      </c>
      <c r="DN65" s="648">
        <f>'Прогноз движ.ден.средств'!DN60</f>
        <v>0</v>
      </c>
      <c r="DO65" s="648">
        <f>'Прогноз движ.ден.средств'!DO60</f>
        <v>0</v>
      </c>
      <c r="DP65" s="648">
        <f>'Прогноз движ.ден.средств'!DP60</f>
        <v>0</v>
      </c>
      <c r="DQ65" s="648">
        <f>'Прогноз движ.ден.средств'!DQ60</f>
        <v>0</v>
      </c>
      <c r="DR65" s="648">
        <f>'Прогноз движ.ден.средств'!DR60</f>
        <v>0</v>
      </c>
      <c r="DS65" s="648">
        <f>'Прогноз движ.ден.средств'!DS60</f>
        <v>0</v>
      </c>
      <c r="DT65" s="648">
        <f>'Прогноз движ.ден.средств'!DT60</f>
        <v>0</v>
      </c>
      <c r="DU65" s="648">
        <f>'Прогноз движ.ден.средств'!DU60</f>
        <v>0</v>
      </c>
      <c r="DV65" s="648">
        <f>'Прогноз движ.ден.средств'!DV60</f>
        <v>0</v>
      </c>
      <c r="DW65" s="648">
        <f>'Прогноз движ.ден.средств'!DW60</f>
        <v>0</v>
      </c>
      <c r="DX65" s="648">
        <f>'Прогноз движ.ден.средств'!DX60</f>
        <v>0</v>
      </c>
      <c r="DY65" s="648">
        <f>'Прогноз движ.ден.средств'!DY60</f>
        <v>0</v>
      </c>
      <c r="DZ65" s="648">
        <f>'Прогноз движ.ден.средств'!DZ60</f>
        <v>0</v>
      </c>
      <c r="EA65" s="648">
        <f>'Прогноз движ.ден.средств'!EA60</f>
        <v>0</v>
      </c>
      <c r="EB65" s="648">
        <f>'Прогноз движ.ден.средств'!EB60</f>
        <v>0</v>
      </c>
      <c r="EC65" s="648">
        <f>'Прогноз движ.ден.средств'!EC60</f>
        <v>0</v>
      </c>
      <c r="ED65" s="648">
        <f>'Прогноз движ.ден.средств'!ED60</f>
        <v>0</v>
      </c>
      <c r="EE65" s="648">
        <f>'Прогноз движ.ден.средств'!EE60</f>
        <v>0</v>
      </c>
      <c r="EF65" s="648">
        <f>'Прогноз движ.ден.средств'!EF60</f>
        <v>0</v>
      </c>
      <c r="EG65" s="648">
        <f>'Прогноз движ.ден.средств'!EG60</f>
        <v>0</v>
      </c>
      <c r="EH65" s="648">
        <f>'Прогноз движ.ден.средств'!EH60</f>
        <v>0</v>
      </c>
      <c r="EI65" s="648">
        <f>'Прогноз движ.ден.средств'!EI60</f>
        <v>0</v>
      </c>
      <c r="EJ65" s="648">
        <f>'Прогноз движ.ден.средств'!EJ60</f>
        <v>0</v>
      </c>
      <c r="EK65" s="648">
        <f>'Прогноз движ.ден.средств'!EK60</f>
        <v>0</v>
      </c>
    </row>
    <row r="66" spans="1:141" ht="15.75" hidden="1" outlineLevel="1" x14ac:dyDescent="0.25">
      <c r="A66" s="647" t="str">
        <f>'Прогноз движ.ден.средств'!A61</f>
        <v>nnn</v>
      </c>
      <c r="B66" s="795">
        <f>'Прогноз движ.ден.средств'!B61</f>
        <v>0</v>
      </c>
      <c r="C66" s="758">
        <f>'Прогноз движ.ден.средств'!C61</f>
        <v>0</v>
      </c>
      <c r="D66" s="758">
        <f>'Прогноз движ.ден.средств'!D61</f>
        <v>0</v>
      </c>
      <c r="E66" s="758">
        <f>'Прогноз движ.ден.средств'!E61</f>
        <v>0</v>
      </c>
      <c r="F66" s="758">
        <f>'Прогноз движ.ден.средств'!F61</f>
        <v>0</v>
      </c>
      <c r="G66" s="758">
        <f>'Прогноз движ.ден.средств'!G61</f>
        <v>0</v>
      </c>
      <c r="H66" s="758">
        <f>'Прогноз движ.ден.средств'!H61</f>
        <v>0</v>
      </c>
      <c r="I66" s="758">
        <f>'Прогноз движ.ден.средств'!I61</f>
        <v>0</v>
      </c>
      <c r="J66" s="758">
        <f>'Прогноз движ.ден.средств'!J61</f>
        <v>0</v>
      </c>
      <c r="K66" s="758">
        <f>'Прогноз движ.ден.средств'!K61</f>
        <v>0</v>
      </c>
      <c r="L66" s="758">
        <f>'Прогноз движ.ден.средств'!L61</f>
        <v>0</v>
      </c>
      <c r="M66" s="758">
        <f>'Прогноз движ.ден.средств'!M61</f>
        <v>0</v>
      </c>
      <c r="N66" s="758">
        <f>'Прогноз движ.ден.средств'!N61</f>
        <v>0</v>
      </c>
      <c r="O66" s="758">
        <f>'Прогноз движ.ден.средств'!O61</f>
        <v>0</v>
      </c>
      <c r="P66" s="758">
        <f>'Прогноз движ.ден.средств'!P61</f>
        <v>0</v>
      </c>
      <c r="Q66" s="758">
        <f>'Прогноз движ.ден.средств'!Q61</f>
        <v>0</v>
      </c>
      <c r="R66" s="648">
        <f>'Прогноз движ.ден.средств'!R61</f>
        <v>0</v>
      </c>
      <c r="S66" s="648">
        <f>'Прогноз движ.ден.средств'!S61</f>
        <v>0</v>
      </c>
      <c r="T66" s="648">
        <f>'Прогноз движ.ден.средств'!T61</f>
        <v>0</v>
      </c>
      <c r="U66" s="648">
        <f>'Прогноз движ.ден.средств'!U61</f>
        <v>0</v>
      </c>
      <c r="V66" s="648">
        <f>'Прогноз движ.ден.средств'!V61</f>
        <v>0</v>
      </c>
      <c r="W66" s="648">
        <f>'Прогноз движ.ден.средств'!W61</f>
        <v>0</v>
      </c>
      <c r="X66" s="648">
        <f>'Прогноз движ.ден.средств'!X61</f>
        <v>0</v>
      </c>
      <c r="Y66" s="648">
        <f>'Прогноз движ.ден.средств'!Y61</f>
        <v>0</v>
      </c>
      <c r="Z66" s="648">
        <f>'Прогноз движ.ден.средств'!Z61</f>
        <v>0</v>
      </c>
      <c r="AA66" s="648">
        <f>'Прогноз движ.ден.средств'!AA61</f>
        <v>0</v>
      </c>
      <c r="AB66" s="648">
        <f>'Прогноз движ.ден.средств'!AB61</f>
        <v>0</v>
      </c>
      <c r="AC66" s="648">
        <f>'Прогноз движ.ден.средств'!AC61</f>
        <v>0</v>
      </c>
      <c r="AD66" s="648">
        <f>'Прогноз движ.ден.средств'!AD61</f>
        <v>0</v>
      </c>
      <c r="AE66" s="648">
        <f>'Прогноз движ.ден.средств'!AE61</f>
        <v>0</v>
      </c>
      <c r="AF66" s="648">
        <f>'Прогноз движ.ден.средств'!AF61</f>
        <v>0</v>
      </c>
      <c r="AG66" s="648">
        <f>'Прогноз движ.ден.средств'!AG61</f>
        <v>0</v>
      </c>
      <c r="AH66" s="648">
        <f>'Прогноз движ.ден.средств'!AH61</f>
        <v>0</v>
      </c>
      <c r="AI66" s="648">
        <f>'Прогноз движ.ден.средств'!AI61</f>
        <v>0</v>
      </c>
      <c r="AJ66" s="648">
        <f>'Прогноз движ.ден.средств'!AJ61</f>
        <v>0</v>
      </c>
      <c r="AK66" s="648">
        <f>'Прогноз движ.ден.средств'!AK61</f>
        <v>0</v>
      </c>
      <c r="AL66" s="648">
        <f>'Прогноз движ.ден.средств'!AL61</f>
        <v>0</v>
      </c>
      <c r="AM66" s="648">
        <f>'Прогноз движ.ден.средств'!AM61</f>
        <v>0</v>
      </c>
      <c r="AN66" s="648">
        <f>'Прогноз движ.ден.средств'!AN61</f>
        <v>0</v>
      </c>
      <c r="AO66" s="648">
        <f>'Прогноз движ.ден.средств'!AO61</f>
        <v>0</v>
      </c>
      <c r="AP66" s="648">
        <f>'Прогноз движ.ден.средств'!AP61</f>
        <v>0</v>
      </c>
      <c r="AQ66" s="648">
        <f>'Прогноз движ.ден.средств'!AQ61</f>
        <v>0</v>
      </c>
      <c r="AR66" s="648">
        <f>'Прогноз движ.ден.средств'!AR61</f>
        <v>0</v>
      </c>
      <c r="AS66" s="648">
        <f>'Прогноз движ.ден.средств'!AS61</f>
        <v>0</v>
      </c>
      <c r="AT66" s="648">
        <f>'Прогноз движ.ден.средств'!AT61</f>
        <v>0</v>
      </c>
      <c r="AU66" s="648">
        <f>'Прогноз движ.ден.средств'!AU61</f>
        <v>0</v>
      </c>
      <c r="AV66" s="648">
        <f>'Прогноз движ.ден.средств'!AV61</f>
        <v>0</v>
      </c>
      <c r="AW66" s="648">
        <f>'Прогноз движ.ден.средств'!AW61</f>
        <v>0</v>
      </c>
      <c r="AX66" s="648">
        <f>'Прогноз движ.ден.средств'!AX61</f>
        <v>0</v>
      </c>
      <c r="AY66" s="648">
        <f>'Прогноз движ.ден.средств'!AY61</f>
        <v>0</v>
      </c>
      <c r="AZ66" s="648">
        <f>'Прогноз движ.ден.средств'!AZ61</f>
        <v>0</v>
      </c>
      <c r="BA66" s="648">
        <f>'Прогноз движ.ден.средств'!BA61</f>
        <v>0</v>
      </c>
      <c r="BB66" s="648">
        <f>'Прогноз движ.ден.средств'!BB61</f>
        <v>0</v>
      </c>
      <c r="BC66" s="648">
        <f>'Прогноз движ.ден.средств'!BC61</f>
        <v>0</v>
      </c>
      <c r="BD66" s="648">
        <f>'Прогноз движ.ден.средств'!BD61</f>
        <v>0</v>
      </c>
      <c r="BE66" s="648">
        <f>'Прогноз движ.ден.средств'!BE61</f>
        <v>0</v>
      </c>
      <c r="BF66" s="648">
        <f>'Прогноз движ.ден.средств'!BF61</f>
        <v>0</v>
      </c>
      <c r="BG66" s="648">
        <f>'Прогноз движ.ден.средств'!BG61</f>
        <v>0</v>
      </c>
      <c r="BH66" s="648">
        <f>'Прогноз движ.ден.средств'!BH61</f>
        <v>0</v>
      </c>
      <c r="BI66" s="648">
        <f>'Прогноз движ.ден.средств'!BI61</f>
        <v>0</v>
      </c>
      <c r="BJ66" s="648">
        <f>'Прогноз движ.ден.средств'!BJ61</f>
        <v>0</v>
      </c>
      <c r="BK66" s="648">
        <f>'Прогноз движ.ден.средств'!BK61</f>
        <v>0</v>
      </c>
      <c r="BL66" s="648">
        <f>'Прогноз движ.ден.средств'!BL61</f>
        <v>0</v>
      </c>
      <c r="BM66" s="648">
        <f>'Прогноз движ.ден.средств'!BM61</f>
        <v>0</v>
      </c>
      <c r="BN66" s="648">
        <f>'Прогноз движ.ден.средств'!BN61</f>
        <v>0</v>
      </c>
      <c r="BO66" s="648">
        <f>'Прогноз движ.ден.средств'!BO61</f>
        <v>0</v>
      </c>
      <c r="BP66" s="648">
        <f>'Прогноз движ.ден.средств'!BP61</f>
        <v>0</v>
      </c>
      <c r="BQ66" s="648">
        <f>'Прогноз движ.ден.средств'!BQ61</f>
        <v>0</v>
      </c>
      <c r="BR66" s="648">
        <f>'Прогноз движ.ден.средств'!BR61</f>
        <v>0</v>
      </c>
      <c r="BS66" s="648">
        <f>'Прогноз движ.ден.средств'!BS61</f>
        <v>0</v>
      </c>
      <c r="BT66" s="648">
        <f>'Прогноз движ.ден.средств'!BT61</f>
        <v>0</v>
      </c>
      <c r="BU66" s="648">
        <f>'Прогноз движ.ден.средств'!BU61</f>
        <v>0</v>
      </c>
      <c r="BV66" s="648">
        <f>'Прогноз движ.ден.средств'!BV61</f>
        <v>0</v>
      </c>
      <c r="BW66" s="648">
        <f>'Прогноз движ.ден.средств'!BW61</f>
        <v>0</v>
      </c>
      <c r="BX66" s="648">
        <f>'Прогноз движ.ден.средств'!BX61</f>
        <v>0</v>
      </c>
      <c r="BY66" s="648">
        <f>'Прогноз движ.ден.средств'!BY61</f>
        <v>0</v>
      </c>
      <c r="BZ66" s="648">
        <f>'Прогноз движ.ден.средств'!BZ61</f>
        <v>0</v>
      </c>
      <c r="CA66" s="648">
        <f>'Прогноз движ.ден.средств'!CA61</f>
        <v>0</v>
      </c>
      <c r="CB66" s="648">
        <f>'Прогноз движ.ден.средств'!CB61</f>
        <v>0</v>
      </c>
      <c r="CC66" s="648">
        <f>'Прогноз движ.ден.средств'!CC61</f>
        <v>0</v>
      </c>
      <c r="CD66" s="648">
        <f>'Прогноз движ.ден.средств'!CD61</f>
        <v>0</v>
      </c>
      <c r="CE66" s="648">
        <f>'Прогноз движ.ден.средств'!CE61</f>
        <v>0</v>
      </c>
      <c r="CF66" s="648">
        <f>'Прогноз движ.ден.средств'!CF61</f>
        <v>0</v>
      </c>
      <c r="CG66" s="648">
        <f>'Прогноз движ.ден.средств'!CG61</f>
        <v>0</v>
      </c>
      <c r="CH66" s="648">
        <f>'Прогноз движ.ден.средств'!CH61</f>
        <v>0</v>
      </c>
      <c r="CI66" s="648">
        <f>'Прогноз движ.ден.средств'!CI61</f>
        <v>0</v>
      </c>
      <c r="CJ66" s="648">
        <f>'Прогноз движ.ден.средств'!CJ61</f>
        <v>0</v>
      </c>
      <c r="CK66" s="648">
        <f>'Прогноз движ.ден.средств'!CK61</f>
        <v>0</v>
      </c>
      <c r="CL66" s="648">
        <f>'Прогноз движ.ден.средств'!CL61</f>
        <v>0</v>
      </c>
      <c r="CM66" s="648">
        <f>'Прогноз движ.ден.средств'!CM61</f>
        <v>0</v>
      </c>
      <c r="CN66" s="648">
        <f>'Прогноз движ.ден.средств'!CN61</f>
        <v>0</v>
      </c>
      <c r="CO66" s="648">
        <f>'Прогноз движ.ден.средств'!CO61</f>
        <v>0</v>
      </c>
      <c r="CP66" s="648">
        <f>'Прогноз движ.ден.средств'!CP61</f>
        <v>0</v>
      </c>
      <c r="CQ66" s="648">
        <f>'Прогноз движ.ден.средств'!CQ61</f>
        <v>0</v>
      </c>
      <c r="CR66" s="648">
        <f>'Прогноз движ.ден.средств'!CR61</f>
        <v>0</v>
      </c>
      <c r="CS66" s="648">
        <f>'Прогноз движ.ден.средств'!CS61</f>
        <v>0</v>
      </c>
      <c r="CT66" s="648">
        <f>'Прогноз движ.ден.средств'!CT61</f>
        <v>0</v>
      </c>
      <c r="CU66" s="648">
        <f>'Прогноз движ.ден.средств'!CU61</f>
        <v>0</v>
      </c>
      <c r="CV66" s="648">
        <f>'Прогноз движ.ден.средств'!CV61</f>
        <v>0</v>
      </c>
      <c r="CW66" s="648">
        <f>'Прогноз движ.ден.средств'!CW61</f>
        <v>0</v>
      </c>
      <c r="CX66" s="648">
        <f>'Прогноз движ.ден.средств'!CX61</f>
        <v>0</v>
      </c>
      <c r="CY66" s="648">
        <f>'Прогноз движ.ден.средств'!CY61</f>
        <v>0</v>
      </c>
      <c r="CZ66" s="648">
        <f>'Прогноз движ.ден.средств'!CZ61</f>
        <v>0</v>
      </c>
      <c r="DA66" s="648">
        <f>'Прогноз движ.ден.средств'!DA61</f>
        <v>0</v>
      </c>
      <c r="DB66" s="648">
        <f>'Прогноз движ.ден.средств'!DB61</f>
        <v>0</v>
      </c>
      <c r="DC66" s="648">
        <f>'Прогноз движ.ден.средств'!DC61</f>
        <v>0</v>
      </c>
      <c r="DD66" s="648">
        <f>'Прогноз движ.ден.средств'!DD61</f>
        <v>0</v>
      </c>
      <c r="DE66" s="648">
        <f>'Прогноз движ.ден.средств'!DE61</f>
        <v>0</v>
      </c>
      <c r="DF66" s="648">
        <f>'Прогноз движ.ден.средств'!DF61</f>
        <v>0</v>
      </c>
      <c r="DG66" s="648">
        <f>'Прогноз движ.ден.средств'!DG61</f>
        <v>0</v>
      </c>
      <c r="DH66" s="648">
        <f>'Прогноз движ.ден.средств'!DH61</f>
        <v>0</v>
      </c>
      <c r="DI66" s="648">
        <f>'Прогноз движ.ден.средств'!DI61</f>
        <v>0</v>
      </c>
      <c r="DJ66" s="648">
        <f>'Прогноз движ.ден.средств'!DJ61</f>
        <v>0</v>
      </c>
      <c r="DK66" s="648">
        <f>'Прогноз движ.ден.средств'!DK61</f>
        <v>0</v>
      </c>
      <c r="DL66" s="648">
        <f>'Прогноз движ.ден.средств'!DL61</f>
        <v>0</v>
      </c>
      <c r="DM66" s="648">
        <f>'Прогноз движ.ден.средств'!DM61</f>
        <v>0</v>
      </c>
      <c r="DN66" s="648">
        <f>'Прогноз движ.ден.средств'!DN61</f>
        <v>0</v>
      </c>
      <c r="DO66" s="648">
        <f>'Прогноз движ.ден.средств'!DO61</f>
        <v>0</v>
      </c>
      <c r="DP66" s="648">
        <f>'Прогноз движ.ден.средств'!DP61</f>
        <v>0</v>
      </c>
      <c r="DQ66" s="648">
        <f>'Прогноз движ.ден.средств'!DQ61</f>
        <v>0</v>
      </c>
      <c r="DR66" s="648">
        <f>'Прогноз движ.ден.средств'!DR61</f>
        <v>0</v>
      </c>
      <c r="DS66" s="648">
        <f>'Прогноз движ.ден.средств'!DS61</f>
        <v>0</v>
      </c>
      <c r="DT66" s="648">
        <f>'Прогноз движ.ден.средств'!DT61</f>
        <v>0</v>
      </c>
      <c r="DU66" s="648">
        <f>'Прогноз движ.ден.средств'!DU61</f>
        <v>0</v>
      </c>
      <c r="DV66" s="648">
        <f>'Прогноз движ.ден.средств'!DV61</f>
        <v>0</v>
      </c>
      <c r="DW66" s="648">
        <f>'Прогноз движ.ден.средств'!DW61</f>
        <v>0</v>
      </c>
      <c r="DX66" s="648">
        <f>'Прогноз движ.ден.средств'!DX61</f>
        <v>0</v>
      </c>
      <c r="DY66" s="648">
        <f>'Прогноз движ.ден.средств'!DY61</f>
        <v>0</v>
      </c>
      <c r="DZ66" s="648">
        <f>'Прогноз движ.ден.средств'!DZ61</f>
        <v>0</v>
      </c>
      <c r="EA66" s="648">
        <f>'Прогноз движ.ден.средств'!EA61</f>
        <v>0</v>
      </c>
      <c r="EB66" s="648">
        <f>'Прогноз движ.ден.средств'!EB61</f>
        <v>0</v>
      </c>
      <c r="EC66" s="648">
        <f>'Прогноз движ.ден.средств'!EC61</f>
        <v>0</v>
      </c>
      <c r="ED66" s="648">
        <f>'Прогноз движ.ден.средств'!ED61</f>
        <v>0</v>
      </c>
      <c r="EE66" s="648">
        <f>'Прогноз движ.ден.средств'!EE61</f>
        <v>0</v>
      </c>
      <c r="EF66" s="648">
        <f>'Прогноз движ.ден.средств'!EF61</f>
        <v>0</v>
      </c>
      <c r="EG66" s="648">
        <f>'Прогноз движ.ден.средств'!EG61</f>
        <v>0</v>
      </c>
      <c r="EH66" s="648">
        <f>'Прогноз движ.ден.средств'!EH61</f>
        <v>0</v>
      </c>
      <c r="EI66" s="648">
        <f>'Прогноз движ.ден.средств'!EI61</f>
        <v>0</v>
      </c>
      <c r="EJ66" s="648">
        <f>'Прогноз движ.ден.средств'!EJ61</f>
        <v>0</v>
      </c>
      <c r="EK66" s="648">
        <f>'Прогноз движ.ден.средств'!EK61</f>
        <v>0</v>
      </c>
    </row>
    <row r="67" spans="1:141" ht="15.75" hidden="1" outlineLevel="1" x14ac:dyDescent="0.25">
      <c r="A67" s="647" t="str">
        <f>'Прогноз движ.ден.средств'!A62</f>
        <v>nnn</v>
      </c>
      <c r="B67" s="795">
        <f>'Прогноз движ.ден.средств'!B62</f>
        <v>0</v>
      </c>
      <c r="C67" s="758">
        <f>'Прогноз движ.ден.средств'!C62</f>
        <v>0</v>
      </c>
      <c r="D67" s="758">
        <f>'Прогноз движ.ден.средств'!D62</f>
        <v>0</v>
      </c>
      <c r="E67" s="758">
        <f>'Прогноз движ.ден.средств'!E62</f>
        <v>0</v>
      </c>
      <c r="F67" s="758">
        <f>'Прогноз движ.ден.средств'!F62</f>
        <v>0</v>
      </c>
      <c r="G67" s="758">
        <f>'Прогноз движ.ден.средств'!G62</f>
        <v>0</v>
      </c>
      <c r="H67" s="758">
        <f>'Прогноз движ.ден.средств'!H62</f>
        <v>0</v>
      </c>
      <c r="I67" s="758">
        <f>'Прогноз движ.ден.средств'!I62</f>
        <v>0</v>
      </c>
      <c r="J67" s="758">
        <f>'Прогноз движ.ден.средств'!J62</f>
        <v>0</v>
      </c>
      <c r="K67" s="758">
        <f>'Прогноз движ.ден.средств'!K62</f>
        <v>0</v>
      </c>
      <c r="L67" s="758">
        <f>'Прогноз движ.ден.средств'!L62</f>
        <v>0</v>
      </c>
      <c r="M67" s="758">
        <f>'Прогноз движ.ден.средств'!M62</f>
        <v>0</v>
      </c>
      <c r="N67" s="758">
        <f>'Прогноз движ.ден.средств'!N62</f>
        <v>0</v>
      </c>
      <c r="O67" s="758">
        <f>'Прогноз движ.ден.средств'!O62</f>
        <v>0</v>
      </c>
      <c r="P67" s="758">
        <f>'Прогноз движ.ден.средств'!P62</f>
        <v>0</v>
      </c>
      <c r="Q67" s="758">
        <f>'Прогноз движ.ден.средств'!Q62</f>
        <v>0</v>
      </c>
      <c r="R67" s="648">
        <f>'Прогноз движ.ден.средств'!R62</f>
        <v>0</v>
      </c>
      <c r="S67" s="648">
        <f>'Прогноз движ.ден.средств'!S62</f>
        <v>0</v>
      </c>
      <c r="T67" s="648">
        <f>'Прогноз движ.ден.средств'!T62</f>
        <v>0</v>
      </c>
      <c r="U67" s="648">
        <f>'Прогноз движ.ден.средств'!U62</f>
        <v>0</v>
      </c>
      <c r="V67" s="648">
        <f>'Прогноз движ.ден.средств'!V62</f>
        <v>0</v>
      </c>
      <c r="W67" s="648">
        <f>'Прогноз движ.ден.средств'!W62</f>
        <v>0</v>
      </c>
      <c r="X67" s="648">
        <f>'Прогноз движ.ден.средств'!X62</f>
        <v>0</v>
      </c>
      <c r="Y67" s="648">
        <f>'Прогноз движ.ден.средств'!Y62</f>
        <v>0</v>
      </c>
      <c r="Z67" s="648">
        <f>'Прогноз движ.ден.средств'!Z62</f>
        <v>0</v>
      </c>
      <c r="AA67" s="648">
        <f>'Прогноз движ.ден.средств'!AA62</f>
        <v>0</v>
      </c>
      <c r="AB67" s="648">
        <f>'Прогноз движ.ден.средств'!AB62</f>
        <v>0</v>
      </c>
      <c r="AC67" s="648">
        <f>'Прогноз движ.ден.средств'!AC62</f>
        <v>0</v>
      </c>
      <c r="AD67" s="648">
        <f>'Прогноз движ.ден.средств'!AD62</f>
        <v>0</v>
      </c>
      <c r="AE67" s="648">
        <f>'Прогноз движ.ден.средств'!AE62</f>
        <v>0</v>
      </c>
      <c r="AF67" s="648">
        <f>'Прогноз движ.ден.средств'!AF62</f>
        <v>0</v>
      </c>
      <c r="AG67" s="648">
        <f>'Прогноз движ.ден.средств'!AG62</f>
        <v>0</v>
      </c>
      <c r="AH67" s="648">
        <f>'Прогноз движ.ден.средств'!AH62</f>
        <v>0</v>
      </c>
      <c r="AI67" s="648">
        <f>'Прогноз движ.ден.средств'!AI62</f>
        <v>0</v>
      </c>
      <c r="AJ67" s="648">
        <f>'Прогноз движ.ден.средств'!AJ62</f>
        <v>0</v>
      </c>
      <c r="AK67" s="648">
        <f>'Прогноз движ.ден.средств'!AK62</f>
        <v>0</v>
      </c>
      <c r="AL67" s="648">
        <f>'Прогноз движ.ден.средств'!AL62</f>
        <v>0</v>
      </c>
      <c r="AM67" s="648">
        <f>'Прогноз движ.ден.средств'!AM62</f>
        <v>0</v>
      </c>
      <c r="AN67" s="648">
        <f>'Прогноз движ.ден.средств'!AN62</f>
        <v>0</v>
      </c>
      <c r="AO67" s="648">
        <f>'Прогноз движ.ден.средств'!AO62</f>
        <v>0</v>
      </c>
      <c r="AP67" s="648">
        <f>'Прогноз движ.ден.средств'!AP62</f>
        <v>0</v>
      </c>
      <c r="AQ67" s="648">
        <f>'Прогноз движ.ден.средств'!AQ62</f>
        <v>0</v>
      </c>
      <c r="AR67" s="648">
        <f>'Прогноз движ.ден.средств'!AR62</f>
        <v>0</v>
      </c>
      <c r="AS67" s="648">
        <f>'Прогноз движ.ден.средств'!AS62</f>
        <v>0</v>
      </c>
      <c r="AT67" s="648">
        <f>'Прогноз движ.ден.средств'!AT62</f>
        <v>0</v>
      </c>
      <c r="AU67" s="648">
        <f>'Прогноз движ.ден.средств'!AU62</f>
        <v>0</v>
      </c>
      <c r="AV67" s="648">
        <f>'Прогноз движ.ден.средств'!AV62</f>
        <v>0</v>
      </c>
      <c r="AW67" s="648">
        <f>'Прогноз движ.ден.средств'!AW62</f>
        <v>0</v>
      </c>
      <c r="AX67" s="648">
        <f>'Прогноз движ.ден.средств'!AX62</f>
        <v>0</v>
      </c>
      <c r="AY67" s="648">
        <f>'Прогноз движ.ден.средств'!AY62</f>
        <v>0</v>
      </c>
      <c r="AZ67" s="648">
        <f>'Прогноз движ.ден.средств'!AZ62</f>
        <v>0</v>
      </c>
      <c r="BA67" s="648">
        <f>'Прогноз движ.ден.средств'!BA62</f>
        <v>0</v>
      </c>
      <c r="BB67" s="648">
        <f>'Прогноз движ.ден.средств'!BB62</f>
        <v>0</v>
      </c>
      <c r="BC67" s="648">
        <f>'Прогноз движ.ден.средств'!BC62</f>
        <v>0</v>
      </c>
      <c r="BD67" s="648">
        <f>'Прогноз движ.ден.средств'!BD62</f>
        <v>0</v>
      </c>
      <c r="BE67" s="648">
        <f>'Прогноз движ.ден.средств'!BE62</f>
        <v>0</v>
      </c>
      <c r="BF67" s="648">
        <f>'Прогноз движ.ден.средств'!BF62</f>
        <v>0</v>
      </c>
      <c r="BG67" s="648">
        <f>'Прогноз движ.ден.средств'!BG62</f>
        <v>0</v>
      </c>
      <c r="BH67" s="648">
        <f>'Прогноз движ.ден.средств'!BH62</f>
        <v>0</v>
      </c>
      <c r="BI67" s="648">
        <f>'Прогноз движ.ден.средств'!BI62</f>
        <v>0</v>
      </c>
      <c r="BJ67" s="648">
        <f>'Прогноз движ.ден.средств'!BJ62</f>
        <v>0</v>
      </c>
      <c r="BK67" s="648">
        <f>'Прогноз движ.ден.средств'!BK62</f>
        <v>0</v>
      </c>
      <c r="BL67" s="648">
        <f>'Прогноз движ.ден.средств'!BL62</f>
        <v>0</v>
      </c>
      <c r="BM67" s="648">
        <f>'Прогноз движ.ден.средств'!BM62</f>
        <v>0</v>
      </c>
      <c r="BN67" s="648">
        <f>'Прогноз движ.ден.средств'!BN62</f>
        <v>0</v>
      </c>
      <c r="BO67" s="648">
        <f>'Прогноз движ.ден.средств'!BO62</f>
        <v>0</v>
      </c>
      <c r="BP67" s="648">
        <f>'Прогноз движ.ден.средств'!BP62</f>
        <v>0</v>
      </c>
      <c r="BQ67" s="648">
        <f>'Прогноз движ.ден.средств'!BQ62</f>
        <v>0</v>
      </c>
      <c r="BR67" s="648">
        <f>'Прогноз движ.ден.средств'!BR62</f>
        <v>0</v>
      </c>
      <c r="BS67" s="648">
        <f>'Прогноз движ.ден.средств'!BS62</f>
        <v>0</v>
      </c>
      <c r="BT67" s="648">
        <f>'Прогноз движ.ден.средств'!BT62</f>
        <v>0</v>
      </c>
      <c r="BU67" s="648">
        <f>'Прогноз движ.ден.средств'!BU62</f>
        <v>0</v>
      </c>
      <c r="BV67" s="648">
        <f>'Прогноз движ.ден.средств'!BV62</f>
        <v>0</v>
      </c>
      <c r="BW67" s="648">
        <f>'Прогноз движ.ден.средств'!BW62</f>
        <v>0</v>
      </c>
      <c r="BX67" s="648">
        <f>'Прогноз движ.ден.средств'!BX62</f>
        <v>0</v>
      </c>
      <c r="BY67" s="648">
        <f>'Прогноз движ.ден.средств'!BY62</f>
        <v>0</v>
      </c>
      <c r="BZ67" s="648">
        <f>'Прогноз движ.ден.средств'!BZ62</f>
        <v>0</v>
      </c>
      <c r="CA67" s="648">
        <f>'Прогноз движ.ден.средств'!CA62</f>
        <v>0</v>
      </c>
      <c r="CB67" s="648">
        <f>'Прогноз движ.ден.средств'!CB62</f>
        <v>0</v>
      </c>
      <c r="CC67" s="648">
        <f>'Прогноз движ.ден.средств'!CC62</f>
        <v>0</v>
      </c>
      <c r="CD67" s="648">
        <f>'Прогноз движ.ден.средств'!CD62</f>
        <v>0</v>
      </c>
      <c r="CE67" s="648">
        <f>'Прогноз движ.ден.средств'!CE62</f>
        <v>0</v>
      </c>
      <c r="CF67" s="648">
        <f>'Прогноз движ.ден.средств'!CF62</f>
        <v>0</v>
      </c>
      <c r="CG67" s="648">
        <f>'Прогноз движ.ден.средств'!CG62</f>
        <v>0</v>
      </c>
      <c r="CH67" s="648">
        <f>'Прогноз движ.ден.средств'!CH62</f>
        <v>0</v>
      </c>
      <c r="CI67" s="648">
        <f>'Прогноз движ.ден.средств'!CI62</f>
        <v>0</v>
      </c>
      <c r="CJ67" s="648">
        <f>'Прогноз движ.ден.средств'!CJ62</f>
        <v>0</v>
      </c>
      <c r="CK67" s="648">
        <f>'Прогноз движ.ден.средств'!CK62</f>
        <v>0</v>
      </c>
      <c r="CL67" s="648">
        <f>'Прогноз движ.ден.средств'!CL62</f>
        <v>0</v>
      </c>
      <c r="CM67" s="648">
        <f>'Прогноз движ.ден.средств'!CM62</f>
        <v>0</v>
      </c>
      <c r="CN67" s="648">
        <f>'Прогноз движ.ден.средств'!CN62</f>
        <v>0</v>
      </c>
      <c r="CO67" s="648">
        <f>'Прогноз движ.ден.средств'!CO62</f>
        <v>0</v>
      </c>
      <c r="CP67" s="648">
        <f>'Прогноз движ.ден.средств'!CP62</f>
        <v>0</v>
      </c>
      <c r="CQ67" s="648">
        <f>'Прогноз движ.ден.средств'!CQ62</f>
        <v>0</v>
      </c>
      <c r="CR67" s="648">
        <f>'Прогноз движ.ден.средств'!CR62</f>
        <v>0</v>
      </c>
      <c r="CS67" s="648">
        <f>'Прогноз движ.ден.средств'!CS62</f>
        <v>0</v>
      </c>
      <c r="CT67" s="648">
        <f>'Прогноз движ.ден.средств'!CT62</f>
        <v>0</v>
      </c>
      <c r="CU67" s="648">
        <f>'Прогноз движ.ден.средств'!CU62</f>
        <v>0</v>
      </c>
      <c r="CV67" s="648">
        <f>'Прогноз движ.ден.средств'!CV62</f>
        <v>0</v>
      </c>
      <c r="CW67" s="648">
        <f>'Прогноз движ.ден.средств'!CW62</f>
        <v>0</v>
      </c>
      <c r="CX67" s="648">
        <f>'Прогноз движ.ден.средств'!CX62</f>
        <v>0</v>
      </c>
      <c r="CY67" s="648">
        <f>'Прогноз движ.ден.средств'!CY62</f>
        <v>0</v>
      </c>
      <c r="CZ67" s="648">
        <f>'Прогноз движ.ден.средств'!CZ62</f>
        <v>0</v>
      </c>
      <c r="DA67" s="648">
        <f>'Прогноз движ.ден.средств'!DA62</f>
        <v>0</v>
      </c>
      <c r="DB67" s="648">
        <f>'Прогноз движ.ден.средств'!DB62</f>
        <v>0</v>
      </c>
      <c r="DC67" s="648">
        <f>'Прогноз движ.ден.средств'!DC62</f>
        <v>0</v>
      </c>
      <c r="DD67" s="648">
        <f>'Прогноз движ.ден.средств'!DD62</f>
        <v>0</v>
      </c>
      <c r="DE67" s="648">
        <f>'Прогноз движ.ден.средств'!DE62</f>
        <v>0</v>
      </c>
      <c r="DF67" s="648">
        <f>'Прогноз движ.ден.средств'!DF62</f>
        <v>0</v>
      </c>
      <c r="DG67" s="648">
        <f>'Прогноз движ.ден.средств'!DG62</f>
        <v>0</v>
      </c>
      <c r="DH67" s="648">
        <f>'Прогноз движ.ден.средств'!DH62</f>
        <v>0</v>
      </c>
      <c r="DI67" s="648">
        <f>'Прогноз движ.ден.средств'!DI62</f>
        <v>0</v>
      </c>
      <c r="DJ67" s="648">
        <f>'Прогноз движ.ден.средств'!DJ62</f>
        <v>0</v>
      </c>
      <c r="DK67" s="648">
        <f>'Прогноз движ.ден.средств'!DK62</f>
        <v>0</v>
      </c>
      <c r="DL67" s="648">
        <f>'Прогноз движ.ден.средств'!DL62</f>
        <v>0</v>
      </c>
      <c r="DM67" s="648">
        <f>'Прогноз движ.ден.средств'!DM62</f>
        <v>0</v>
      </c>
      <c r="DN67" s="648">
        <f>'Прогноз движ.ден.средств'!DN62</f>
        <v>0</v>
      </c>
      <c r="DO67" s="648">
        <f>'Прогноз движ.ден.средств'!DO62</f>
        <v>0</v>
      </c>
      <c r="DP67" s="648">
        <f>'Прогноз движ.ден.средств'!DP62</f>
        <v>0</v>
      </c>
      <c r="DQ67" s="648">
        <f>'Прогноз движ.ден.средств'!DQ62</f>
        <v>0</v>
      </c>
      <c r="DR67" s="648">
        <f>'Прогноз движ.ден.средств'!DR62</f>
        <v>0</v>
      </c>
      <c r="DS67" s="648">
        <f>'Прогноз движ.ден.средств'!DS62</f>
        <v>0</v>
      </c>
      <c r="DT67" s="648">
        <f>'Прогноз движ.ден.средств'!DT62</f>
        <v>0</v>
      </c>
      <c r="DU67" s="648">
        <f>'Прогноз движ.ден.средств'!DU62</f>
        <v>0</v>
      </c>
      <c r="DV67" s="648">
        <f>'Прогноз движ.ден.средств'!DV62</f>
        <v>0</v>
      </c>
      <c r="DW67" s="648">
        <f>'Прогноз движ.ден.средств'!DW62</f>
        <v>0</v>
      </c>
      <c r="DX67" s="648">
        <f>'Прогноз движ.ден.средств'!DX62</f>
        <v>0</v>
      </c>
      <c r="DY67" s="648">
        <f>'Прогноз движ.ден.средств'!DY62</f>
        <v>0</v>
      </c>
      <c r="DZ67" s="648">
        <f>'Прогноз движ.ден.средств'!DZ62</f>
        <v>0</v>
      </c>
      <c r="EA67" s="648">
        <f>'Прогноз движ.ден.средств'!EA62</f>
        <v>0</v>
      </c>
      <c r="EB67" s="648">
        <f>'Прогноз движ.ден.средств'!EB62</f>
        <v>0</v>
      </c>
      <c r="EC67" s="648">
        <f>'Прогноз движ.ден.средств'!EC62</f>
        <v>0</v>
      </c>
      <c r="ED67" s="648">
        <f>'Прогноз движ.ден.средств'!ED62</f>
        <v>0</v>
      </c>
      <c r="EE67" s="648">
        <f>'Прогноз движ.ден.средств'!EE62</f>
        <v>0</v>
      </c>
      <c r="EF67" s="648">
        <f>'Прогноз движ.ден.средств'!EF62</f>
        <v>0</v>
      </c>
      <c r="EG67" s="648">
        <f>'Прогноз движ.ден.средств'!EG62</f>
        <v>0</v>
      </c>
      <c r="EH67" s="648">
        <f>'Прогноз движ.ден.средств'!EH62</f>
        <v>0</v>
      </c>
      <c r="EI67" s="648">
        <f>'Прогноз движ.ден.средств'!EI62</f>
        <v>0</v>
      </c>
      <c r="EJ67" s="648">
        <f>'Прогноз движ.ден.средств'!EJ62</f>
        <v>0</v>
      </c>
      <c r="EK67" s="648">
        <f>'Прогноз движ.ден.средств'!EK62</f>
        <v>0</v>
      </c>
    </row>
    <row r="68" spans="1:141" ht="15.75" hidden="1" outlineLevel="1" x14ac:dyDescent="0.25">
      <c r="A68" s="647" t="str">
        <f>'Прогноз движ.ден.средств'!A63</f>
        <v>nnn</v>
      </c>
      <c r="B68" s="795">
        <f>'Прогноз движ.ден.средств'!B63</f>
        <v>0</v>
      </c>
      <c r="C68" s="758">
        <f>'Прогноз движ.ден.средств'!C63</f>
        <v>0</v>
      </c>
      <c r="D68" s="758">
        <f>'Прогноз движ.ден.средств'!D63</f>
        <v>0</v>
      </c>
      <c r="E68" s="758">
        <f>'Прогноз движ.ден.средств'!E63</f>
        <v>0</v>
      </c>
      <c r="F68" s="758">
        <f>'Прогноз движ.ден.средств'!F63</f>
        <v>0</v>
      </c>
      <c r="G68" s="758">
        <f>'Прогноз движ.ден.средств'!G63</f>
        <v>0</v>
      </c>
      <c r="H68" s="758">
        <f>'Прогноз движ.ден.средств'!H63</f>
        <v>0</v>
      </c>
      <c r="I68" s="758">
        <f>'Прогноз движ.ден.средств'!I63</f>
        <v>0</v>
      </c>
      <c r="J68" s="758">
        <f>'Прогноз движ.ден.средств'!J63</f>
        <v>0</v>
      </c>
      <c r="K68" s="758">
        <f>'Прогноз движ.ден.средств'!K63</f>
        <v>0</v>
      </c>
      <c r="L68" s="758">
        <f>'Прогноз движ.ден.средств'!L63</f>
        <v>0</v>
      </c>
      <c r="M68" s="758">
        <f>'Прогноз движ.ден.средств'!M63</f>
        <v>0</v>
      </c>
      <c r="N68" s="758">
        <f>'Прогноз движ.ден.средств'!N63</f>
        <v>0</v>
      </c>
      <c r="O68" s="758">
        <f>'Прогноз движ.ден.средств'!O63</f>
        <v>0</v>
      </c>
      <c r="P68" s="758">
        <f>'Прогноз движ.ден.средств'!P63</f>
        <v>0</v>
      </c>
      <c r="Q68" s="758">
        <f>'Прогноз движ.ден.средств'!Q63</f>
        <v>0</v>
      </c>
      <c r="R68" s="648">
        <f>'Прогноз движ.ден.средств'!R63</f>
        <v>0</v>
      </c>
      <c r="S68" s="648">
        <f>'Прогноз движ.ден.средств'!S63</f>
        <v>0</v>
      </c>
      <c r="T68" s="648">
        <f>'Прогноз движ.ден.средств'!T63</f>
        <v>0</v>
      </c>
      <c r="U68" s="648">
        <f>'Прогноз движ.ден.средств'!U63</f>
        <v>0</v>
      </c>
      <c r="V68" s="648">
        <f>'Прогноз движ.ден.средств'!V63</f>
        <v>0</v>
      </c>
      <c r="W68" s="648">
        <f>'Прогноз движ.ден.средств'!W63</f>
        <v>0</v>
      </c>
      <c r="X68" s="648">
        <f>'Прогноз движ.ден.средств'!X63</f>
        <v>0</v>
      </c>
      <c r="Y68" s="648">
        <f>'Прогноз движ.ден.средств'!Y63</f>
        <v>0</v>
      </c>
      <c r="Z68" s="648">
        <f>'Прогноз движ.ден.средств'!Z63</f>
        <v>0</v>
      </c>
      <c r="AA68" s="648">
        <f>'Прогноз движ.ден.средств'!AA63</f>
        <v>0</v>
      </c>
      <c r="AB68" s="648">
        <f>'Прогноз движ.ден.средств'!AB63</f>
        <v>0</v>
      </c>
      <c r="AC68" s="648">
        <f>'Прогноз движ.ден.средств'!AC63</f>
        <v>0</v>
      </c>
      <c r="AD68" s="648">
        <f>'Прогноз движ.ден.средств'!AD63</f>
        <v>0</v>
      </c>
      <c r="AE68" s="648">
        <f>'Прогноз движ.ден.средств'!AE63</f>
        <v>0</v>
      </c>
      <c r="AF68" s="648">
        <f>'Прогноз движ.ден.средств'!AF63</f>
        <v>0</v>
      </c>
      <c r="AG68" s="648">
        <f>'Прогноз движ.ден.средств'!AG63</f>
        <v>0</v>
      </c>
      <c r="AH68" s="648">
        <f>'Прогноз движ.ден.средств'!AH63</f>
        <v>0</v>
      </c>
      <c r="AI68" s="648">
        <f>'Прогноз движ.ден.средств'!AI63</f>
        <v>0</v>
      </c>
      <c r="AJ68" s="648">
        <f>'Прогноз движ.ден.средств'!AJ63</f>
        <v>0</v>
      </c>
      <c r="AK68" s="648">
        <f>'Прогноз движ.ден.средств'!AK63</f>
        <v>0</v>
      </c>
      <c r="AL68" s="648">
        <f>'Прогноз движ.ден.средств'!AL63</f>
        <v>0</v>
      </c>
      <c r="AM68" s="648">
        <f>'Прогноз движ.ден.средств'!AM63</f>
        <v>0</v>
      </c>
      <c r="AN68" s="648">
        <f>'Прогноз движ.ден.средств'!AN63</f>
        <v>0</v>
      </c>
      <c r="AO68" s="648">
        <f>'Прогноз движ.ден.средств'!AO63</f>
        <v>0</v>
      </c>
      <c r="AP68" s="648">
        <f>'Прогноз движ.ден.средств'!AP63</f>
        <v>0</v>
      </c>
      <c r="AQ68" s="648">
        <f>'Прогноз движ.ден.средств'!AQ63</f>
        <v>0</v>
      </c>
      <c r="AR68" s="648">
        <f>'Прогноз движ.ден.средств'!AR63</f>
        <v>0</v>
      </c>
      <c r="AS68" s="648">
        <f>'Прогноз движ.ден.средств'!AS63</f>
        <v>0</v>
      </c>
      <c r="AT68" s="648">
        <f>'Прогноз движ.ден.средств'!AT63</f>
        <v>0</v>
      </c>
      <c r="AU68" s="648">
        <f>'Прогноз движ.ден.средств'!AU63</f>
        <v>0</v>
      </c>
      <c r="AV68" s="648">
        <f>'Прогноз движ.ден.средств'!AV63</f>
        <v>0</v>
      </c>
      <c r="AW68" s="648">
        <f>'Прогноз движ.ден.средств'!AW63</f>
        <v>0</v>
      </c>
      <c r="AX68" s="648">
        <f>'Прогноз движ.ден.средств'!AX63</f>
        <v>0</v>
      </c>
      <c r="AY68" s="648">
        <f>'Прогноз движ.ден.средств'!AY63</f>
        <v>0</v>
      </c>
      <c r="AZ68" s="648">
        <f>'Прогноз движ.ден.средств'!AZ63</f>
        <v>0</v>
      </c>
      <c r="BA68" s="648">
        <f>'Прогноз движ.ден.средств'!BA63</f>
        <v>0</v>
      </c>
      <c r="BB68" s="648">
        <f>'Прогноз движ.ден.средств'!BB63</f>
        <v>0</v>
      </c>
      <c r="BC68" s="648">
        <f>'Прогноз движ.ден.средств'!BC63</f>
        <v>0</v>
      </c>
      <c r="BD68" s="648">
        <f>'Прогноз движ.ден.средств'!BD63</f>
        <v>0</v>
      </c>
      <c r="BE68" s="648">
        <f>'Прогноз движ.ден.средств'!BE63</f>
        <v>0</v>
      </c>
      <c r="BF68" s="648">
        <f>'Прогноз движ.ден.средств'!BF63</f>
        <v>0</v>
      </c>
      <c r="BG68" s="648">
        <f>'Прогноз движ.ден.средств'!BG63</f>
        <v>0</v>
      </c>
      <c r="BH68" s="648">
        <f>'Прогноз движ.ден.средств'!BH63</f>
        <v>0</v>
      </c>
      <c r="BI68" s="648">
        <f>'Прогноз движ.ден.средств'!BI63</f>
        <v>0</v>
      </c>
      <c r="BJ68" s="648">
        <f>'Прогноз движ.ден.средств'!BJ63</f>
        <v>0</v>
      </c>
      <c r="BK68" s="648">
        <f>'Прогноз движ.ден.средств'!BK63</f>
        <v>0</v>
      </c>
      <c r="BL68" s="648">
        <f>'Прогноз движ.ден.средств'!BL63</f>
        <v>0</v>
      </c>
      <c r="BM68" s="648">
        <f>'Прогноз движ.ден.средств'!BM63</f>
        <v>0</v>
      </c>
      <c r="BN68" s="648">
        <f>'Прогноз движ.ден.средств'!BN63</f>
        <v>0</v>
      </c>
      <c r="BO68" s="648">
        <f>'Прогноз движ.ден.средств'!BO63</f>
        <v>0</v>
      </c>
      <c r="BP68" s="648">
        <f>'Прогноз движ.ден.средств'!BP63</f>
        <v>0</v>
      </c>
      <c r="BQ68" s="648">
        <f>'Прогноз движ.ден.средств'!BQ63</f>
        <v>0</v>
      </c>
      <c r="BR68" s="648">
        <f>'Прогноз движ.ден.средств'!BR63</f>
        <v>0</v>
      </c>
      <c r="BS68" s="648">
        <f>'Прогноз движ.ден.средств'!BS63</f>
        <v>0</v>
      </c>
      <c r="BT68" s="648">
        <f>'Прогноз движ.ден.средств'!BT63</f>
        <v>0</v>
      </c>
      <c r="BU68" s="648">
        <f>'Прогноз движ.ден.средств'!BU63</f>
        <v>0</v>
      </c>
      <c r="BV68" s="648">
        <f>'Прогноз движ.ден.средств'!BV63</f>
        <v>0</v>
      </c>
      <c r="BW68" s="648">
        <f>'Прогноз движ.ден.средств'!BW63</f>
        <v>0</v>
      </c>
      <c r="BX68" s="648">
        <f>'Прогноз движ.ден.средств'!BX63</f>
        <v>0</v>
      </c>
      <c r="BY68" s="648">
        <f>'Прогноз движ.ден.средств'!BY63</f>
        <v>0</v>
      </c>
      <c r="BZ68" s="648">
        <f>'Прогноз движ.ден.средств'!BZ63</f>
        <v>0</v>
      </c>
      <c r="CA68" s="648">
        <f>'Прогноз движ.ден.средств'!CA63</f>
        <v>0</v>
      </c>
      <c r="CB68" s="648">
        <f>'Прогноз движ.ден.средств'!CB63</f>
        <v>0</v>
      </c>
      <c r="CC68" s="648">
        <f>'Прогноз движ.ден.средств'!CC63</f>
        <v>0</v>
      </c>
      <c r="CD68" s="648">
        <f>'Прогноз движ.ден.средств'!CD63</f>
        <v>0</v>
      </c>
      <c r="CE68" s="648">
        <f>'Прогноз движ.ден.средств'!CE63</f>
        <v>0</v>
      </c>
      <c r="CF68" s="648">
        <f>'Прогноз движ.ден.средств'!CF63</f>
        <v>0</v>
      </c>
      <c r="CG68" s="648">
        <f>'Прогноз движ.ден.средств'!CG63</f>
        <v>0</v>
      </c>
      <c r="CH68" s="648">
        <f>'Прогноз движ.ден.средств'!CH63</f>
        <v>0</v>
      </c>
      <c r="CI68" s="648">
        <f>'Прогноз движ.ден.средств'!CI63</f>
        <v>0</v>
      </c>
      <c r="CJ68" s="648">
        <f>'Прогноз движ.ден.средств'!CJ63</f>
        <v>0</v>
      </c>
      <c r="CK68" s="648">
        <f>'Прогноз движ.ден.средств'!CK63</f>
        <v>0</v>
      </c>
      <c r="CL68" s="648">
        <f>'Прогноз движ.ден.средств'!CL63</f>
        <v>0</v>
      </c>
      <c r="CM68" s="648">
        <f>'Прогноз движ.ден.средств'!CM63</f>
        <v>0</v>
      </c>
      <c r="CN68" s="648">
        <f>'Прогноз движ.ден.средств'!CN63</f>
        <v>0</v>
      </c>
      <c r="CO68" s="648">
        <f>'Прогноз движ.ден.средств'!CO63</f>
        <v>0</v>
      </c>
      <c r="CP68" s="648">
        <f>'Прогноз движ.ден.средств'!CP63</f>
        <v>0</v>
      </c>
      <c r="CQ68" s="648">
        <f>'Прогноз движ.ден.средств'!CQ63</f>
        <v>0</v>
      </c>
      <c r="CR68" s="648">
        <f>'Прогноз движ.ден.средств'!CR63</f>
        <v>0</v>
      </c>
      <c r="CS68" s="648">
        <f>'Прогноз движ.ден.средств'!CS63</f>
        <v>0</v>
      </c>
      <c r="CT68" s="648">
        <f>'Прогноз движ.ден.средств'!CT63</f>
        <v>0</v>
      </c>
      <c r="CU68" s="648">
        <f>'Прогноз движ.ден.средств'!CU63</f>
        <v>0</v>
      </c>
      <c r="CV68" s="648">
        <f>'Прогноз движ.ден.средств'!CV63</f>
        <v>0</v>
      </c>
      <c r="CW68" s="648">
        <f>'Прогноз движ.ден.средств'!CW63</f>
        <v>0</v>
      </c>
      <c r="CX68" s="648">
        <f>'Прогноз движ.ден.средств'!CX63</f>
        <v>0</v>
      </c>
      <c r="CY68" s="648">
        <f>'Прогноз движ.ден.средств'!CY63</f>
        <v>0</v>
      </c>
      <c r="CZ68" s="648">
        <f>'Прогноз движ.ден.средств'!CZ63</f>
        <v>0</v>
      </c>
      <c r="DA68" s="648">
        <f>'Прогноз движ.ден.средств'!DA63</f>
        <v>0</v>
      </c>
      <c r="DB68" s="648">
        <f>'Прогноз движ.ден.средств'!DB63</f>
        <v>0</v>
      </c>
      <c r="DC68" s="648">
        <f>'Прогноз движ.ден.средств'!DC63</f>
        <v>0</v>
      </c>
      <c r="DD68" s="648">
        <f>'Прогноз движ.ден.средств'!DD63</f>
        <v>0</v>
      </c>
      <c r="DE68" s="648">
        <f>'Прогноз движ.ден.средств'!DE63</f>
        <v>0</v>
      </c>
      <c r="DF68" s="648">
        <f>'Прогноз движ.ден.средств'!DF63</f>
        <v>0</v>
      </c>
      <c r="DG68" s="648">
        <f>'Прогноз движ.ден.средств'!DG63</f>
        <v>0</v>
      </c>
      <c r="DH68" s="648">
        <f>'Прогноз движ.ден.средств'!DH63</f>
        <v>0</v>
      </c>
      <c r="DI68" s="648">
        <f>'Прогноз движ.ден.средств'!DI63</f>
        <v>0</v>
      </c>
      <c r="DJ68" s="648">
        <f>'Прогноз движ.ден.средств'!DJ63</f>
        <v>0</v>
      </c>
      <c r="DK68" s="648">
        <f>'Прогноз движ.ден.средств'!DK63</f>
        <v>0</v>
      </c>
      <c r="DL68" s="648">
        <f>'Прогноз движ.ден.средств'!DL63</f>
        <v>0</v>
      </c>
      <c r="DM68" s="648">
        <f>'Прогноз движ.ден.средств'!DM63</f>
        <v>0</v>
      </c>
      <c r="DN68" s="648">
        <f>'Прогноз движ.ден.средств'!DN63</f>
        <v>0</v>
      </c>
      <c r="DO68" s="648">
        <f>'Прогноз движ.ден.средств'!DO63</f>
        <v>0</v>
      </c>
      <c r="DP68" s="648">
        <f>'Прогноз движ.ден.средств'!DP63</f>
        <v>0</v>
      </c>
      <c r="DQ68" s="648">
        <f>'Прогноз движ.ден.средств'!DQ63</f>
        <v>0</v>
      </c>
      <c r="DR68" s="648">
        <f>'Прогноз движ.ден.средств'!DR63</f>
        <v>0</v>
      </c>
      <c r="DS68" s="648">
        <f>'Прогноз движ.ден.средств'!DS63</f>
        <v>0</v>
      </c>
      <c r="DT68" s="648">
        <f>'Прогноз движ.ден.средств'!DT63</f>
        <v>0</v>
      </c>
      <c r="DU68" s="648">
        <f>'Прогноз движ.ден.средств'!DU63</f>
        <v>0</v>
      </c>
      <c r="DV68" s="648">
        <f>'Прогноз движ.ден.средств'!DV63</f>
        <v>0</v>
      </c>
      <c r="DW68" s="648">
        <f>'Прогноз движ.ден.средств'!DW63</f>
        <v>0</v>
      </c>
      <c r="DX68" s="648">
        <f>'Прогноз движ.ден.средств'!DX63</f>
        <v>0</v>
      </c>
      <c r="DY68" s="648">
        <f>'Прогноз движ.ден.средств'!DY63</f>
        <v>0</v>
      </c>
      <c r="DZ68" s="648">
        <f>'Прогноз движ.ден.средств'!DZ63</f>
        <v>0</v>
      </c>
      <c r="EA68" s="648">
        <f>'Прогноз движ.ден.средств'!EA63</f>
        <v>0</v>
      </c>
      <c r="EB68" s="648">
        <f>'Прогноз движ.ден.средств'!EB63</f>
        <v>0</v>
      </c>
      <c r="EC68" s="648">
        <f>'Прогноз движ.ден.средств'!EC63</f>
        <v>0</v>
      </c>
      <c r="ED68" s="648">
        <f>'Прогноз движ.ден.средств'!ED63</f>
        <v>0</v>
      </c>
      <c r="EE68" s="648">
        <f>'Прогноз движ.ден.средств'!EE63</f>
        <v>0</v>
      </c>
      <c r="EF68" s="648">
        <f>'Прогноз движ.ден.средств'!EF63</f>
        <v>0</v>
      </c>
      <c r="EG68" s="648">
        <f>'Прогноз движ.ден.средств'!EG63</f>
        <v>0</v>
      </c>
      <c r="EH68" s="648">
        <f>'Прогноз движ.ден.средств'!EH63</f>
        <v>0</v>
      </c>
      <c r="EI68" s="648">
        <f>'Прогноз движ.ден.средств'!EI63</f>
        <v>0</v>
      </c>
      <c r="EJ68" s="648">
        <f>'Прогноз движ.ден.средств'!EJ63</f>
        <v>0</v>
      </c>
      <c r="EK68" s="648">
        <f>'Прогноз движ.ден.средств'!EK63</f>
        <v>0</v>
      </c>
    </row>
    <row r="69" spans="1:141" ht="15.75" hidden="1" outlineLevel="1" x14ac:dyDescent="0.25">
      <c r="A69" s="647" t="str">
        <f>'Прогноз движ.ден.средств'!A64</f>
        <v>nnn</v>
      </c>
      <c r="B69" s="795">
        <f>'Прогноз движ.ден.средств'!B64</f>
        <v>0</v>
      </c>
      <c r="C69" s="758">
        <f>'Прогноз движ.ден.средств'!C64</f>
        <v>0</v>
      </c>
      <c r="D69" s="758">
        <f>'Прогноз движ.ден.средств'!D64</f>
        <v>0</v>
      </c>
      <c r="E69" s="758">
        <f>'Прогноз движ.ден.средств'!E64</f>
        <v>0</v>
      </c>
      <c r="F69" s="758">
        <f>'Прогноз движ.ден.средств'!F64</f>
        <v>0</v>
      </c>
      <c r="G69" s="758">
        <f>'Прогноз движ.ден.средств'!G64</f>
        <v>0</v>
      </c>
      <c r="H69" s="758">
        <f>'Прогноз движ.ден.средств'!H64</f>
        <v>0</v>
      </c>
      <c r="I69" s="758">
        <f>'Прогноз движ.ден.средств'!I64</f>
        <v>0</v>
      </c>
      <c r="J69" s="758">
        <f>'Прогноз движ.ден.средств'!J64</f>
        <v>0</v>
      </c>
      <c r="K69" s="758">
        <f>'Прогноз движ.ден.средств'!K64</f>
        <v>0</v>
      </c>
      <c r="L69" s="758">
        <f>'Прогноз движ.ден.средств'!L64</f>
        <v>0</v>
      </c>
      <c r="M69" s="758">
        <f>'Прогноз движ.ден.средств'!M64</f>
        <v>0</v>
      </c>
      <c r="N69" s="758">
        <f>'Прогноз движ.ден.средств'!N64</f>
        <v>0</v>
      </c>
      <c r="O69" s="758">
        <f>'Прогноз движ.ден.средств'!O64</f>
        <v>0</v>
      </c>
      <c r="P69" s="758">
        <f>'Прогноз движ.ден.средств'!P64</f>
        <v>0</v>
      </c>
      <c r="Q69" s="758">
        <f>'Прогноз движ.ден.средств'!Q64</f>
        <v>0</v>
      </c>
      <c r="R69" s="648">
        <f>'Прогноз движ.ден.средств'!R64</f>
        <v>0</v>
      </c>
      <c r="S69" s="648">
        <f>'Прогноз движ.ден.средств'!S64</f>
        <v>0</v>
      </c>
      <c r="T69" s="648">
        <f>'Прогноз движ.ден.средств'!T64</f>
        <v>0</v>
      </c>
      <c r="U69" s="648">
        <f>'Прогноз движ.ден.средств'!U64</f>
        <v>0</v>
      </c>
      <c r="V69" s="648">
        <f>'Прогноз движ.ден.средств'!V64</f>
        <v>0</v>
      </c>
      <c r="W69" s="648">
        <f>'Прогноз движ.ден.средств'!W64</f>
        <v>0</v>
      </c>
      <c r="X69" s="648">
        <f>'Прогноз движ.ден.средств'!X64</f>
        <v>0</v>
      </c>
      <c r="Y69" s="648">
        <f>'Прогноз движ.ден.средств'!Y64</f>
        <v>0</v>
      </c>
      <c r="Z69" s="648">
        <f>'Прогноз движ.ден.средств'!Z64</f>
        <v>0</v>
      </c>
      <c r="AA69" s="648">
        <f>'Прогноз движ.ден.средств'!AA64</f>
        <v>0</v>
      </c>
      <c r="AB69" s="648">
        <f>'Прогноз движ.ден.средств'!AB64</f>
        <v>0</v>
      </c>
      <c r="AC69" s="648">
        <f>'Прогноз движ.ден.средств'!AC64</f>
        <v>0</v>
      </c>
      <c r="AD69" s="648">
        <f>'Прогноз движ.ден.средств'!AD64</f>
        <v>0</v>
      </c>
      <c r="AE69" s="648">
        <f>'Прогноз движ.ден.средств'!AE64</f>
        <v>0</v>
      </c>
      <c r="AF69" s="648">
        <f>'Прогноз движ.ден.средств'!AF64</f>
        <v>0</v>
      </c>
      <c r="AG69" s="648">
        <f>'Прогноз движ.ден.средств'!AG64</f>
        <v>0</v>
      </c>
      <c r="AH69" s="648">
        <f>'Прогноз движ.ден.средств'!AH64</f>
        <v>0</v>
      </c>
      <c r="AI69" s="648">
        <f>'Прогноз движ.ден.средств'!AI64</f>
        <v>0</v>
      </c>
      <c r="AJ69" s="648">
        <f>'Прогноз движ.ден.средств'!AJ64</f>
        <v>0</v>
      </c>
      <c r="AK69" s="648">
        <f>'Прогноз движ.ден.средств'!AK64</f>
        <v>0</v>
      </c>
      <c r="AL69" s="648">
        <f>'Прогноз движ.ден.средств'!AL64</f>
        <v>0</v>
      </c>
      <c r="AM69" s="648">
        <f>'Прогноз движ.ден.средств'!AM64</f>
        <v>0</v>
      </c>
      <c r="AN69" s="648">
        <f>'Прогноз движ.ден.средств'!AN64</f>
        <v>0</v>
      </c>
      <c r="AO69" s="648">
        <f>'Прогноз движ.ден.средств'!AO64</f>
        <v>0</v>
      </c>
      <c r="AP69" s="648">
        <f>'Прогноз движ.ден.средств'!AP64</f>
        <v>0</v>
      </c>
      <c r="AQ69" s="648">
        <f>'Прогноз движ.ден.средств'!AQ64</f>
        <v>0</v>
      </c>
      <c r="AR69" s="648">
        <f>'Прогноз движ.ден.средств'!AR64</f>
        <v>0</v>
      </c>
      <c r="AS69" s="648">
        <f>'Прогноз движ.ден.средств'!AS64</f>
        <v>0</v>
      </c>
      <c r="AT69" s="648">
        <f>'Прогноз движ.ден.средств'!AT64</f>
        <v>0</v>
      </c>
      <c r="AU69" s="648">
        <f>'Прогноз движ.ден.средств'!AU64</f>
        <v>0</v>
      </c>
      <c r="AV69" s="648">
        <f>'Прогноз движ.ден.средств'!AV64</f>
        <v>0</v>
      </c>
      <c r="AW69" s="648">
        <f>'Прогноз движ.ден.средств'!AW64</f>
        <v>0</v>
      </c>
      <c r="AX69" s="648">
        <f>'Прогноз движ.ден.средств'!AX64</f>
        <v>0</v>
      </c>
      <c r="AY69" s="648">
        <f>'Прогноз движ.ден.средств'!AY64</f>
        <v>0</v>
      </c>
      <c r="AZ69" s="648">
        <f>'Прогноз движ.ден.средств'!AZ64</f>
        <v>0</v>
      </c>
      <c r="BA69" s="648">
        <f>'Прогноз движ.ден.средств'!BA64</f>
        <v>0</v>
      </c>
      <c r="BB69" s="648">
        <f>'Прогноз движ.ден.средств'!BB64</f>
        <v>0</v>
      </c>
      <c r="BC69" s="648">
        <f>'Прогноз движ.ден.средств'!BC64</f>
        <v>0</v>
      </c>
      <c r="BD69" s="648">
        <f>'Прогноз движ.ден.средств'!BD64</f>
        <v>0</v>
      </c>
      <c r="BE69" s="648">
        <f>'Прогноз движ.ден.средств'!BE64</f>
        <v>0</v>
      </c>
      <c r="BF69" s="648">
        <f>'Прогноз движ.ден.средств'!BF64</f>
        <v>0</v>
      </c>
      <c r="BG69" s="648">
        <f>'Прогноз движ.ден.средств'!BG64</f>
        <v>0</v>
      </c>
      <c r="BH69" s="648">
        <f>'Прогноз движ.ден.средств'!BH64</f>
        <v>0</v>
      </c>
      <c r="BI69" s="648">
        <f>'Прогноз движ.ден.средств'!BI64</f>
        <v>0</v>
      </c>
      <c r="BJ69" s="648">
        <f>'Прогноз движ.ден.средств'!BJ64</f>
        <v>0</v>
      </c>
      <c r="BK69" s="648">
        <f>'Прогноз движ.ден.средств'!BK64</f>
        <v>0</v>
      </c>
      <c r="BL69" s="648">
        <f>'Прогноз движ.ден.средств'!BL64</f>
        <v>0</v>
      </c>
      <c r="BM69" s="648">
        <f>'Прогноз движ.ден.средств'!BM64</f>
        <v>0</v>
      </c>
      <c r="BN69" s="648">
        <f>'Прогноз движ.ден.средств'!BN64</f>
        <v>0</v>
      </c>
      <c r="BO69" s="648">
        <f>'Прогноз движ.ден.средств'!BO64</f>
        <v>0</v>
      </c>
      <c r="BP69" s="648">
        <f>'Прогноз движ.ден.средств'!BP64</f>
        <v>0</v>
      </c>
      <c r="BQ69" s="648">
        <f>'Прогноз движ.ден.средств'!BQ64</f>
        <v>0</v>
      </c>
      <c r="BR69" s="648">
        <f>'Прогноз движ.ден.средств'!BR64</f>
        <v>0</v>
      </c>
      <c r="BS69" s="648">
        <f>'Прогноз движ.ден.средств'!BS64</f>
        <v>0</v>
      </c>
      <c r="BT69" s="648">
        <f>'Прогноз движ.ден.средств'!BT64</f>
        <v>0</v>
      </c>
      <c r="BU69" s="648">
        <f>'Прогноз движ.ден.средств'!BU64</f>
        <v>0</v>
      </c>
      <c r="BV69" s="648">
        <f>'Прогноз движ.ден.средств'!BV64</f>
        <v>0</v>
      </c>
      <c r="BW69" s="648">
        <f>'Прогноз движ.ден.средств'!BW64</f>
        <v>0</v>
      </c>
      <c r="BX69" s="648">
        <f>'Прогноз движ.ден.средств'!BX64</f>
        <v>0</v>
      </c>
      <c r="BY69" s="648">
        <f>'Прогноз движ.ден.средств'!BY64</f>
        <v>0</v>
      </c>
      <c r="BZ69" s="648">
        <f>'Прогноз движ.ден.средств'!BZ64</f>
        <v>0</v>
      </c>
      <c r="CA69" s="648">
        <f>'Прогноз движ.ден.средств'!CA64</f>
        <v>0</v>
      </c>
      <c r="CB69" s="648">
        <f>'Прогноз движ.ден.средств'!CB64</f>
        <v>0</v>
      </c>
      <c r="CC69" s="648">
        <f>'Прогноз движ.ден.средств'!CC64</f>
        <v>0</v>
      </c>
      <c r="CD69" s="648">
        <f>'Прогноз движ.ден.средств'!CD64</f>
        <v>0</v>
      </c>
      <c r="CE69" s="648">
        <f>'Прогноз движ.ден.средств'!CE64</f>
        <v>0</v>
      </c>
      <c r="CF69" s="648">
        <f>'Прогноз движ.ден.средств'!CF64</f>
        <v>0</v>
      </c>
      <c r="CG69" s="648">
        <f>'Прогноз движ.ден.средств'!CG64</f>
        <v>0</v>
      </c>
      <c r="CH69" s="648">
        <f>'Прогноз движ.ден.средств'!CH64</f>
        <v>0</v>
      </c>
      <c r="CI69" s="648">
        <f>'Прогноз движ.ден.средств'!CI64</f>
        <v>0</v>
      </c>
      <c r="CJ69" s="648">
        <f>'Прогноз движ.ден.средств'!CJ64</f>
        <v>0</v>
      </c>
      <c r="CK69" s="648">
        <f>'Прогноз движ.ден.средств'!CK64</f>
        <v>0</v>
      </c>
      <c r="CL69" s="648">
        <f>'Прогноз движ.ден.средств'!CL64</f>
        <v>0</v>
      </c>
      <c r="CM69" s="648">
        <f>'Прогноз движ.ден.средств'!CM64</f>
        <v>0</v>
      </c>
      <c r="CN69" s="648">
        <f>'Прогноз движ.ден.средств'!CN64</f>
        <v>0</v>
      </c>
      <c r="CO69" s="648">
        <f>'Прогноз движ.ден.средств'!CO64</f>
        <v>0</v>
      </c>
      <c r="CP69" s="648">
        <f>'Прогноз движ.ден.средств'!CP64</f>
        <v>0</v>
      </c>
      <c r="CQ69" s="648">
        <f>'Прогноз движ.ден.средств'!CQ64</f>
        <v>0</v>
      </c>
      <c r="CR69" s="648">
        <f>'Прогноз движ.ден.средств'!CR64</f>
        <v>0</v>
      </c>
      <c r="CS69" s="648">
        <f>'Прогноз движ.ден.средств'!CS64</f>
        <v>0</v>
      </c>
      <c r="CT69" s="648">
        <f>'Прогноз движ.ден.средств'!CT64</f>
        <v>0</v>
      </c>
      <c r="CU69" s="648">
        <f>'Прогноз движ.ден.средств'!CU64</f>
        <v>0</v>
      </c>
      <c r="CV69" s="648">
        <f>'Прогноз движ.ден.средств'!CV64</f>
        <v>0</v>
      </c>
      <c r="CW69" s="648">
        <f>'Прогноз движ.ден.средств'!CW64</f>
        <v>0</v>
      </c>
      <c r="CX69" s="648">
        <f>'Прогноз движ.ден.средств'!CX64</f>
        <v>0</v>
      </c>
      <c r="CY69" s="648">
        <f>'Прогноз движ.ден.средств'!CY64</f>
        <v>0</v>
      </c>
      <c r="CZ69" s="648">
        <f>'Прогноз движ.ден.средств'!CZ64</f>
        <v>0</v>
      </c>
      <c r="DA69" s="648">
        <f>'Прогноз движ.ден.средств'!DA64</f>
        <v>0</v>
      </c>
      <c r="DB69" s="648">
        <f>'Прогноз движ.ден.средств'!DB64</f>
        <v>0</v>
      </c>
      <c r="DC69" s="648">
        <f>'Прогноз движ.ден.средств'!DC64</f>
        <v>0</v>
      </c>
      <c r="DD69" s="648">
        <f>'Прогноз движ.ден.средств'!DD64</f>
        <v>0</v>
      </c>
      <c r="DE69" s="648">
        <f>'Прогноз движ.ден.средств'!DE64</f>
        <v>0</v>
      </c>
      <c r="DF69" s="648">
        <f>'Прогноз движ.ден.средств'!DF64</f>
        <v>0</v>
      </c>
      <c r="DG69" s="648">
        <f>'Прогноз движ.ден.средств'!DG64</f>
        <v>0</v>
      </c>
      <c r="DH69" s="648">
        <f>'Прогноз движ.ден.средств'!DH64</f>
        <v>0</v>
      </c>
      <c r="DI69" s="648">
        <f>'Прогноз движ.ден.средств'!DI64</f>
        <v>0</v>
      </c>
      <c r="DJ69" s="648">
        <f>'Прогноз движ.ден.средств'!DJ64</f>
        <v>0</v>
      </c>
      <c r="DK69" s="648">
        <f>'Прогноз движ.ден.средств'!DK64</f>
        <v>0</v>
      </c>
      <c r="DL69" s="648">
        <f>'Прогноз движ.ден.средств'!DL64</f>
        <v>0</v>
      </c>
      <c r="DM69" s="648">
        <f>'Прогноз движ.ден.средств'!DM64</f>
        <v>0</v>
      </c>
      <c r="DN69" s="648">
        <f>'Прогноз движ.ден.средств'!DN64</f>
        <v>0</v>
      </c>
      <c r="DO69" s="648">
        <f>'Прогноз движ.ден.средств'!DO64</f>
        <v>0</v>
      </c>
      <c r="DP69" s="648">
        <f>'Прогноз движ.ден.средств'!DP64</f>
        <v>0</v>
      </c>
      <c r="DQ69" s="648">
        <f>'Прогноз движ.ден.средств'!DQ64</f>
        <v>0</v>
      </c>
      <c r="DR69" s="648">
        <f>'Прогноз движ.ден.средств'!DR64</f>
        <v>0</v>
      </c>
      <c r="DS69" s="648">
        <f>'Прогноз движ.ден.средств'!DS64</f>
        <v>0</v>
      </c>
      <c r="DT69" s="648">
        <f>'Прогноз движ.ден.средств'!DT64</f>
        <v>0</v>
      </c>
      <c r="DU69" s="648">
        <f>'Прогноз движ.ден.средств'!DU64</f>
        <v>0</v>
      </c>
      <c r="DV69" s="648">
        <f>'Прогноз движ.ден.средств'!DV64</f>
        <v>0</v>
      </c>
      <c r="DW69" s="648">
        <f>'Прогноз движ.ден.средств'!DW64</f>
        <v>0</v>
      </c>
      <c r="DX69" s="648">
        <f>'Прогноз движ.ден.средств'!DX64</f>
        <v>0</v>
      </c>
      <c r="DY69" s="648">
        <f>'Прогноз движ.ден.средств'!DY64</f>
        <v>0</v>
      </c>
      <c r="DZ69" s="648">
        <f>'Прогноз движ.ден.средств'!DZ64</f>
        <v>0</v>
      </c>
      <c r="EA69" s="648">
        <f>'Прогноз движ.ден.средств'!EA64</f>
        <v>0</v>
      </c>
      <c r="EB69" s="648">
        <f>'Прогноз движ.ден.средств'!EB64</f>
        <v>0</v>
      </c>
      <c r="EC69" s="648">
        <f>'Прогноз движ.ден.средств'!EC64</f>
        <v>0</v>
      </c>
      <c r="ED69" s="648">
        <f>'Прогноз движ.ден.средств'!ED64</f>
        <v>0</v>
      </c>
      <c r="EE69" s="648">
        <f>'Прогноз движ.ден.средств'!EE64</f>
        <v>0</v>
      </c>
      <c r="EF69" s="648">
        <f>'Прогноз движ.ден.средств'!EF64</f>
        <v>0</v>
      </c>
      <c r="EG69" s="648">
        <f>'Прогноз движ.ден.средств'!EG64</f>
        <v>0</v>
      </c>
      <c r="EH69" s="648">
        <f>'Прогноз движ.ден.средств'!EH64</f>
        <v>0</v>
      </c>
      <c r="EI69" s="648">
        <f>'Прогноз движ.ден.средств'!EI64</f>
        <v>0</v>
      </c>
      <c r="EJ69" s="648">
        <f>'Прогноз движ.ден.средств'!EJ64</f>
        <v>0</v>
      </c>
      <c r="EK69" s="648">
        <f>'Прогноз движ.ден.средств'!EK64</f>
        <v>0</v>
      </c>
    </row>
    <row r="70" spans="1:141" ht="15.75" hidden="1" outlineLevel="1" x14ac:dyDescent="0.25">
      <c r="A70" s="647" t="str">
        <f>'Прогноз движ.ден.средств'!A65</f>
        <v>nnn</v>
      </c>
      <c r="B70" s="795">
        <f>'Прогноз движ.ден.средств'!B65</f>
        <v>0</v>
      </c>
      <c r="C70" s="758">
        <f>'Прогноз движ.ден.средств'!C65</f>
        <v>0</v>
      </c>
      <c r="D70" s="758">
        <f>'Прогноз движ.ден.средств'!D65</f>
        <v>0</v>
      </c>
      <c r="E70" s="758">
        <f>'Прогноз движ.ден.средств'!E65</f>
        <v>0</v>
      </c>
      <c r="F70" s="758">
        <f>'Прогноз движ.ден.средств'!F65</f>
        <v>0</v>
      </c>
      <c r="G70" s="758">
        <f>'Прогноз движ.ден.средств'!G65</f>
        <v>0</v>
      </c>
      <c r="H70" s="758">
        <f>'Прогноз движ.ден.средств'!H65</f>
        <v>0</v>
      </c>
      <c r="I70" s="758">
        <f>'Прогноз движ.ден.средств'!I65</f>
        <v>0</v>
      </c>
      <c r="J70" s="758">
        <f>'Прогноз движ.ден.средств'!J65</f>
        <v>0</v>
      </c>
      <c r="K70" s="758">
        <f>'Прогноз движ.ден.средств'!K65</f>
        <v>0</v>
      </c>
      <c r="L70" s="758">
        <f>'Прогноз движ.ден.средств'!L65</f>
        <v>0</v>
      </c>
      <c r="M70" s="758">
        <f>'Прогноз движ.ден.средств'!M65</f>
        <v>0</v>
      </c>
      <c r="N70" s="758">
        <f>'Прогноз движ.ден.средств'!N65</f>
        <v>0</v>
      </c>
      <c r="O70" s="758">
        <f>'Прогноз движ.ден.средств'!O65</f>
        <v>0</v>
      </c>
      <c r="P70" s="758">
        <f>'Прогноз движ.ден.средств'!P65</f>
        <v>0</v>
      </c>
      <c r="Q70" s="758">
        <f>'Прогноз движ.ден.средств'!Q65</f>
        <v>0</v>
      </c>
      <c r="R70" s="648">
        <f>'Прогноз движ.ден.средств'!R65</f>
        <v>0</v>
      </c>
      <c r="S70" s="648">
        <f>'Прогноз движ.ден.средств'!S65</f>
        <v>0</v>
      </c>
      <c r="T70" s="648">
        <f>'Прогноз движ.ден.средств'!T65</f>
        <v>0</v>
      </c>
      <c r="U70" s="648">
        <f>'Прогноз движ.ден.средств'!U65</f>
        <v>0</v>
      </c>
      <c r="V70" s="648">
        <f>'Прогноз движ.ден.средств'!V65</f>
        <v>0</v>
      </c>
      <c r="W70" s="648">
        <f>'Прогноз движ.ден.средств'!W65</f>
        <v>0</v>
      </c>
      <c r="X70" s="648">
        <f>'Прогноз движ.ден.средств'!X65</f>
        <v>0</v>
      </c>
      <c r="Y70" s="648">
        <f>'Прогноз движ.ден.средств'!Y65</f>
        <v>0</v>
      </c>
      <c r="Z70" s="648">
        <f>'Прогноз движ.ден.средств'!Z65</f>
        <v>0</v>
      </c>
      <c r="AA70" s="648">
        <f>'Прогноз движ.ден.средств'!AA65</f>
        <v>0</v>
      </c>
      <c r="AB70" s="648">
        <f>'Прогноз движ.ден.средств'!AB65</f>
        <v>0</v>
      </c>
      <c r="AC70" s="648">
        <f>'Прогноз движ.ден.средств'!AC65</f>
        <v>0</v>
      </c>
      <c r="AD70" s="648">
        <f>'Прогноз движ.ден.средств'!AD65</f>
        <v>0</v>
      </c>
      <c r="AE70" s="648">
        <f>'Прогноз движ.ден.средств'!AE65</f>
        <v>0</v>
      </c>
      <c r="AF70" s="648">
        <f>'Прогноз движ.ден.средств'!AF65</f>
        <v>0</v>
      </c>
      <c r="AG70" s="648">
        <f>'Прогноз движ.ден.средств'!AG65</f>
        <v>0</v>
      </c>
      <c r="AH70" s="648">
        <f>'Прогноз движ.ден.средств'!AH65</f>
        <v>0</v>
      </c>
      <c r="AI70" s="648">
        <f>'Прогноз движ.ден.средств'!AI65</f>
        <v>0</v>
      </c>
      <c r="AJ70" s="648">
        <f>'Прогноз движ.ден.средств'!AJ65</f>
        <v>0</v>
      </c>
      <c r="AK70" s="648">
        <f>'Прогноз движ.ден.средств'!AK65</f>
        <v>0</v>
      </c>
      <c r="AL70" s="648">
        <f>'Прогноз движ.ден.средств'!AL65</f>
        <v>0</v>
      </c>
      <c r="AM70" s="648">
        <f>'Прогноз движ.ден.средств'!AM65</f>
        <v>0</v>
      </c>
      <c r="AN70" s="648">
        <f>'Прогноз движ.ден.средств'!AN65</f>
        <v>0</v>
      </c>
      <c r="AO70" s="648">
        <f>'Прогноз движ.ден.средств'!AO65</f>
        <v>0</v>
      </c>
      <c r="AP70" s="648">
        <f>'Прогноз движ.ден.средств'!AP65</f>
        <v>0</v>
      </c>
      <c r="AQ70" s="648">
        <f>'Прогноз движ.ден.средств'!AQ65</f>
        <v>0</v>
      </c>
      <c r="AR70" s="648">
        <f>'Прогноз движ.ден.средств'!AR65</f>
        <v>0</v>
      </c>
      <c r="AS70" s="648">
        <f>'Прогноз движ.ден.средств'!AS65</f>
        <v>0</v>
      </c>
      <c r="AT70" s="648">
        <f>'Прогноз движ.ден.средств'!AT65</f>
        <v>0</v>
      </c>
      <c r="AU70" s="648">
        <f>'Прогноз движ.ден.средств'!AU65</f>
        <v>0</v>
      </c>
      <c r="AV70" s="648">
        <f>'Прогноз движ.ден.средств'!AV65</f>
        <v>0</v>
      </c>
      <c r="AW70" s="648">
        <f>'Прогноз движ.ден.средств'!AW65</f>
        <v>0</v>
      </c>
      <c r="AX70" s="648">
        <f>'Прогноз движ.ден.средств'!AX65</f>
        <v>0</v>
      </c>
      <c r="AY70" s="648">
        <f>'Прогноз движ.ден.средств'!AY65</f>
        <v>0</v>
      </c>
      <c r="AZ70" s="648">
        <f>'Прогноз движ.ден.средств'!AZ65</f>
        <v>0</v>
      </c>
      <c r="BA70" s="648">
        <f>'Прогноз движ.ден.средств'!BA65</f>
        <v>0</v>
      </c>
      <c r="BB70" s="648">
        <f>'Прогноз движ.ден.средств'!BB65</f>
        <v>0</v>
      </c>
      <c r="BC70" s="648">
        <f>'Прогноз движ.ден.средств'!BC65</f>
        <v>0</v>
      </c>
      <c r="BD70" s="648">
        <f>'Прогноз движ.ден.средств'!BD65</f>
        <v>0</v>
      </c>
      <c r="BE70" s="648">
        <f>'Прогноз движ.ден.средств'!BE65</f>
        <v>0</v>
      </c>
      <c r="BF70" s="648">
        <f>'Прогноз движ.ден.средств'!BF65</f>
        <v>0</v>
      </c>
      <c r="BG70" s="648">
        <f>'Прогноз движ.ден.средств'!BG65</f>
        <v>0</v>
      </c>
      <c r="BH70" s="648">
        <f>'Прогноз движ.ден.средств'!BH65</f>
        <v>0</v>
      </c>
      <c r="BI70" s="648">
        <f>'Прогноз движ.ден.средств'!BI65</f>
        <v>0</v>
      </c>
      <c r="BJ70" s="648">
        <f>'Прогноз движ.ден.средств'!BJ65</f>
        <v>0</v>
      </c>
      <c r="BK70" s="648">
        <f>'Прогноз движ.ден.средств'!BK65</f>
        <v>0</v>
      </c>
      <c r="BL70" s="648">
        <f>'Прогноз движ.ден.средств'!BL65</f>
        <v>0</v>
      </c>
      <c r="BM70" s="648">
        <f>'Прогноз движ.ден.средств'!BM65</f>
        <v>0</v>
      </c>
      <c r="BN70" s="648">
        <f>'Прогноз движ.ден.средств'!BN65</f>
        <v>0</v>
      </c>
      <c r="BO70" s="648">
        <f>'Прогноз движ.ден.средств'!BO65</f>
        <v>0</v>
      </c>
      <c r="BP70" s="648">
        <f>'Прогноз движ.ден.средств'!BP65</f>
        <v>0</v>
      </c>
      <c r="BQ70" s="648">
        <f>'Прогноз движ.ден.средств'!BQ65</f>
        <v>0</v>
      </c>
      <c r="BR70" s="648">
        <f>'Прогноз движ.ден.средств'!BR65</f>
        <v>0</v>
      </c>
      <c r="BS70" s="648">
        <f>'Прогноз движ.ден.средств'!BS65</f>
        <v>0</v>
      </c>
      <c r="BT70" s="648">
        <f>'Прогноз движ.ден.средств'!BT65</f>
        <v>0</v>
      </c>
      <c r="BU70" s="648">
        <f>'Прогноз движ.ден.средств'!BU65</f>
        <v>0</v>
      </c>
      <c r="BV70" s="648">
        <f>'Прогноз движ.ден.средств'!BV65</f>
        <v>0</v>
      </c>
      <c r="BW70" s="648">
        <f>'Прогноз движ.ден.средств'!BW65</f>
        <v>0</v>
      </c>
      <c r="BX70" s="648">
        <f>'Прогноз движ.ден.средств'!BX65</f>
        <v>0</v>
      </c>
      <c r="BY70" s="648">
        <f>'Прогноз движ.ден.средств'!BY65</f>
        <v>0</v>
      </c>
      <c r="BZ70" s="648">
        <f>'Прогноз движ.ден.средств'!BZ65</f>
        <v>0</v>
      </c>
      <c r="CA70" s="648">
        <f>'Прогноз движ.ден.средств'!CA65</f>
        <v>0</v>
      </c>
      <c r="CB70" s="648">
        <f>'Прогноз движ.ден.средств'!CB65</f>
        <v>0</v>
      </c>
      <c r="CC70" s="648">
        <f>'Прогноз движ.ден.средств'!CC65</f>
        <v>0</v>
      </c>
      <c r="CD70" s="648">
        <f>'Прогноз движ.ден.средств'!CD65</f>
        <v>0</v>
      </c>
      <c r="CE70" s="648">
        <f>'Прогноз движ.ден.средств'!CE65</f>
        <v>0</v>
      </c>
      <c r="CF70" s="648">
        <f>'Прогноз движ.ден.средств'!CF65</f>
        <v>0</v>
      </c>
      <c r="CG70" s="648">
        <f>'Прогноз движ.ден.средств'!CG65</f>
        <v>0</v>
      </c>
      <c r="CH70" s="648">
        <f>'Прогноз движ.ден.средств'!CH65</f>
        <v>0</v>
      </c>
      <c r="CI70" s="648">
        <f>'Прогноз движ.ден.средств'!CI65</f>
        <v>0</v>
      </c>
      <c r="CJ70" s="648">
        <f>'Прогноз движ.ден.средств'!CJ65</f>
        <v>0</v>
      </c>
      <c r="CK70" s="648">
        <f>'Прогноз движ.ден.средств'!CK65</f>
        <v>0</v>
      </c>
      <c r="CL70" s="648">
        <f>'Прогноз движ.ден.средств'!CL65</f>
        <v>0</v>
      </c>
      <c r="CM70" s="648">
        <f>'Прогноз движ.ден.средств'!CM65</f>
        <v>0</v>
      </c>
      <c r="CN70" s="648">
        <f>'Прогноз движ.ден.средств'!CN65</f>
        <v>0</v>
      </c>
      <c r="CO70" s="648">
        <f>'Прогноз движ.ден.средств'!CO65</f>
        <v>0</v>
      </c>
      <c r="CP70" s="648">
        <f>'Прогноз движ.ден.средств'!CP65</f>
        <v>0</v>
      </c>
      <c r="CQ70" s="648">
        <f>'Прогноз движ.ден.средств'!CQ65</f>
        <v>0</v>
      </c>
      <c r="CR70" s="648">
        <f>'Прогноз движ.ден.средств'!CR65</f>
        <v>0</v>
      </c>
      <c r="CS70" s="648">
        <f>'Прогноз движ.ден.средств'!CS65</f>
        <v>0</v>
      </c>
      <c r="CT70" s="648">
        <f>'Прогноз движ.ден.средств'!CT65</f>
        <v>0</v>
      </c>
      <c r="CU70" s="648">
        <f>'Прогноз движ.ден.средств'!CU65</f>
        <v>0</v>
      </c>
      <c r="CV70" s="648">
        <f>'Прогноз движ.ден.средств'!CV65</f>
        <v>0</v>
      </c>
      <c r="CW70" s="648">
        <f>'Прогноз движ.ден.средств'!CW65</f>
        <v>0</v>
      </c>
      <c r="CX70" s="648">
        <f>'Прогноз движ.ден.средств'!CX65</f>
        <v>0</v>
      </c>
      <c r="CY70" s="648">
        <f>'Прогноз движ.ден.средств'!CY65</f>
        <v>0</v>
      </c>
      <c r="CZ70" s="648">
        <f>'Прогноз движ.ден.средств'!CZ65</f>
        <v>0</v>
      </c>
      <c r="DA70" s="648">
        <f>'Прогноз движ.ден.средств'!DA65</f>
        <v>0</v>
      </c>
      <c r="DB70" s="648">
        <f>'Прогноз движ.ден.средств'!DB65</f>
        <v>0</v>
      </c>
      <c r="DC70" s="648">
        <f>'Прогноз движ.ден.средств'!DC65</f>
        <v>0</v>
      </c>
      <c r="DD70" s="648">
        <f>'Прогноз движ.ден.средств'!DD65</f>
        <v>0</v>
      </c>
      <c r="DE70" s="648">
        <f>'Прогноз движ.ден.средств'!DE65</f>
        <v>0</v>
      </c>
      <c r="DF70" s="648">
        <f>'Прогноз движ.ден.средств'!DF65</f>
        <v>0</v>
      </c>
      <c r="DG70" s="648">
        <f>'Прогноз движ.ден.средств'!DG65</f>
        <v>0</v>
      </c>
      <c r="DH70" s="648">
        <f>'Прогноз движ.ден.средств'!DH65</f>
        <v>0</v>
      </c>
      <c r="DI70" s="648">
        <f>'Прогноз движ.ден.средств'!DI65</f>
        <v>0</v>
      </c>
      <c r="DJ70" s="648">
        <f>'Прогноз движ.ден.средств'!DJ65</f>
        <v>0</v>
      </c>
      <c r="DK70" s="648">
        <f>'Прогноз движ.ден.средств'!DK65</f>
        <v>0</v>
      </c>
      <c r="DL70" s="648">
        <f>'Прогноз движ.ден.средств'!DL65</f>
        <v>0</v>
      </c>
      <c r="DM70" s="648">
        <f>'Прогноз движ.ден.средств'!DM65</f>
        <v>0</v>
      </c>
      <c r="DN70" s="648">
        <f>'Прогноз движ.ден.средств'!DN65</f>
        <v>0</v>
      </c>
      <c r="DO70" s="648">
        <f>'Прогноз движ.ден.средств'!DO65</f>
        <v>0</v>
      </c>
      <c r="DP70" s="648">
        <f>'Прогноз движ.ден.средств'!DP65</f>
        <v>0</v>
      </c>
      <c r="DQ70" s="648">
        <f>'Прогноз движ.ден.средств'!DQ65</f>
        <v>0</v>
      </c>
      <c r="DR70" s="648">
        <f>'Прогноз движ.ден.средств'!DR65</f>
        <v>0</v>
      </c>
      <c r="DS70" s="648">
        <f>'Прогноз движ.ден.средств'!DS65</f>
        <v>0</v>
      </c>
      <c r="DT70" s="648">
        <f>'Прогноз движ.ден.средств'!DT65</f>
        <v>0</v>
      </c>
      <c r="DU70" s="648">
        <f>'Прогноз движ.ден.средств'!DU65</f>
        <v>0</v>
      </c>
      <c r="DV70" s="648">
        <f>'Прогноз движ.ден.средств'!DV65</f>
        <v>0</v>
      </c>
      <c r="DW70" s="648">
        <f>'Прогноз движ.ден.средств'!DW65</f>
        <v>0</v>
      </c>
      <c r="DX70" s="648">
        <f>'Прогноз движ.ден.средств'!DX65</f>
        <v>0</v>
      </c>
      <c r="DY70" s="648">
        <f>'Прогноз движ.ден.средств'!DY65</f>
        <v>0</v>
      </c>
      <c r="DZ70" s="648">
        <f>'Прогноз движ.ден.средств'!DZ65</f>
        <v>0</v>
      </c>
      <c r="EA70" s="648">
        <f>'Прогноз движ.ден.средств'!EA65</f>
        <v>0</v>
      </c>
      <c r="EB70" s="648">
        <f>'Прогноз движ.ден.средств'!EB65</f>
        <v>0</v>
      </c>
      <c r="EC70" s="648">
        <f>'Прогноз движ.ден.средств'!EC65</f>
        <v>0</v>
      </c>
      <c r="ED70" s="648">
        <f>'Прогноз движ.ден.средств'!ED65</f>
        <v>0</v>
      </c>
      <c r="EE70" s="648">
        <f>'Прогноз движ.ден.средств'!EE65</f>
        <v>0</v>
      </c>
      <c r="EF70" s="648">
        <f>'Прогноз движ.ден.средств'!EF65</f>
        <v>0</v>
      </c>
      <c r="EG70" s="648">
        <f>'Прогноз движ.ден.средств'!EG65</f>
        <v>0</v>
      </c>
      <c r="EH70" s="648">
        <f>'Прогноз движ.ден.средств'!EH65</f>
        <v>0</v>
      </c>
      <c r="EI70" s="648">
        <f>'Прогноз движ.ден.средств'!EI65</f>
        <v>0</v>
      </c>
      <c r="EJ70" s="648">
        <f>'Прогноз движ.ден.средств'!EJ65</f>
        <v>0</v>
      </c>
      <c r="EK70" s="648">
        <f>'Прогноз движ.ден.средств'!EK65</f>
        <v>0</v>
      </c>
    </row>
    <row r="71" spans="1:141" ht="15.75" hidden="1" outlineLevel="1" x14ac:dyDescent="0.25">
      <c r="A71" s="647" t="str">
        <f>'Прогноз движ.ден.средств'!A66</f>
        <v>nnn</v>
      </c>
      <c r="B71" s="795">
        <f>'Прогноз движ.ден.средств'!B66</f>
        <v>0</v>
      </c>
      <c r="C71" s="758">
        <f>'Прогноз движ.ден.средств'!C66</f>
        <v>0</v>
      </c>
      <c r="D71" s="758">
        <f>'Прогноз движ.ден.средств'!D66</f>
        <v>0</v>
      </c>
      <c r="E71" s="758">
        <f>'Прогноз движ.ден.средств'!E66</f>
        <v>0</v>
      </c>
      <c r="F71" s="758">
        <f>'Прогноз движ.ден.средств'!F66</f>
        <v>0</v>
      </c>
      <c r="G71" s="758">
        <f>'Прогноз движ.ден.средств'!G66</f>
        <v>0</v>
      </c>
      <c r="H71" s="758">
        <f>'Прогноз движ.ден.средств'!H66</f>
        <v>0</v>
      </c>
      <c r="I71" s="758">
        <f>'Прогноз движ.ден.средств'!I66</f>
        <v>0</v>
      </c>
      <c r="J71" s="758">
        <f>'Прогноз движ.ден.средств'!J66</f>
        <v>0</v>
      </c>
      <c r="K71" s="758">
        <f>'Прогноз движ.ден.средств'!K66</f>
        <v>0</v>
      </c>
      <c r="L71" s="758">
        <f>'Прогноз движ.ден.средств'!L66</f>
        <v>0</v>
      </c>
      <c r="M71" s="758">
        <f>'Прогноз движ.ден.средств'!M66</f>
        <v>0</v>
      </c>
      <c r="N71" s="758">
        <f>'Прогноз движ.ден.средств'!N66</f>
        <v>0</v>
      </c>
      <c r="O71" s="758">
        <f>'Прогноз движ.ден.средств'!O66</f>
        <v>0</v>
      </c>
      <c r="P71" s="758">
        <f>'Прогноз движ.ден.средств'!P66</f>
        <v>0</v>
      </c>
      <c r="Q71" s="758">
        <f>'Прогноз движ.ден.средств'!Q66</f>
        <v>0</v>
      </c>
      <c r="R71" s="648">
        <f>'Прогноз движ.ден.средств'!R66</f>
        <v>0</v>
      </c>
      <c r="S71" s="648">
        <f>'Прогноз движ.ден.средств'!S66</f>
        <v>0</v>
      </c>
      <c r="T71" s="648">
        <f>'Прогноз движ.ден.средств'!T66</f>
        <v>0</v>
      </c>
      <c r="U71" s="648">
        <f>'Прогноз движ.ден.средств'!U66</f>
        <v>0</v>
      </c>
      <c r="V71" s="648">
        <f>'Прогноз движ.ден.средств'!V66</f>
        <v>0</v>
      </c>
      <c r="W71" s="648">
        <f>'Прогноз движ.ден.средств'!W66</f>
        <v>0</v>
      </c>
      <c r="X71" s="648">
        <f>'Прогноз движ.ден.средств'!X66</f>
        <v>0</v>
      </c>
      <c r="Y71" s="648">
        <f>'Прогноз движ.ден.средств'!Y66</f>
        <v>0</v>
      </c>
      <c r="Z71" s="648">
        <f>'Прогноз движ.ден.средств'!Z66</f>
        <v>0</v>
      </c>
      <c r="AA71" s="648">
        <f>'Прогноз движ.ден.средств'!AA66</f>
        <v>0</v>
      </c>
      <c r="AB71" s="648">
        <f>'Прогноз движ.ден.средств'!AB66</f>
        <v>0</v>
      </c>
      <c r="AC71" s="648">
        <f>'Прогноз движ.ден.средств'!AC66</f>
        <v>0</v>
      </c>
      <c r="AD71" s="648">
        <f>'Прогноз движ.ден.средств'!AD66</f>
        <v>0</v>
      </c>
      <c r="AE71" s="648">
        <f>'Прогноз движ.ден.средств'!AE66</f>
        <v>0</v>
      </c>
      <c r="AF71" s="648">
        <f>'Прогноз движ.ден.средств'!AF66</f>
        <v>0</v>
      </c>
      <c r="AG71" s="648">
        <f>'Прогноз движ.ден.средств'!AG66</f>
        <v>0</v>
      </c>
      <c r="AH71" s="648">
        <f>'Прогноз движ.ден.средств'!AH66</f>
        <v>0</v>
      </c>
      <c r="AI71" s="648">
        <f>'Прогноз движ.ден.средств'!AI66</f>
        <v>0</v>
      </c>
      <c r="AJ71" s="648">
        <f>'Прогноз движ.ден.средств'!AJ66</f>
        <v>0</v>
      </c>
      <c r="AK71" s="648">
        <f>'Прогноз движ.ден.средств'!AK66</f>
        <v>0</v>
      </c>
      <c r="AL71" s="648">
        <f>'Прогноз движ.ден.средств'!AL66</f>
        <v>0</v>
      </c>
      <c r="AM71" s="648">
        <f>'Прогноз движ.ден.средств'!AM66</f>
        <v>0</v>
      </c>
      <c r="AN71" s="648">
        <f>'Прогноз движ.ден.средств'!AN66</f>
        <v>0</v>
      </c>
      <c r="AO71" s="648">
        <f>'Прогноз движ.ден.средств'!AO66</f>
        <v>0</v>
      </c>
      <c r="AP71" s="648">
        <f>'Прогноз движ.ден.средств'!AP66</f>
        <v>0</v>
      </c>
      <c r="AQ71" s="648">
        <f>'Прогноз движ.ден.средств'!AQ66</f>
        <v>0</v>
      </c>
      <c r="AR71" s="648">
        <f>'Прогноз движ.ден.средств'!AR66</f>
        <v>0</v>
      </c>
      <c r="AS71" s="648">
        <f>'Прогноз движ.ден.средств'!AS66</f>
        <v>0</v>
      </c>
      <c r="AT71" s="648">
        <f>'Прогноз движ.ден.средств'!AT66</f>
        <v>0</v>
      </c>
      <c r="AU71" s="648">
        <f>'Прогноз движ.ден.средств'!AU66</f>
        <v>0</v>
      </c>
      <c r="AV71" s="648">
        <f>'Прогноз движ.ден.средств'!AV66</f>
        <v>0</v>
      </c>
      <c r="AW71" s="648">
        <f>'Прогноз движ.ден.средств'!AW66</f>
        <v>0</v>
      </c>
      <c r="AX71" s="648">
        <f>'Прогноз движ.ден.средств'!AX66</f>
        <v>0</v>
      </c>
      <c r="AY71" s="648">
        <f>'Прогноз движ.ден.средств'!AY66</f>
        <v>0</v>
      </c>
      <c r="AZ71" s="648">
        <f>'Прогноз движ.ден.средств'!AZ66</f>
        <v>0</v>
      </c>
      <c r="BA71" s="648">
        <f>'Прогноз движ.ден.средств'!BA66</f>
        <v>0</v>
      </c>
      <c r="BB71" s="648">
        <f>'Прогноз движ.ден.средств'!BB66</f>
        <v>0</v>
      </c>
      <c r="BC71" s="648">
        <f>'Прогноз движ.ден.средств'!BC66</f>
        <v>0</v>
      </c>
      <c r="BD71" s="648">
        <f>'Прогноз движ.ден.средств'!BD66</f>
        <v>0</v>
      </c>
      <c r="BE71" s="648">
        <f>'Прогноз движ.ден.средств'!BE66</f>
        <v>0</v>
      </c>
      <c r="BF71" s="648">
        <f>'Прогноз движ.ден.средств'!BF66</f>
        <v>0</v>
      </c>
      <c r="BG71" s="648">
        <f>'Прогноз движ.ден.средств'!BG66</f>
        <v>0</v>
      </c>
      <c r="BH71" s="648">
        <f>'Прогноз движ.ден.средств'!BH66</f>
        <v>0</v>
      </c>
      <c r="BI71" s="648">
        <f>'Прогноз движ.ден.средств'!BI66</f>
        <v>0</v>
      </c>
      <c r="BJ71" s="648">
        <f>'Прогноз движ.ден.средств'!BJ66</f>
        <v>0</v>
      </c>
      <c r="BK71" s="648">
        <f>'Прогноз движ.ден.средств'!BK66</f>
        <v>0</v>
      </c>
      <c r="BL71" s="648">
        <f>'Прогноз движ.ден.средств'!BL66</f>
        <v>0</v>
      </c>
      <c r="BM71" s="648">
        <f>'Прогноз движ.ден.средств'!BM66</f>
        <v>0</v>
      </c>
      <c r="BN71" s="648">
        <f>'Прогноз движ.ден.средств'!BN66</f>
        <v>0</v>
      </c>
      <c r="BO71" s="648">
        <f>'Прогноз движ.ден.средств'!BO66</f>
        <v>0</v>
      </c>
      <c r="BP71" s="648">
        <f>'Прогноз движ.ден.средств'!BP66</f>
        <v>0</v>
      </c>
      <c r="BQ71" s="648">
        <f>'Прогноз движ.ден.средств'!BQ66</f>
        <v>0</v>
      </c>
      <c r="BR71" s="648">
        <f>'Прогноз движ.ден.средств'!BR66</f>
        <v>0</v>
      </c>
      <c r="BS71" s="648">
        <f>'Прогноз движ.ден.средств'!BS66</f>
        <v>0</v>
      </c>
      <c r="BT71" s="648">
        <f>'Прогноз движ.ден.средств'!BT66</f>
        <v>0</v>
      </c>
      <c r="BU71" s="648">
        <f>'Прогноз движ.ден.средств'!BU66</f>
        <v>0</v>
      </c>
      <c r="BV71" s="648">
        <f>'Прогноз движ.ден.средств'!BV66</f>
        <v>0</v>
      </c>
      <c r="BW71" s="648">
        <f>'Прогноз движ.ден.средств'!BW66</f>
        <v>0</v>
      </c>
      <c r="BX71" s="648">
        <f>'Прогноз движ.ден.средств'!BX66</f>
        <v>0</v>
      </c>
      <c r="BY71" s="648">
        <f>'Прогноз движ.ден.средств'!BY66</f>
        <v>0</v>
      </c>
      <c r="BZ71" s="648">
        <f>'Прогноз движ.ден.средств'!BZ66</f>
        <v>0</v>
      </c>
      <c r="CA71" s="648">
        <f>'Прогноз движ.ден.средств'!CA66</f>
        <v>0</v>
      </c>
      <c r="CB71" s="648">
        <f>'Прогноз движ.ден.средств'!CB66</f>
        <v>0</v>
      </c>
      <c r="CC71" s="648">
        <f>'Прогноз движ.ден.средств'!CC66</f>
        <v>0</v>
      </c>
      <c r="CD71" s="648">
        <f>'Прогноз движ.ден.средств'!CD66</f>
        <v>0</v>
      </c>
      <c r="CE71" s="648">
        <f>'Прогноз движ.ден.средств'!CE66</f>
        <v>0</v>
      </c>
      <c r="CF71" s="648">
        <f>'Прогноз движ.ден.средств'!CF66</f>
        <v>0</v>
      </c>
      <c r="CG71" s="648">
        <f>'Прогноз движ.ден.средств'!CG66</f>
        <v>0</v>
      </c>
      <c r="CH71" s="648">
        <f>'Прогноз движ.ден.средств'!CH66</f>
        <v>0</v>
      </c>
      <c r="CI71" s="648">
        <f>'Прогноз движ.ден.средств'!CI66</f>
        <v>0</v>
      </c>
      <c r="CJ71" s="648">
        <f>'Прогноз движ.ден.средств'!CJ66</f>
        <v>0</v>
      </c>
      <c r="CK71" s="648">
        <f>'Прогноз движ.ден.средств'!CK66</f>
        <v>0</v>
      </c>
      <c r="CL71" s="648">
        <f>'Прогноз движ.ден.средств'!CL66</f>
        <v>0</v>
      </c>
      <c r="CM71" s="648">
        <f>'Прогноз движ.ден.средств'!CM66</f>
        <v>0</v>
      </c>
      <c r="CN71" s="648">
        <f>'Прогноз движ.ден.средств'!CN66</f>
        <v>0</v>
      </c>
      <c r="CO71" s="648">
        <f>'Прогноз движ.ден.средств'!CO66</f>
        <v>0</v>
      </c>
      <c r="CP71" s="648">
        <f>'Прогноз движ.ден.средств'!CP66</f>
        <v>0</v>
      </c>
      <c r="CQ71" s="648">
        <f>'Прогноз движ.ден.средств'!CQ66</f>
        <v>0</v>
      </c>
      <c r="CR71" s="648">
        <f>'Прогноз движ.ден.средств'!CR66</f>
        <v>0</v>
      </c>
      <c r="CS71" s="648">
        <f>'Прогноз движ.ден.средств'!CS66</f>
        <v>0</v>
      </c>
      <c r="CT71" s="648">
        <f>'Прогноз движ.ден.средств'!CT66</f>
        <v>0</v>
      </c>
      <c r="CU71" s="648">
        <f>'Прогноз движ.ден.средств'!CU66</f>
        <v>0</v>
      </c>
      <c r="CV71" s="648">
        <f>'Прогноз движ.ден.средств'!CV66</f>
        <v>0</v>
      </c>
      <c r="CW71" s="648">
        <f>'Прогноз движ.ден.средств'!CW66</f>
        <v>0</v>
      </c>
      <c r="CX71" s="648">
        <f>'Прогноз движ.ден.средств'!CX66</f>
        <v>0</v>
      </c>
      <c r="CY71" s="648">
        <f>'Прогноз движ.ден.средств'!CY66</f>
        <v>0</v>
      </c>
      <c r="CZ71" s="648">
        <f>'Прогноз движ.ден.средств'!CZ66</f>
        <v>0</v>
      </c>
      <c r="DA71" s="648">
        <f>'Прогноз движ.ден.средств'!DA66</f>
        <v>0</v>
      </c>
      <c r="DB71" s="648">
        <f>'Прогноз движ.ден.средств'!DB66</f>
        <v>0</v>
      </c>
      <c r="DC71" s="648">
        <f>'Прогноз движ.ден.средств'!DC66</f>
        <v>0</v>
      </c>
      <c r="DD71" s="648">
        <f>'Прогноз движ.ден.средств'!DD66</f>
        <v>0</v>
      </c>
      <c r="DE71" s="648">
        <f>'Прогноз движ.ден.средств'!DE66</f>
        <v>0</v>
      </c>
      <c r="DF71" s="648">
        <f>'Прогноз движ.ден.средств'!DF66</f>
        <v>0</v>
      </c>
      <c r="DG71" s="648">
        <f>'Прогноз движ.ден.средств'!DG66</f>
        <v>0</v>
      </c>
      <c r="DH71" s="648">
        <f>'Прогноз движ.ден.средств'!DH66</f>
        <v>0</v>
      </c>
      <c r="DI71" s="648">
        <f>'Прогноз движ.ден.средств'!DI66</f>
        <v>0</v>
      </c>
      <c r="DJ71" s="648">
        <f>'Прогноз движ.ден.средств'!DJ66</f>
        <v>0</v>
      </c>
      <c r="DK71" s="648">
        <f>'Прогноз движ.ден.средств'!DK66</f>
        <v>0</v>
      </c>
      <c r="DL71" s="648">
        <f>'Прогноз движ.ден.средств'!DL66</f>
        <v>0</v>
      </c>
      <c r="DM71" s="648">
        <f>'Прогноз движ.ден.средств'!DM66</f>
        <v>0</v>
      </c>
      <c r="DN71" s="648">
        <f>'Прогноз движ.ден.средств'!DN66</f>
        <v>0</v>
      </c>
      <c r="DO71" s="648">
        <f>'Прогноз движ.ден.средств'!DO66</f>
        <v>0</v>
      </c>
      <c r="DP71" s="648">
        <f>'Прогноз движ.ден.средств'!DP66</f>
        <v>0</v>
      </c>
      <c r="DQ71" s="648">
        <f>'Прогноз движ.ден.средств'!DQ66</f>
        <v>0</v>
      </c>
      <c r="DR71" s="648">
        <f>'Прогноз движ.ден.средств'!DR66</f>
        <v>0</v>
      </c>
      <c r="DS71" s="648">
        <f>'Прогноз движ.ден.средств'!DS66</f>
        <v>0</v>
      </c>
      <c r="DT71" s="648">
        <f>'Прогноз движ.ден.средств'!DT66</f>
        <v>0</v>
      </c>
      <c r="DU71" s="648">
        <f>'Прогноз движ.ден.средств'!DU66</f>
        <v>0</v>
      </c>
      <c r="DV71" s="648">
        <f>'Прогноз движ.ден.средств'!DV66</f>
        <v>0</v>
      </c>
      <c r="DW71" s="648">
        <f>'Прогноз движ.ден.средств'!DW66</f>
        <v>0</v>
      </c>
      <c r="DX71" s="648">
        <f>'Прогноз движ.ден.средств'!DX66</f>
        <v>0</v>
      </c>
      <c r="DY71" s="648">
        <f>'Прогноз движ.ден.средств'!DY66</f>
        <v>0</v>
      </c>
      <c r="DZ71" s="648">
        <f>'Прогноз движ.ден.средств'!DZ66</f>
        <v>0</v>
      </c>
      <c r="EA71" s="648">
        <f>'Прогноз движ.ден.средств'!EA66</f>
        <v>0</v>
      </c>
      <c r="EB71" s="648">
        <f>'Прогноз движ.ден.средств'!EB66</f>
        <v>0</v>
      </c>
      <c r="EC71" s="648">
        <f>'Прогноз движ.ден.средств'!EC66</f>
        <v>0</v>
      </c>
      <c r="ED71" s="648">
        <f>'Прогноз движ.ден.средств'!ED66</f>
        <v>0</v>
      </c>
      <c r="EE71" s="648">
        <f>'Прогноз движ.ден.средств'!EE66</f>
        <v>0</v>
      </c>
      <c r="EF71" s="648">
        <f>'Прогноз движ.ден.средств'!EF66</f>
        <v>0</v>
      </c>
      <c r="EG71" s="648">
        <f>'Прогноз движ.ден.средств'!EG66</f>
        <v>0</v>
      </c>
      <c r="EH71" s="648">
        <f>'Прогноз движ.ден.средств'!EH66</f>
        <v>0</v>
      </c>
      <c r="EI71" s="648">
        <f>'Прогноз движ.ден.средств'!EI66</f>
        <v>0</v>
      </c>
      <c r="EJ71" s="648">
        <f>'Прогноз движ.ден.средств'!EJ66</f>
        <v>0</v>
      </c>
      <c r="EK71" s="648">
        <f>'Прогноз движ.ден.средств'!EK66</f>
        <v>0</v>
      </c>
    </row>
    <row r="72" spans="1:141" ht="15.75" hidden="1" outlineLevel="1" x14ac:dyDescent="0.25">
      <c r="A72" s="647" t="str">
        <f>'Прогноз движ.ден.средств'!A67</f>
        <v>nnn</v>
      </c>
      <c r="B72" s="795">
        <f>'Прогноз движ.ден.средств'!B67</f>
        <v>0</v>
      </c>
      <c r="C72" s="758">
        <f>'Прогноз движ.ден.средств'!C67</f>
        <v>0</v>
      </c>
      <c r="D72" s="758">
        <f>'Прогноз движ.ден.средств'!D67</f>
        <v>0</v>
      </c>
      <c r="E72" s="758">
        <f>'Прогноз движ.ден.средств'!E67</f>
        <v>0</v>
      </c>
      <c r="F72" s="758">
        <f>'Прогноз движ.ден.средств'!F67</f>
        <v>0</v>
      </c>
      <c r="G72" s="758">
        <f>'Прогноз движ.ден.средств'!G67</f>
        <v>0</v>
      </c>
      <c r="H72" s="758">
        <f>'Прогноз движ.ден.средств'!H67</f>
        <v>0</v>
      </c>
      <c r="I72" s="758">
        <f>'Прогноз движ.ден.средств'!I67</f>
        <v>0</v>
      </c>
      <c r="J72" s="758">
        <f>'Прогноз движ.ден.средств'!J67</f>
        <v>0</v>
      </c>
      <c r="K72" s="758">
        <f>'Прогноз движ.ден.средств'!K67</f>
        <v>0</v>
      </c>
      <c r="L72" s="758">
        <f>'Прогноз движ.ден.средств'!L67</f>
        <v>0</v>
      </c>
      <c r="M72" s="758">
        <f>'Прогноз движ.ден.средств'!M67</f>
        <v>0</v>
      </c>
      <c r="N72" s="758">
        <f>'Прогноз движ.ден.средств'!N67</f>
        <v>0</v>
      </c>
      <c r="O72" s="758">
        <f>'Прогноз движ.ден.средств'!O67</f>
        <v>0</v>
      </c>
      <c r="P72" s="758">
        <f>'Прогноз движ.ден.средств'!P67</f>
        <v>0</v>
      </c>
      <c r="Q72" s="758">
        <f>'Прогноз движ.ден.средств'!Q67</f>
        <v>0</v>
      </c>
      <c r="R72" s="648">
        <f>'Прогноз движ.ден.средств'!R67</f>
        <v>0</v>
      </c>
      <c r="S72" s="648">
        <f>'Прогноз движ.ден.средств'!S67</f>
        <v>0</v>
      </c>
      <c r="T72" s="648">
        <f>'Прогноз движ.ден.средств'!T67</f>
        <v>0</v>
      </c>
      <c r="U72" s="648">
        <f>'Прогноз движ.ден.средств'!U67</f>
        <v>0</v>
      </c>
      <c r="V72" s="648">
        <f>'Прогноз движ.ден.средств'!V67</f>
        <v>0</v>
      </c>
      <c r="W72" s="648">
        <f>'Прогноз движ.ден.средств'!W67</f>
        <v>0</v>
      </c>
      <c r="X72" s="648">
        <f>'Прогноз движ.ден.средств'!X67</f>
        <v>0</v>
      </c>
      <c r="Y72" s="648">
        <f>'Прогноз движ.ден.средств'!Y67</f>
        <v>0</v>
      </c>
      <c r="Z72" s="648">
        <f>'Прогноз движ.ден.средств'!Z67</f>
        <v>0</v>
      </c>
      <c r="AA72" s="648">
        <f>'Прогноз движ.ден.средств'!AA67</f>
        <v>0</v>
      </c>
      <c r="AB72" s="648">
        <f>'Прогноз движ.ден.средств'!AB67</f>
        <v>0</v>
      </c>
      <c r="AC72" s="648">
        <f>'Прогноз движ.ден.средств'!AC67</f>
        <v>0</v>
      </c>
      <c r="AD72" s="648">
        <f>'Прогноз движ.ден.средств'!AD67</f>
        <v>0</v>
      </c>
      <c r="AE72" s="648">
        <f>'Прогноз движ.ден.средств'!AE67</f>
        <v>0</v>
      </c>
      <c r="AF72" s="648">
        <f>'Прогноз движ.ден.средств'!AF67</f>
        <v>0</v>
      </c>
      <c r="AG72" s="648">
        <f>'Прогноз движ.ден.средств'!AG67</f>
        <v>0</v>
      </c>
      <c r="AH72" s="648">
        <f>'Прогноз движ.ден.средств'!AH67</f>
        <v>0</v>
      </c>
      <c r="AI72" s="648">
        <f>'Прогноз движ.ден.средств'!AI67</f>
        <v>0</v>
      </c>
      <c r="AJ72" s="648">
        <f>'Прогноз движ.ден.средств'!AJ67</f>
        <v>0</v>
      </c>
      <c r="AK72" s="648">
        <f>'Прогноз движ.ден.средств'!AK67</f>
        <v>0</v>
      </c>
      <c r="AL72" s="648">
        <f>'Прогноз движ.ден.средств'!AL67</f>
        <v>0</v>
      </c>
      <c r="AM72" s="648">
        <f>'Прогноз движ.ден.средств'!AM67</f>
        <v>0</v>
      </c>
      <c r="AN72" s="648">
        <f>'Прогноз движ.ден.средств'!AN67</f>
        <v>0</v>
      </c>
      <c r="AO72" s="648">
        <f>'Прогноз движ.ден.средств'!AO67</f>
        <v>0</v>
      </c>
      <c r="AP72" s="648">
        <f>'Прогноз движ.ден.средств'!AP67</f>
        <v>0</v>
      </c>
      <c r="AQ72" s="648">
        <f>'Прогноз движ.ден.средств'!AQ67</f>
        <v>0</v>
      </c>
      <c r="AR72" s="648">
        <f>'Прогноз движ.ден.средств'!AR67</f>
        <v>0</v>
      </c>
      <c r="AS72" s="648">
        <f>'Прогноз движ.ден.средств'!AS67</f>
        <v>0</v>
      </c>
      <c r="AT72" s="648">
        <f>'Прогноз движ.ден.средств'!AT67</f>
        <v>0</v>
      </c>
      <c r="AU72" s="648">
        <f>'Прогноз движ.ден.средств'!AU67</f>
        <v>0</v>
      </c>
      <c r="AV72" s="648">
        <f>'Прогноз движ.ден.средств'!AV67</f>
        <v>0</v>
      </c>
      <c r="AW72" s="648">
        <f>'Прогноз движ.ден.средств'!AW67</f>
        <v>0</v>
      </c>
      <c r="AX72" s="648">
        <f>'Прогноз движ.ден.средств'!AX67</f>
        <v>0</v>
      </c>
      <c r="AY72" s="648">
        <f>'Прогноз движ.ден.средств'!AY67</f>
        <v>0</v>
      </c>
      <c r="AZ72" s="648">
        <f>'Прогноз движ.ден.средств'!AZ67</f>
        <v>0</v>
      </c>
      <c r="BA72" s="648">
        <f>'Прогноз движ.ден.средств'!BA67</f>
        <v>0</v>
      </c>
      <c r="BB72" s="648">
        <f>'Прогноз движ.ден.средств'!BB67</f>
        <v>0</v>
      </c>
      <c r="BC72" s="648">
        <f>'Прогноз движ.ден.средств'!BC67</f>
        <v>0</v>
      </c>
      <c r="BD72" s="648">
        <f>'Прогноз движ.ден.средств'!BD67</f>
        <v>0</v>
      </c>
      <c r="BE72" s="648">
        <f>'Прогноз движ.ден.средств'!BE67</f>
        <v>0</v>
      </c>
      <c r="BF72" s="648">
        <f>'Прогноз движ.ден.средств'!BF67</f>
        <v>0</v>
      </c>
      <c r="BG72" s="648">
        <f>'Прогноз движ.ден.средств'!BG67</f>
        <v>0</v>
      </c>
      <c r="BH72" s="648">
        <f>'Прогноз движ.ден.средств'!BH67</f>
        <v>0</v>
      </c>
      <c r="BI72" s="648">
        <f>'Прогноз движ.ден.средств'!BI67</f>
        <v>0</v>
      </c>
      <c r="BJ72" s="648">
        <f>'Прогноз движ.ден.средств'!BJ67</f>
        <v>0</v>
      </c>
      <c r="BK72" s="648">
        <f>'Прогноз движ.ден.средств'!BK67</f>
        <v>0</v>
      </c>
      <c r="BL72" s="648">
        <f>'Прогноз движ.ден.средств'!BL67</f>
        <v>0</v>
      </c>
      <c r="BM72" s="648">
        <f>'Прогноз движ.ден.средств'!BM67</f>
        <v>0</v>
      </c>
      <c r="BN72" s="648">
        <f>'Прогноз движ.ден.средств'!BN67</f>
        <v>0</v>
      </c>
      <c r="BO72" s="648">
        <f>'Прогноз движ.ден.средств'!BO67</f>
        <v>0</v>
      </c>
      <c r="BP72" s="648">
        <f>'Прогноз движ.ден.средств'!BP67</f>
        <v>0</v>
      </c>
      <c r="BQ72" s="648">
        <f>'Прогноз движ.ден.средств'!BQ67</f>
        <v>0</v>
      </c>
      <c r="BR72" s="648">
        <f>'Прогноз движ.ден.средств'!BR67</f>
        <v>0</v>
      </c>
      <c r="BS72" s="648">
        <f>'Прогноз движ.ден.средств'!BS67</f>
        <v>0</v>
      </c>
      <c r="BT72" s="648">
        <f>'Прогноз движ.ден.средств'!BT67</f>
        <v>0</v>
      </c>
      <c r="BU72" s="648">
        <f>'Прогноз движ.ден.средств'!BU67</f>
        <v>0</v>
      </c>
      <c r="BV72" s="648">
        <f>'Прогноз движ.ден.средств'!BV67</f>
        <v>0</v>
      </c>
      <c r="BW72" s="648">
        <f>'Прогноз движ.ден.средств'!BW67</f>
        <v>0</v>
      </c>
      <c r="BX72" s="648">
        <f>'Прогноз движ.ден.средств'!BX67</f>
        <v>0</v>
      </c>
      <c r="BY72" s="648">
        <f>'Прогноз движ.ден.средств'!BY67</f>
        <v>0</v>
      </c>
      <c r="BZ72" s="648">
        <f>'Прогноз движ.ден.средств'!BZ67</f>
        <v>0</v>
      </c>
      <c r="CA72" s="648">
        <f>'Прогноз движ.ден.средств'!CA67</f>
        <v>0</v>
      </c>
      <c r="CB72" s="648">
        <f>'Прогноз движ.ден.средств'!CB67</f>
        <v>0</v>
      </c>
      <c r="CC72" s="648">
        <f>'Прогноз движ.ден.средств'!CC67</f>
        <v>0</v>
      </c>
      <c r="CD72" s="648">
        <f>'Прогноз движ.ден.средств'!CD67</f>
        <v>0</v>
      </c>
      <c r="CE72" s="648">
        <f>'Прогноз движ.ден.средств'!CE67</f>
        <v>0</v>
      </c>
      <c r="CF72" s="648">
        <f>'Прогноз движ.ден.средств'!CF67</f>
        <v>0</v>
      </c>
      <c r="CG72" s="648">
        <f>'Прогноз движ.ден.средств'!CG67</f>
        <v>0</v>
      </c>
      <c r="CH72" s="648">
        <f>'Прогноз движ.ден.средств'!CH67</f>
        <v>0</v>
      </c>
      <c r="CI72" s="648">
        <f>'Прогноз движ.ден.средств'!CI67</f>
        <v>0</v>
      </c>
      <c r="CJ72" s="648">
        <f>'Прогноз движ.ден.средств'!CJ67</f>
        <v>0</v>
      </c>
      <c r="CK72" s="648">
        <f>'Прогноз движ.ден.средств'!CK67</f>
        <v>0</v>
      </c>
      <c r="CL72" s="648">
        <f>'Прогноз движ.ден.средств'!CL67</f>
        <v>0</v>
      </c>
      <c r="CM72" s="648">
        <f>'Прогноз движ.ден.средств'!CM67</f>
        <v>0</v>
      </c>
      <c r="CN72" s="648">
        <f>'Прогноз движ.ден.средств'!CN67</f>
        <v>0</v>
      </c>
      <c r="CO72" s="648">
        <f>'Прогноз движ.ден.средств'!CO67</f>
        <v>0</v>
      </c>
      <c r="CP72" s="648">
        <f>'Прогноз движ.ден.средств'!CP67</f>
        <v>0</v>
      </c>
      <c r="CQ72" s="648">
        <f>'Прогноз движ.ден.средств'!CQ67</f>
        <v>0</v>
      </c>
      <c r="CR72" s="648">
        <f>'Прогноз движ.ден.средств'!CR67</f>
        <v>0</v>
      </c>
      <c r="CS72" s="648">
        <f>'Прогноз движ.ден.средств'!CS67</f>
        <v>0</v>
      </c>
      <c r="CT72" s="648">
        <f>'Прогноз движ.ден.средств'!CT67</f>
        <v>0</v>
      </c>
      <c r="CU72" s="648">
        <f>'Прогноз движ.ден.средств'!CU67</f>
        <v>0</v>
      </c>
      <c r="CV72" s="648">
        <f>'Прогноз движ.ден.средств'!CV67</f>
        <v>0</v>
      </c>
      <c r="CW72" s="648">
        <f>'Прогноз движ.ден.средств'!CW67</f>
        <v>0</v>
      </c>
      <c r="CX72" s="648">
        <f>'Прогноз движ.ден.средств'!CX67</f>
        <v>0</v>
      </c>
      <c r="CY72" s="648">
        <f>'Прогноз движ.ден.средств'!CY67</f>
        <v>0</v>
      </c>
      <c r="CZ72" s="648">
        <f>'Прогноз движ.ден.средств'!CZ67</f>
        <v>0</v>
      </c>
      <c r="DA72" s="648">
        <f>'Прогноз движ.ден.средств'!DA67</f>
        <v>0</v>
      </c>
      <c r="DB72" s="648">
        <f>'Прогноз движ.ден.средств'!DB67</f>
        <v>0</v>
      </c>
      <c r="DC72" s="648">
        <f>'Прогноз движ.ден.средств'!DC67</f>
        <v>0</v>
      </c>
      <c r="DD72" s="648">
        <f>'Прогноз движ.ден.средств'!DD67</f>
        <v>0</v>
      </c>
      <c r="DE72" s="648">
        <f>'Прогноз движ.ден.средств'!DE67</f>
        <v>0</v>
      </c>
      <c r="DF72" s="648">
        <f>'Прогноз движ.ден.средств'!DF67</f>
        <v>0</v>
      </c>
      <c r="DG72" s="648">
        <f>'Прогноз движ.ден.средств'!DG67</f>
        <v>0</v>
      </c>
      <c r="DH72" s="648">
        <f>'Прогноз движ.ден.средств'!DH67</f>
        <v>0</v>
      </c>
      <c r="DI72" s="648">
        <f>'Прогноз движ.ден.средств'!DI67</f>
        <v>0</v>
      </c>
      <c r="DJ72" s="648">
        <f>'Прогноз движ.ден.средств'!DJ67</f>
        <v>0</v>
      </c>
      <c r="DK72" s="648">
        <f>'Прогноз движ.ден.средств'!DK67</f>
        <v>0</v>
      </c>
      <c r="DL72" s="648">
        <f>'Прогноз движ.ден.средств'!DL67</f>
        <v>0</v>
      </c>
      <c r="DM72" s="648">
        <f>'Прогноз движ.ден.средств'!DM67</f>
        <v>0</v>
      </c>
      <c r="DN72" s="648">
        <f>'Прогноз движ.ден.средств'!DN67</f>
        <v>0</v>
      </c>
      <c r="DO72" s="648">
        <f>'Прогноз движ.ден.средств'!DO67</f>
        <v>0</v>
      </c>
      <c r="DP72" s="648">
        <f>'Прогноз движ.ден.средств'!DP67</f>
        <v>0</v>
      </c>
      <c r="DQ72" s="648">
        <f>'Прогноз движ.ден.средств'!DQ67</f>
        <v>0</v>
      </c>
      <c r="DR72" s="648">
        <f>'Прогноз движ.ден.средств'!DR67</f>
        <v>0</v>
      </c>
      <c r="DS72" s="648">
        <f>'Прогноз движ.ден.средств'!DS67</f>
        <v>0</v>
      </c>
      <c r="DT72" s="648">
        <f>'Прогноз движ.ден.средств'!DT67</f>
        <v>0</v>
      </c>
      <c r="DU72" s="648">
        <f>'Прогноз движ.ден.средств'!DU67</f>
        <v>0</v>
      </c>
      <c r="DV72" s="648">
        <f>'Прогноз движ.ден.средств'!DV67</f>
        <v>0</v>
      </c>
      <c r="DW72" s="648">
        <f>'Прогноз движ.ден.средств'!DW67</f>
        <v>0</v>
      </c>
      <c r="DX72" s="648">
        <f>'Прогноз движ.ден.средств'!DX67</f>
        <v>0</v>
      </c>
      <c r="DY72" s="648">
        <f>'Прогноз движ.ден.средств'!DY67</f>
        <v>0</v>
      </c>
      <c r="DZ72" s="648">
        <f>'Прогноз движ.ден.средств'!DZ67</f>
        <v>0</v>
      </c>
      <c r="EA72" s="648">
        <f>'Прогноз движ.ден.средств'!EA67</f>
        <v>0</v>
      </c>
      <c r="EB72" s="648">
        <f>'Прогноз движ.ден.средств'!EB67</f>
        <v>0</v>
      </c>
      <c r="EC72" s="648">
        <f>'Прогноз движ.ден.средств'!EC67</f>
        <v>0</v>
      </c>
      <c r="ED72" s="648">
        <f>'Прогноз движ.ден.средств'!ED67</f>
        <v>0</v>
      </c>
      <c r="EE72" s="648">
        <f>'Прогноз движ.ден.средств'!EE67</f>
        <v>0</v>
      </c>
      <c r="EF72" s="648">
        <f>'Прогноз движ.ден.средств'!EF67</f>
        <v>0</v>
      </c>
      <c r="EG72" s="648">
        <f>'Прогноз движ.ден.средств'!EG67</f>
        <v>0</v>
      </c>
      <c r="EH72" s="648">
        <f>'Прогноз движ.ден.средств'!EH67</f>
        <v>0</v>
      </c>
      <c r="EI72" s="648">
        <f>'Прогноз движ.ден.средств'!EI67</f>
        <v>0</v>
      </c>
      <c r="EJ72" s="648">
        <f>'Прогноз движ.ден.средств'!EJ67</f>
        <v>0</v>
      </c>
      <c r="EK72" s="648">
        <f>'Прогноз движ.ден.средств'!EK67</f>
        <v>0</v>
      </c>
    </row>
    <row r="73" spans="1:141" ht="15.75" hidden="1" outlineLevel="1" x14ac:dyDescent="0.25">
      <c r="A73" s="647" t="str">
        <f>'Прогноз движ.ден.средств'!A68</f>
        <v>nnn</v>
      </c>
      <c r="B73" s="795">
        <f>'Прогноз движ.ден.средств'!B68</f>
        <v>0</v>
      </c>
      <c r="C73" s="758">
        <f>'Прогноз движ.ден.средств'!C68</f>
        <v>0</v>
      </c>
      <c r="D73" s="758">
        <f>'Прогноз движ.ден.средств'!D68</f>
        <v>0</v>
      </c>
      <c r="E73" s="758">
        <f>'Прогноз движ.ден.средств'!E68</f>
        <v>0</v>
      </c>
      <c r="F73" s="758">
        <f>'Прогноз движ.ден.средств'!F68</f>
        <v>0</v>
      </c>
      <c r="G73" s="758">
        <f>'Прогноз движ.ден.средств'!G68</f>
        <v>0</v>
      </c>
      <c r="H73" s="758">
        <f>'Прогноз движ.ден.средств'!H68</f>
        <v>0</v>
      </c>
      <c r="I73" s="758">
        <f>'Прогноз движ.ден.средств'!I68</f>
        <v>0</v>
      </c>
      <c r="J73" s="758">
        <f>'Прогноз движ.ден.средств'!J68</f>
        <v>0</v>
      </c>
      <c r="K73" s="758">
        <f>'Прогноз движ.ден.средств'!K68</f>
        <v>0</v>
      </c>
      <c r="L73" s="758">
        <f>'Прогноз движ.ден.средств'!L68</f>
        <v>0</v>
      </c>
      <c r="M73" s="758">
        <f>'Прогноз движ.ден.средств'!M68</f>
        <v>0</v>
      </c>
      <c r="N73" s="758">
        <f>'Прогноз движ.ден.средств'!N68</f>
        <v>0</v>
      </c>
      <c r="O73" s="758">
        <f>'Прогноз движ.ден.средств'!O68</f>
        <v>0</v>
      </c>
      <c r="P73" s="758">
        <f>'Прогноз движ.ден.средств'!P68</f>
        <v>0</v>
      </c>
      <c r="Q73" s="758">
        <f>'Прогноз движ.ден.средств'!Q68</f>
        <v>0</v>
      </c>
      <c r="R73" s="648">
        <f>'Прогноз движ.ден.средств'!R68</f>
        <v>0</v>
      </c>
      <c r="S73" s="648">
        <f>'Прогноз движ.ден.средств'!S68</f>
        <v>0</v>
      </c>
      <c r="T73" s="648">
        <f>'Прогноз движ.ден.средств'!T68</f>
        <v>0</v>
      </c>
      <c r="U73" s="648">
        <f>'Прогноз движ.ден.средств'!U68</f>
        <v>0</v>
      </c>
      <c r="V73" s="648">
        <f>'Прогноз движ.ден.средств'!V68</f>
        <v>0</v>
      </c>
      <c r="W73" s="648">
        <f>'Прогноз движ.ден.средств'!W68</f>
        <v>0</v>
      </c>
      <c r="X73" s="648">
        <f>'Прогноз движ.ден.средств'!X68</f>
        <v>0</v>
      </c>
      <c r="Y73" s="648">
        <f>'Прогноз движ.ден.средств'!Y68</f>
        <v>0</v>
      </c>
      <c r="Z73" s="648">
        <f>'Прогноз движ.ден.средств'!Z68</f>
        <v>0</v>
      </c>
      <c r="AA73" s="648">
        <f>'Прогноз движ.ден.средств'!AA68</f>
        <v>0</v>
      </c>
      <c r="AB73" s="648">
        <f>'Прогноз движ.ден.средств'!AB68</f>
        <v>0</v>
      </c>
      <c r="AC73" s="648">
        <f>'Прогноз движ.ден.средств'!AC68</f>
        <v>0</v>
      </c>
      <c r="AD73" s="648">
        <f>'Прогноз движ.ден.средств'!AD68</f>
        <v>0</v>
      </c>
      <c r="AE73" s="648">
        <f>'Прогноз движ.ден.средств'!AE68</f>
        <v>0</v>
      </c>
      <c r="AF73" s="648">
        <f>'Прогноз движ.ден.средств'!AF68</f>
        <v>0</v>
      </c>
      <c r="AG73" s="648">
        <f>'Прогноз движ.ден.средств'!AG68</f>
        <v>0</v>
      </c>
      <c r="AH73" s="648">
        <f>'Прогноз движ.ден.средств'!AH68</f>
        <v>0</v>
      </c>
      <c r="AI73" s="648">
        <f>'Прогноз движ.ден.средств'!AI68</f>
        <v>0</v>
      </c>
      <c r="AJ73" s="648">
        <f>'Прогноз движ.ден.средств'!AJ68</f>
        <v>0</v>
      </c>
      <c r="AK73" s="648">
        <f>'Прогноз движ.ден.средств'!AK68</f>
        <v>0</v>
      </c>
      <c r="AL73" s="648">
        <f>'Прогноз движ.ден.средств'!AL68</f>
        <v>0</v>
      </c>
      <c r="AM73" s="648">
        <f>'Прогноз движ.ден.средств'!AM68</f>
        <v>0</v>
      </c>
      <c r="AN73" s="648">
        <f>'Прогноз движ.ден.средств'!AN68</f>
        <v>0</v>
      </c>
      <c r="AO73" s="648">
        <f>'Прогноз движ.ден.средств'!AO68</f>
        <v>0</v>
      </c>
      <c r="AP73" s="648">
        <f>'Прогноз движ.ден.средств'!AP68</f>
        <v>0</v>
      </c>
      <c r="AQ73" s="648">
        <f>'Прогноз движ.ден.средств'!AQ68</f>
        <v>0</v>
      </c>
      <c r="AR73" s="648">
        <f>'Прогноз движ.ден.средств'!AR68</f>
        <v>0</v>
      </c>
      <c r="AS73" s="648">
        <f>'Прогноз движ.ден.средств'!AS68</f>
        <v>0</v>
      </c>
      <c r="AT73" s="648">
        <f>'Прогноз движ.ден.средств'!AT68</f>
        <v>0</v>
      </c>
      <c r="AU73" s="648">
        <f>'Прогноз движ.ден.средств'!AU68</f>
        <v>0</v>
      </c>
      <c r="AV73" s="648">
        <f>'Прогноз движ.ден.средств'!AV68</f>
        <v>0</v>
      </c>
      <c r="AW73" s="648">
        <f>'Прогноз движ.ден.средств'!AW68</f>
        <v>0</v>
      </c>
      <c r="AX73" s="648">
        <f>'Прогноз движ.ден.средств'!AX68</f>
        <v>0</v>
      </c>
      <c r="AY73" s="648">
        <f>'Прогноз движ.ден.средств'!AY68</f>
        <v>0</v>
      </c>
      <c r="AZ73" s="648">
        <f>'Прогноз движ.ден.средств'!AZ68</f>
        <v>0</v>
      </c>
      <c r="BA73" s="648">
        <f>'Прогноз движ.ден.средств'!BA68</f>
        <v>0</v>
      </c>
      <c r="BB73" s="648">
        <f>'Прогноз движ.ден.средств'!BB68</f>
        <v>0</v>
      </c>
      <c r="BC73" s="648">
        <f>'Прогноз движ.ден.средств'!BC68</f>
        <v>0</v>
      </c>
      <c r="BD73" s="648">
        <f>'Прогноз движ.ден.средств'!BD68</f>
        <v>0</v>
      </c>
      <c r="BE73" s="648">
        <f>'Прогноз движ.ден.средств'!BE68</f>
        <v>0</v>
      </c>
      <c r="BF73" s="648">
        <f>'Прогноз движ.ден.средств'!BF68</f>
        <v>0</v>
      </c>
      <c r="BG73" s="648">
        <f>'Прогноз движ.ден.средств'!BG68</f>
        <v>0</v>
      </c>
      <c r="BH73" s="648">
        <f>'Прогноз движ.ден.средств'!BH68</f>
        <v>0</v>
      </c>
      <c r="BI73" s="648">
        <f>'Прогноз движ.ден.средств'!BI68</f>
        <v>0</v>
      </c>
      <c r="BJ73" s="648">
        <f>'Прогноз движ.ден.средств'!BJ68</f>
        <v>0</v>
      </c>
      <c r="BK73" s="648">
        <f>'Прогноз движ.ден.средств'!BK68</f>
        <v>0</v>
      </c>
      <c r="BL73" s="648">
        <f>'Прогноз движ.ден.средств'!BL68</f>
        <v>0</v>
      </c>
      <c r="BM73" s="648">
        <f>'Прогноз движ.ден.средств'!BM68</f>
        <v>0</v>
      </c>
      <c r="BN73" s="648">
        <f>'Прогноз движ.ден.средств'!BN68</f>
        <v>0</v>
      </c>
      <c r="BO73" s="648">
        <f>'Прогноз движ.ден.средств'!BO68</f>
        <v>0</v>
      </c>
      <c r="BP73" s="648">
        <f>'Прогноз движ.ден.средств'!BP68</f>
        <v>0</v>
      </c>
      <c r="BQ73" s="648">
        <f>'Прогноз движ.ден.средств'!BQ68</f>
        <v>0</v>
      </c>
      <c r="BR73" s="648">
        <f>'Прогноз движ.ден.средств'!BR68</f>
        <v>0</v>
      </c>
      <c r="BS73" s="648">
        <f>'Прогноз движ.ден.средств'!BS68</f>
        <v>0</v>
      </c>
      <c r="BT73" s="648">
        <f>'Прогноз движ.ден.средств'!BT68</f>
        <v>0</v>
      </c>
      <c r="BU73" s="648">
        <f>'Прогноз движ.ден.средств'!BU68</f>
        <v>0</v>
      </c>
      <c r="BV73" s="648">
        <f>'Прогноз движ.ден.средств'!BV68</f>
        <v>0</v>
      </c>
      <c r="BW73" s="648">
        <f>'Прогноз движ.ден.средств'!BW68</f>
        <v>0</v>
      </c>
      <c r="BX73" s="648">
        <f>'Прогноз движ.ден.средств'!BX68</f>
        <v>0</v>
      </c>
      <c r="BY73" s="648">
        <f>'Прогноз движ.ден.средств'!BY68</f>
        <v>0</v>
      </c>
      <c r="BZ73" s="648">
        <f>'Прогноз движ.ден.средств'!BZ68</f>
        <v>0</v>
      </c>
      <c r="CA73" s="648">
        <f>'Прогноз движ.ден.средств'!CA68</f>
        <v>0</v>
      </c>
      <c r="CB73" s="648">
        <f>'Прогноз движ.ден.средств'!CB68</f>
        <v>0</v>
      </c>
      <c r="CC73" s="648">
        <f>'Прогноз движ.ден.средств'!CC68</f>
        <v>0</v>
      </c>
      <c r="CD73" s="648">
        <f>'Прогноз движ.ден.средств'!CD68</f>
        <v>0</v>
      </c>
      <c r="CE73" s="648">
        <f>'Прогноз движ.ден.средств'!CE68</f>
        <v>0</v>
      </c>
      <c r="CF73" s="648">
        <f>'Прогноз движ.ден.средств'!CF68</f>
        <v>0</v>
      </c>
      <c r="CG73" s="648">
        <f>'Прогноз движ.ден.средств'!CG68</f>
        <v>0</v>
      </c>
      <c r="CH73" s="648">
        <f>'Прогноз движ.ден.средств'!CH68</f>
        <v>0</v>
      </c>
      <c r="CI73" s="648">
        <f>'Прогноз движ.ден.средств'!CI68</f>
        <v>0</v>
      </c>
      <c r="CJ73" s="648">
        <f>'Прогноз движ.ден.средств'!CJ68</f>
        <v>0</v>
      </c>
      <c r="CK73" s="648">
        <f>'Прогноз движ.ден.средств'!CK68</f>
        <v>0</v>
      </c>
      <c r="CL73" s="648">
        <f>'Прогноз движ.ден.средств'!CL68</f>
        <v>0</v>
      </c>
      <c r="CM73" s="648">
        <f>'Прогноз движ.ден.средств'!CM68</f>
        <v>0</v>
      </c>
      <c r="CN73" s="648">
        <f>'Прогноз движ.ден.средств'!CN68</f>
        <v>0</v>
      </c>
      <c r="CO73" s="648">
        <f>'Прогноз движ.ден.средств'!CO68</f>
        <v>0</v>
      </c>
      <c r="CP73" s="648">
        <f>'Прогноз движ.ден.средств'!CP68</f>
        <v>0</v>
      </c>
      <c r="CQ73" s="648">
        <f>'Прогноз движ.ден.средств'!CQ68</f>
        <v>0</v>
      </c>
      <c r="CR73" s="648">
        <f>'Прогноз движ.ден.средств'!CR68</f>
        <v>0</v>
      </c>
      <c r="CS73" s="648">
        <f>'Прогноз движ.ден.средств'!CS68</f>
        <v>0</v>
      </c>
      <c r="CT73" s="648">
        <f>'Прогноз движ.ден.средств'!CT68</f>
        <v>0</v>
      </c>
      <c r="CU73" s="648">
        <f>'Прогноз движ.ден.средств'!CU68</f>
        <v>0</v>
      </c>
      <c r="CV73" s="648">
        <f>'Прогноз движ.ден.средств'!CV68</f>
        <v>0</v>
      </c>
      <c r="CW73" s="648">
        <f>'Прогноз движ.ден.средств'!CW68</f>
        <v>0</v>
      </c>
      <c r="CX73" s="648">
        <f>'Прогноз движ.ден.средств'!CX68</f>
        <v>0</v>
      </c>
      <c r="CY73" s="648">
        <f>'Прогноз движ.ден.средств'!CY68</f>
        <v>0</v>
      </c>
      <c r="CZ73" s="648">
        <f>'Прогноз движ.ден.средств'!CZ68</f>
        <v>0</v>
      </c>
      <c r="DA73" s="648">
        <f>'Прогноз движ.ден.средств'!DA68</f>
        <v>0</v>
      </c>
      <c r="DB73" s="648">
        <f>'Прогноз движ.ден.средств'!DB68</f>
        <v>0</v>
      </c>
      <c r="DC73" s="648">
        <f>'Прогноз движ.ден.средств'!DC68</f>
        <v>0</v>
      </c>
      <c r="DD73" s="648">
        <f>'Прогноз движ.ден.средств'!DD68</f>
        <v>0</v>
      </c>
      <c r="DE73" s="648">
        <f>'Прогноз движ.ден.средств'!DE68</f>
        <v>0</v>
      </c>
      <c r="DF73" s="648">
        <f>'Прогноз движ.ден.средств'!DF68</f>
        <v>0</v>
      </c>
      <c r="DG73" s="648">
        <f>'Прогноз движ.ден.средств'!DG68</f>
        <v>0</v>
      </c>
      <c r="DH73" s="648">
        <f>'Прогноз движ.ден.средств'!DH68</f>
        <v>0</v>
      </c>
      <c r="DI73" s="648">
        <f>'Прогноз движ.ден.средств'!DI68</f>
        <v>0</v>
      </c>
      <c r="DJ73" s="648">
        <f>'Прогноз движ.ден.средств'!DJ68</f>
        <v>0</v>
      </c>
      <c r="DK73" s="648">
        <f>'Прогноз движ.ден.средств'!DK68</f>
        <v>0</v>
      </c>
      <c r="DL73" s="648">
        <f>'Прогноз движ.ден.средств'!DL68</f>
        <v>0</v>
      </c>
      <c r="DM73" s="648">
        <f>'Прогноз движ.ден.средств'!DM68</f>
        <v>0</v>
      </c>
      <c r="DN73" s="648">
        <f>'Прогноз движ.ден.средств'!DN68</f>
        <v>0</v>
      </c>
      <c r="DO73" s="648">
        <f>'Прогноз движ.ден.средств'!DO68</f>
        <v>0</v>
      </c>
      <c r="DP73" s="648">
        <f>'Прогноз движ.ден.средств'!DP68</f>
        <v>0</v>
      </c>
      <c r="DQ73" s="648">
        <f>'Прогноз движ.ден.средств'!DQ68</f>
        <v>0</v>
      </c>
      <c r="DR73" s="648">
        <f>'Прогноз движ.ден.средств'!DR68</f>
        <v>0</v>
      </c>
      <c r="DS73" s="648">
        <f>'Прогноз движ.ден.средств'!DS68</f>
        <v>0</v>
      </c>
      <c r="DT73" s="648">
        <f>'Прогноз движ.ден.средств'!DT68</f>
        <v>0</v>
      </c>
      <c r="DU73" s="648">
        <f>'Прогноз движ.ден.средств'!DU68</f>
        <v>0</v>
      </c>
      <c r="DV73" s="648">
        <f>'Прогноз движ.ден.средств'!DV68</f>
        <v>0</v>
      </c>
      <c r="DW73" s="648">
        <f>'Прогноз движ.ден.средств'!DW68</f>
        <v>0</v>
      </c>
      <c r="DX73" s="648">
        <f>'Прогноз движ.ден.средств'!DX68</f>
        <v>0</v>
      </c>
      <c r="DY73" s="648">
        <f>'Прогноз движ.ден.средств'!DY68</f>
        <v>0</v>
      </c>
      <c r="DZ73" s="648">
        <f>'Прогноз движ.ден.средств'!DZ68</f>
        <v>0</v>
      </c>
      <c r="EA73" s="648">
        <f>'Прогноз движ.ден.средств'!EA68</f>
        <v>0</v>
      </c>
      <c r="EB73" s="648">
        <f>'Прогноз движ.ден.средств'!EB68</f>
        <v>0</v>
      </c>
      <c r="EC73" s="648">
        <f>'Прогноз движ.ден.средств'!EC68</f>
        <v>0</v>
      </c>
      <c r="ED73" s="648">
        <f>'Прогноз движ.ден.средств'!ED68</f>
        <v>0</v>
      </c>
      <c r="EE73" s="648">
        <f>'Прогноз движ.ден.средств'!EE68</f>
        <v>0</v>
      </c>
      <c r="EF73" s="648">
        <f>'Прогноз движ.ден.средств'!EF68</f>
        <v>0</v>
      </c>
      <c r="EG73" s="648">
        <f>'Прогноз движ.ден.средств'!EG68</f>
        <v>0</v>
      </c>
      <c r="EH73" s="648">
        <f>'Прогноз движ.ден.средств'!EH68</f>
        <v>0</v>
      </c>
      <c r="EI73" s="648">
        <f>'Прогноз движ.ден.средств'!EI68</f>
        <v>0</v>
      </c>
      <c r="EJ73" s="648">
        <f>'Прогноз движ.ден.средств'!EJ68</f>
        <v>0</v>
      </c>
      <c r="EK73" s="648">
        <f>'Прогноз движ.ден.средств'!EK68</f>
        <v>0</v>
      </c>
    </row>
    <row r="74" spans="1:141" ht="15.75" hidden="1" outlineLevel="1" x14ac:dyDescent="0.25">
      <c r="A74" s="647" t="str">
        <f>'Прогноз движ.ден.средств'!A69</f>
        <v>nnn</v>
      </c>
      <c r="B74" s="795">
        <f>'Прогноз движ.ден.средств'!B69</f>
        <v>0</v>
      </c>
      <c r="C74" s="758">
        <f>'Прогноз движ.ден.средств'!C69</f>
        <v>0</v>
      </c>
      <c r="D74" s="758">
        <f>'Прогноз движ.ден.средств'!D69</f>
        <v>0</v>
      </c>
      <c r="E74" s="758">
        <f>'Прогноз движ.ден.средств'!E69</f>
        <v>0</v>
      </c>
      <c r="F74" s="758">
        <f>'Прогноз движ.ден.средств'!F69</f>
        <v>0</v>
      </c>
      <c r="G74" s="758">
        <f>'Прогноз движ.ден.средств'!G69</f>
        <v>0</v>
      </c>
      <c r="H74" s="758">
        <f>'Прогноз движ.ден.средств'!H69</f>
        <v>0</v>
      </c>
      <c r="I74" s="758">
        <f>'Прогноз движ.ден.средств'!I69</f>
        <v>0</v>
      </c>
      <c r="J74" s="758">
        <f>'Прогноз движ.ден.средств'!J69</f>
        <v>0</v>
      </c>
      <c r="K74" s="758">
        <f>'Прогноз движ.ден.средств'!K69</f>
        <v>0</v>
      </c>
      <c r="L74" s="758">
        <f>'Прогноз движ.ден.средств'!L69</f>
        <v>0</v>
      </c>
      <c r="M74" s="758">
        <f>'Прогноз движ.ден.средств'!M69</f>
        <v>0</v>
      </c>
      <c r="N74" s="758">
        <f>'Прогноз движ.ден.средств'!N69</f>
        <v>0</v>
      </c>
      <c r="O74" s="758">
        <f>'Прогноз движ.ден.средств'!O69</f>
        <v>0</v>
      </c>
      <c r="P74" s="758">
        <f>'Прогноз движ.ден.средств'!P69</f>
        <v>0</v>
      </c>
      <c r="Q74" s="758">
        <f>'Прогноз движ.ден.средств'!Q69</f>
        <v>0</v>
      </c>
      <c r="R74" s="648">
        <f>'Прогноз движ.ден.средств'!R69</f>
        <v>0</v>
      </c>
      <c r="S74" s="648">
        <f>'Прогноз движ.ден.средств'!S69</f>
        <v>0</v>
      </c>
      <c r="T74" s="648">
        <f>'Прогноз движ.ден.средств'!T69</f>
        <v>0</v>
      </c>
      <c r="U74" s="648">
        <f>'Прогноз движ.ден.средств'!U69</f>
        <v>0</v>
      </c>
      <c r="V74" s="648">
        <f>'Прогноз движ.ден.средств'!V69</f>
        <v>0</v>
      </c>
      <c r="W74" s="648">
        <f>'Прогноз движ.ден.средств'!W69</f>
        <v>0</v>
      </c>
      <c r="X74" s="648">
        <f>'Прогноз движ.ден.средств'!X69</f>
        <v>0</v>
      </c>
      <c r="Y74" s="648">
        <f>'Прогноз движ.ден.средств'!Y69</f>
        <v>0</v>
      </c>
      <c r="Z74" s="648">
        <f>'Прогноз движ.ден.средств'!Z69</f>
        <v>0</v>
      </c>
      <c r="AA74" s="648">
        <f>'Прогноз движ.ден.средств'!AA69</f>
        <v>0</v>
      </c>
      <c r="AB74" s="648">
        <f>'Прогноз движ.ден.средств'!AB69</f>
        <v>0</v>
      </c>
      <c r="AC74" s="648">
        <f>'Прогноз движ.ден.средств'!AC69</f>
        <v>0</v>
      </c>
      <c r="AD74" s="648">
        <f>'Прогноз движ.ден.средств'!AD69</f>
        <v>0</v>
      </c>
      <c r="AE74" s="648">
        <f>'Прогноз движ.ден.средств'!AE69</f>
        <v>0</v>
      </c>
      <c r="AF74" s="648">
        <f>'Прогноз движ.ден.средств'!AF69</f>
        <v>0</v>
      </c>
      <c r="AG74" s="648">
        <f>'Прогноз движ.ден.средств'!AG69</f>
        <v>0</v>
      </c>
      <c r="AH74" s="648">
        <f>'Прогноз движ.ден.средств'!AH69</f>
        <v>0</v>
      </c>
      <c r="AI74" s="648">
        <f>'Прогноз движ.ден.средств'!AI69</f>
        <v>0</v>
      </c>
      <c r="AJ74" s="648">
        <f>'Прогноз движ.ден.средств'!AJ69</f>
        <v>0</v>
      </c>
      <c r="AK74" s="648">
        <f>'Прогноз движ.ден.средств'!AK69</f>
        <v>0</v>
      </c>
      <c r="AL74" s="648">
        <f>'Прогноз движ.ден.средств'!AL69</f>
        <v>0</v>
      </c>
      <c r="AM74" s="648">
        <f>'Прогноз движ.ден.средств'!AM69</f>
        <v>0</v>
      </c>
      <c r="AN74" s="648">
        <f>'Прогноз движ.ден.средств'!AN69</f>
        <v>0</v>
      </c>
      <c r="AO74" s="648">
        <f>'Прогноз движ.ден.средств'!AO69</f>
        <v>0</v>
      </c>
      <c r="AP74" s="648">
        <f>'Прогноз движ.ден.средств'!AP69</f>
        <v>0</v>
      </c>
      <c r="AQ74" s="648">
        <f>'Прогноз движ.ден.средств'!AQ69</f>
        <v>0</v>
      </c>
      <c r="AR74" s="648">
        <f>'Прогноз движ.ден.средств'!AR69</f>
        <v>0</v>
      </c>
      <c r="AS74" s="648">
        <f>'Прогноз движ.ден.средств'!AS69</f>
        <v>0</v>
      </c>
      <c r="AT74" s="648">
        <f>'Прогноз движ.ден.средств'!AT69</f>
        <v>0</v>
      </c>
      <c r="AU74" s="648">
        <f>'Прогноз движ.ден.средств'!AU69</f>
        <v>0</v>
      </c>
      <c r="AV74" s="648">
        <f>'Прогноз движ.ден.средств'!AV69</f>
        <v>0</v>
      </c>
      <c r="AW74" s="648">
        <f>'Прогноз движ.ден.средств'!AW69</f>
        <v>0</v>
      </c>
      <c r="AX74" s="648">
        <f>'Прогноз движ.ден.средств'!AX69</f>
        <v>0</v>
      </c>
      <c r="AY74" s="648">
        <f>'Прогноз движ.ден.средств'!AY69</f>
        <v>0</v>
      </c>
      <c r="AZ74" s="648">
        <f>'Прогноз движ.ден.средств'!AZ69</f>
        <v>0</v>
      </c>
      <c r="BA74" s="648">
        <f>'Прогноз движ.ден.средств'!BA69</f>
        <v>0</v>
      </c>
      <c r="BB74" s="648">
        <f>'Прогноз движ.ден.средств'!BB69</f>
        <v>0</v>
      </c>
      <c r="BC74" s="648">
        <f>'Прогноз движ.ден.средств'!BC69</f>
        <v>0</v>
      </c>
      <c r="BD74" s="648">
        <f>'Прогноз движ.ден.средств'!BD69</f>
        <v>0</v>
      </c>
      <c r="BE74" s="648">
        <f>'Прогноз движ.ден.средств'!BE69</f>
        <v>0</v>
      </c>
      <c r="BF74" s="648">
        <f>'Прогноз движ.ден.средств'!BF69</f>
        <v>0</v>
      </c>
      <c r="BG74" s="648">
        <f>'Прогноз движ.ден.средств'!BG69</f>
        <v>0</v>
      </c>
      <c r="BH74" s="648">
        <f>'Прогноз движ.ден.средств'!BH69</f>
        <v>0</v>
      </c>
      <c r="BI74" s="648">
        <f>'Прогноз движ.ден.средств'!BI69</f>
        <v>0</v>
      </c>
      <c r="BJ74" s="648">
        <f>'Прогноз движ.ден.средств'!BJ69</f>
        <v>0</v>
      </c>
      <c r="BK74" s="648">
        <f>'Прогноз движ.ден.средств'!BK69</f>
        <v>0</v>
      </c>
      <c r="BL74" s="648">
        <f>'Прогноз движ.ден.средств'!BL69</f>
        <v>0</v>
      </c>
      <c r="BM74" s="648">
        <f>'Прогноз движ.ден.средств'!BM69</f>
        <v>0</v>
      </c>
      <c r="BN74" s="648">
        <f>'Прогноз движ.ден.средств'!BN69</f>
        <v>0</v>
      </c>
      <c r="BO74" s="648">
        <f>'Прогноз движ.ден.средств'!BO69</f>
        <v>0</v>
      </c>
      <c r="BP74" s="648">
        <f>'Прогноз движ.ден.средств'!BP69</f>
        <v>0</v>
      </c>
      <c r="BQ74" s="648">
        <f>'Прогноз движ.ден.средств'!BQ69</f>
        <v>0</v>
      </c>
      <c r="BR74" s="648">
        <f>'Прогноз движ.ден.средств'!BR69</f>
        <v>0</v>
      </c>
      <c r="BS74" s="648">
        <f>'Прогноз движ.ден.средств'!BS69</f>
        <v>0</v>
      </c>
      <c r="BT74" s="648">
        <f>'Прогноз движ.ден.средств'!BT69</f>
        <v>0</v>
      </c>
      <c r="BU74" s="648">
        <f>'Прогноз движ.ден.средств'!BU69</f>
        <v>0</v>
      </c>
      <c r="BV74" s="648">
        <f>'Прогноз движ.ден.средств'!BV69</f>
        <v>0</v>
      </c>
      <c r="BW74" s="648">
        <f>'Прогноз движ.ден.средств'!BW69</f>
        <v>0</v>
      </c>
      <c r="BX74" s="648">
        <f>'Прогноз движ.ден.средств'!BX69</f>
        <v>0</v>
      </c>
      <c r="BY74" s="648">
        <f>'Прогноз движ.ден.средств'!BY69</f>
        <v>0</v>
      </c>
      <c r="BZ74" s="648">
        <f>'Прогноз движ.ден.средств'!BZ69</f>
        <v>0</v>
      </c>
      <c r="CA74" s="648">
        <f>'Прогноз движ.ден.средств'!CA69</f>
        <v>0</v>
      </c>
      <c r="CB74" s="648">
        <f>'Прогноз движ.ден.средств'!CB69</f>
        <v>0</v>
      </c>
      <c r="CC74" s="648">
        <f>'Прогноз движ.ден.средств'!CC69</f>
        <v>0</v>
      </c>
      <c r="CD74" s="648">
        <f>'Прогноз движ.ден.средств'!CD69</f>
        <v>0</v>
      </c>
      <c r="CE74" s="648">
        <f>'Прогноз движ.ден.средств'!CE69</f>
        <v>0</v>
      </c>
      <c r="CF74" s="648">
        <f>'Прогноз движ.ден.средств'!CF69</f>
        <v>0</v>
      </c>
      <c r="CG74" s="648">
        <f>'Прогноз движ.ден.средств'!CG69</f>
        <v>0</v>
      </c>
      <c r="CH74" s="648">
        <f>'Прогноз движ.ден.средств'!CH69</f>
        <v>0</v>
      </c>
      <c r="CI74" s="648">
        <f>'Прогноз движ.ден.средств'!CI69</f>
        <v>0</v>
      </c>
      <c r="CJ74" s="648">
        <f>'Прогноз движ.ден.средств'!CJ69</f>
        <v>0</v>
      </c>
      <c r="CK74" s="648">
        <f>'Прогноз движ.ден.средств'!CK69</f>
        <v>0</v>
      </c>
      <c r="CL74" s="648">
        <f>'Прогноз движ.ден.средств'!CL69</f>
        <v>0</v>
      </c>
      <c r="CM74" s="648">
        <f>'Прогноз движ.ден.средств'!CM69</f>
        <v>0</v>
      </c>
      <c r="CN74" s="648">
        <f>'Прогноз движ.ден.средств'!CN69</f>
        <v>0</v>
      </c>
      <c r="CO74" s="648">
        <f>'Прогноз движ.ден.средств'!CO69</f>
        <v>0</v>
      </c>
      <c r="CP74" s="648">
        <f>'Прогноз движ.ден.средств'!CP69</f>
        <v>0</v>
      </c>
      <c r="CQ74" s="648">
        <f>'Прогноз движ.ден.средств'!CQ69</f>
        <v>0</v>
      </c>
      <c r="CR74" s="648">
        <f>'Прогноз движ.ден.средств'!CR69</f>
        <v>0</v>
      </c>
      <c r="CS74" s="648">
        <f>'Прогноз движ.ден.средств'!CS69</f>
        <v>0</v>
      </c>
      <c r="CT74" s="648">
        <f>'Прогноз движ.ден.средств'!CT69</f>
        <v>0</v>
      </c>
      <c r="CU74" s="648">
        <f>'Прогноз движ.ден.средств'!CU69</f>
        <v>0</v>
      </c>
      <c r="CV74" s="648">
        <f>'Прогноз движ.ден.средств'!CV69</f>
        <v>0</v>
      </c>
      <c r="CW74" s="648">
        <f>'Прогноз движ.ден.средств'!CW69</f>
        <v>0</v>
      </c>
      <c r="CX74" s="648">
        <f>'Прогноз движ.ден.средств'!CX69</f>
        <v>0</v>
      </c>
      <c r="CY74" s="648">
        <f>'Прогноз движ.ден.средств'!CY69</f>
        <v>0</v>
      </c>
      <c r="CZ74" s="648">
        <f>'Прогноз движ.ден.средств'!CZ69</f>
        <v>0</v>
      </c>
      <c r="DA74" s="648">
        <f>'Прогноз движ.ден.средств'!DA69</f>
        <v>0</v>
      </c>
      <c r="DB74" s="648">
        <f>'Прогноз движ.ден.средств'!DB69</f>
        <v>0</v>
      </c>
      <c r="DC74" s="648">
        <f>'Прогноз движ.ден.средств'!DC69</f>
        <v>0</v>
      </c>
      <c r="DD74" s="648">
        <f>'Прогноз движ.ден.средств'!DD69</f>
        <v>0</v>
      </c>
      <c r="DE74" s="648">
        <f>'Прогноз движ.ден.средств'!DE69</f>
        <v>0</v>
      </c>
      <c r="DF74" s="648">
        <f>'Прогноз движ.ден.средств'!DF69</f>
        <v>0</v>
      </c>
      <c r="DG74" s="648">
        <f>'Прогноз движ.ден.средств'!DG69</f>
        <v>0</v>
      </c>
      <c r="DH74" s="648">
        <f>'Прогноз движ.ден.средств'!DH69</f>
        <v>0</v>
      </c>
      <c r="DI74" s="648">
        <f>'Прогноз движ.ден.средств'!DI69</f>
        <v>0</v>
      </c>
      <c r="DJ74" s="648">
        <f>'Прогноз движ.ден.средств'!DJ69</f>
        <v>0</v>
      </c>
      <c r="DK74" s="648">
        <f>'Прогноз движ.ден.средств'!DK69</f>
        <v>0</v>
      </c>
      <c r="DL74" s="648">
        <f>'Прогноз движ.ден.средств'!DL69</f>
        <v>0</v>
      </c>
      <c r="DM74" s="648">
        <f>'Прогноз движ.ден.средств'!DM69</f>
        <v>0</v>
      </c>
      <c r="DN74" s="648">
        <f>'Прогноз движ.ден.средств'!DN69</f>
        <v>0</v>
      </c>
      <c r="DO74" s="648">
        <f>'Прогноз движ.ден.средств'!DO69</f>
        <v>0</v>
      </c>
      <c r="DP74" s="648">
        <f>'Прогноз движ.ден.средств'!DP69</f>
        <v>0</v>
      </c>
      <c r="DQ74" s="648">
        <f>'Прогноз движ.ден.средств'!DQ69</f>
        <v>0</v>
      </c>
      <c r="DR74" s="648">
        <f>'Прогноз движ.ден.средств'!DR69</f>
        <v>0</v>
      </c>
      <c r="DS74" s="648">
        <f>'Прогноз движ.ден.средств'!DS69</f>
        <v>0</v>
      </c>
      <c r="DT74" s="648">
        <f>'Прогноз движ.ден.средств'!DT69</f>
        <v>0</v>
      </c>
      <c r="DU74" s="648">
        <f>'Прогноз движ.ден.средств'!DU69</f>
        <v>0</v>
      </c>
      <c r="DV74" s="648">
        <f>'Прогноз движ.ден.средств'!DV69</f>
        <v>0</v>
      </c>
      <c r="DW74" s="648">
        <f>'Прогноз движ.ден.средств'!DW69</f>
        <v>0</v>
      </c>
      <c r="DX74" s="648">
        <f>'Прогноз движ.ден.средств'!DX69</f>
        <v>0</v>
      </c>
      <c r="DY74" s="648">
        <f>'Прогноз движ.ден.средств'!DY69</f>
        <v>0</v>
      </c>
      <c r="DZ74" s="648">
        <f>'Прогноз движ.ден.средств'!DZ69</f>
        <v>0</v>
      </c>
      <c r="EA74" s="648">
        <f>'Прогноз движ.ден.средств'!EA69</f>
        <v>0</v>
      </c>
      <c r="EB74" s="648">
        <f>'Прогноз движ.ден.средств'!EB69</f>
        <v>0</v>
      </c>
      <c r="EC74" s="648">
        <f>'Прогноз движ.ден.средств'!EC69</f>
        <v>0</v>
      </c>
      <c r="ED74" s="648">
        <f>'Прогноз движ.ден.средств'!ED69</f>
        <v>0</v>
      </c>
      <c r="EE74" s="648">
        <f>'Прогноз движ.ден.средств'!EE69</f>
        <v>0</v>
      </c>
      <c r="EF74" s="648">
        <f>'Прогноз движ.ден.средств'!EF69</f>
        <v>0</v>
      </c>
      <c r="EG74" s="648">
        <f>'Прогноз движ.ден.средств'!EG69</f>
        <v>0</v>
      </c>
      <c r="EH74" s="648">
        <f>'Прогноз движ.ден.средств'!EH69</f>
        <v>0</v>
      </c>
      <c r="EI74" s="648">
        <f>'Прогноз движ.ден.средств'!EI69</f>
        <v>0</v>
      </c>
      <c r="EJ74" s="648">
        <f>'Прогноз движ.ден.средств'!EJ69</f>
        <v>0</v>
      </c>
      <c r="EK74" s="648">
        <f>'Прогноз движ.ден.средств'!EK69</f>
        <v>0</v>
      </c>
    </row>
    <row r="75" spans="1:141" ht="15.75" hidden="1" outlineLevel="1" x14ac:dyDescent="0.25">
      <c r="A75" s="647" t="str">
        <f>'Прогноз движ.ден.средств'!A70</f>
        <v>nnn</v>
      </c>
      <c r="B75" s="795">
        <f>'Прогноз движ.ден.средств'!B70</f>
        <v>0</v>
      </c>
      <c r="C75" s="758">
        <f>'Прогноз движ.ден.средств'!C70</f>
        <v>0</v>
      </c>
      <c r="D75" s="758">
        <f>'Прогноз движ.ден.средств'!D70</f>
        <v>0</v>
      </c>
      <c r="E75" s="758">
        <f>'Прогноз движ.ден.средств'!E70</f>
        <v>0</v>
      </c>
      <c r="F75" s="758">
        <f>'Прогноз движ.ден.средств'!F70</f>
        <v>0</v>
      </c>
      <c r="G75" s="758">
        <f>'Прогноз движ.ден.средств'!G70</f>
        <v>0</v>
      </c>
      <c r="H75" s="758">
        <f>'Прогноз движ.ден.средств'!H70</f>
        <v>0</v>
      </c>
      <c r="I75" s="758">
        <f>'Прогноз движ.ден.средств'!I70</f>
        <v>0</v>
      </c>
      <c r="J75" s="758">
        <f>'Прогноз движ.ден.средств'!J70</f>
        <v>0</v>
      </c>
      <c r="K75" s="758">
        <f>'Прогноз движ.ден.средств'!K70</f>
        <v>0</v>
      </c>
      <c r="L75" s="758">
        <f>'Прогноз движ.ден.средств'!L70</f>
        <v>0</v>
      </c>
      <c r="M75" s="758">
        <f>'Прогноз движ.ден.средств'!M70</f>
        <v>0</v>
      </c>
      <c r="N75" s="758">
        <f>'Прогноз движ.ден.средств'!N70</f>
        <v>0</v>
      </c>
      <c r="O75" s="758">
        <f>'Прогноз движ.ден.средств'!O70</f>
        <v>0</v>
      </c>
      <c r="P75" s="758">
        <f>'Прогноз движ.ден.средств'!P70</f>
        <v>0</v>
      </c>
      <c r="Q75" s="758">
        <f>'Прогноз движ.ден.средств'!Q70</f>
        <v>0</v>
      </c>
      <c r="R75" s="648">
        <f>'Прогноз движ.ден.средств'!R70</f>
        <v>0</v>
      </c>
      <c r="S75" s="648">
        <f>'Прогноз движ.ден.средств'!S70</f>
        <v>0</v>
      </c>
      <c r="T75" s="648">
        <f>'Прогноз движ.ден.средств'!T70</f>
        <v>0</v>
      </c>
      <c r="U75" s="648">
        <f>'Прогноз движ.ден.средств'!U70</f>
        <v>0</v>
      </c>
      <c r="V75" s="648">
        <f>'Прогноз движ.ден.средств'!V70</f>
        <v>0</v>
      </c>
      <c r="W75" s="648">
        <f>'Прогноз движ.ден.средств'!W70</f>
        <v>0</v>
      </c>
      <c r="X75" s="648">
        <f>'Прогноз движ.ден.средств'!X70</f>
        <v>0</v>
      </c>
      <c r="Y75" s="648">
        <f>'Прогноз движ.ден.средств'!Y70</f>
        <v>0</v>
      </c>
      <c r="Z75" s="648">
        <f>'Прогноз движ.ден.средств'!Z70</f>
        <v>0</v>
      </c>
      <c r="AA75" s="648">
        <f>'Прогноз движ.ден.средств'!AA70</f>
        <v>0</v>
      </c>
      <c r="AB75" s="648">
        <f>'Прогноз движ.ден.средств'!AB70</f>
        <v>0</v>
      </c>
      <c r="AC75" s="648">
        <f>'Прогноз движ.ден.средств'!AC70</f>
        <v>0</v>
      </c>
      <c r="AD75" s="648">
        <f>'Прогноз движ.ден.средств'!AD70</f>
        <v>0</v>
      </c>
      <c r="AE75" s="648">
        <f>'Прогноз движ.ден.средств'!AE70</f>
        <v>0</v>
      </c>
      <c r="AF75" s="648">
        <f>'Прогноз движ.ден.средств'!AF70</f>
        <v>0</v>
      </c>
      <c r="AG75" s="648">
        <f>'Прогноз движ.ден.средств'!AG70</f>
        <v>0</v>
      </c>
      <c r="AH75" s="648">
        <f>'Прогноз движ.ден.средств'!AH70</f>
        <v>0</v>
      </c>
      <c r="AI75" s="648">
        <f>'Прогноз движ.ден.средств'!AI70</f>
        <v>0</v>
      </c>
      <c r="AJ75" s="648">
        <f>'Прогноз движ.ден.средств'!AJ70</f>
        <v>0</v>
      </c>
      <c r="AK75" s="648">
        <f>'Прогноз движ.ден.средств'!AK70</f>
        <v>0</v>
      </c>
      <c r="AL75" s="648">
        <f>'Прогноз движ.ден.средств'!AL70</f>
        <v>0</v>
      </c>
      <c r="AM75" s="648">
        <f>'Прогноз движ.ден.средств'!AM70</f>
        <v>0</v>
      </c>
      <c r="AN75" s="648">
        <f>'Прогноз движ.ден.средств'!AN70</f>
        <v>0</v>
      </c>
      <c r="AO75" s="648">
        <f>'Прогноз движ.ден.средств'!AO70</f>
        <v>0</v>
      </c>
      <c r="AP75" s="648">
        <f>'Прогноз движ.ден.средств'!AP70</f>
        <v>0</v>
      </c>
      <c r="AQ75" s="648">
        <f>'Прогноз движ.ден.средств'!AQ70</f>
        <v>0</v>
      </c>
      <c r="AR75" s="648">
        <f>'Прогноз движ.ден.средств'!AR70</f>
        <v>0</v>
      </c>
      <c r="AS75" s="648">
        <f>'Прогноз движ.ден.средств'!AS70</f>
        <v>0</v>
      </c>
      <c r="AT75" s="648">
        <f>'Прогноз движ.ден.средств'!AT70</f>
        <v>0</v>
      </c>
      <c r="AU75" s="648">
        <f>'Прогноз движ.ден.средств'!AU70</f>
        <v>0</v>
      </c>
      <c r="AV75" s="648">
        <f>'Прогноз движ.ден.средств'!AV70</f>
        <v>0</v>
      </c>
      <c r="AW75" s="648">
        <f>'Прогноз движ.ден.средств'!AW70</f>
        <v>0</v>
      </c>
      <c r="AX75" s="648">
        <f>'Прогноз движ.ден.средств'!AX70</f>
        <v>0</v>
      </c>
      <c r="AY75" s="648">
        <f>'Прогноз движ.ден.средств'!AY70</f>
        <v>0</v>
      </c>
      <c r="AZ75" s="648">
        <f>'Прогноз движ.ден.средств'!AZ70</f>
        <v>0</v>
      </c>
      <c r="BA75" s="648">
        <f>'Прогноз движ.ден.средств'!BA70</f>
        <v>0</v>
      </c>
      <c r="BB75" s="648">
        <f>'Прогноз движ.ден.средств'!BB70</f>
        <v>0</v>
      </c>
      <c r="BC75" s="648">
        <f>'Прогноз движ.ден.средств'!BC70</f>
        <v>0</v>
      </c>
      <c r="BD75" s="648">
        <f>'Прогноз движ.ден.средств'!BD70</f>
        <v>0</v>
      </c>
      <c r="BE75" s="648">
        <f>'Прогноз движ.ден.средств'!BE70</f>
        <v>0</v>
      </c>
      <c r="BF75" s="648">
        <f>'Прогноз движ.ден.средств'!BF70</f>
        <v>0</v>
      </c>
      <c r="BG75" s="648">
        <f>'Прогноз движ.ден.средств'!BG70</f>
        <v>0</v>
      </c>
      <c r="BH75" s="648">
        <f>'Прогноз движ.ден.средств'!BH70</f>
        <v>0</v>
      </c>
      <c r="BI75" s="648">
        <f>'Прогноз движ.ден.средств'!BI70</f>
        <v>0</v>
      </c>
      <c r="BJ75" s="648">
        <f>'Прогноз движ.ден.средств'!BJ70</f>
        <v>0</v>
      </c>
      <c r="BK75" s="648">
        <f>'Прогноз движ.ден.средств'!BK70</f>
        <v>0</v>
      </c>
      <c r="BL75" s="648">
        <f>'Прогноз движ.ден.средств'!BL70</f>
        <v>0</v>
      </c>
      <c r="BM75" s="648">
        <f>'Прогноз движ.ден.средств'!BM70</f>
        <v>0</v>
      </c>
      <c r="BN75" s="648">
        <f>'Прогноз движ.ден.средств'!BN70</f>
        <v>0</v>
      </c>
      <c r="BO75" s="648">
        <f>'Прогноз движ.ден.средств'!BO70</f>
        <v>0</v>
      </c>
      <c r="BP75" s="648">
        <f>'Прогноз движ.ден.средств'!BP70</f>
        <v>0</v>
      </c>
      <c r="BQ75" s="648">
        <f>'Прогноз движ.ден.средств'!BQ70</f>
        <v>0</v>
      </c>
      <c r="BR75" s="648">
        <f>'Прогноз движ.ден.средств'!BR70</f>
        <v>0</v>
      </c>
      <c r="BS75" s="648">
        <f>'Прогноз движ.ден.средств'!BS70</f>
        <v>0</v>
      </c>
      <c r="BT75" s="648">
        <f>'Прогноз движ.ден.средств'!BT70</f>
        <v>0</v>
      </c>
      <c r="BU75" s="648">
        <f>'Прогноз движ.ден.средств'!BU70</f>
        <v>0</v>
      </c>
      <c r="BV75" s="648">
        <f>'Прогноз движ.ден.средств'!BV70</f>
        <v>0</v>
      </c>
      <c r="BW75" s="648">
        <f>'Прогноз движ.ден.средств'!BW70</f>
        <v>0</v>
      </c>
      <c r="BX75" s="648">
        <f>'Прогноз движ.ден.средств'!BX70</f>
        <v>0</v>
      </c>
      <c r="BY75" s="648">
        <f>'Прогноз движ.ден.средств'!BY70</f>
        <v>0</v>
      </c>
      <c r="BZ75" s="648">
        <f>'Прогноз движ.ден.средств'!BZ70</f>
        <v>0</v>
      </c>
      <c r="CA75" s="648">
        <f>'Прогноз движ.ден.средств'!CA70</f>
        <v>0</v>
      </c>
      <c r="CB75" s="648">
        <f>'Прогноз движ.ден.средств'!CB70</f>
        <v>0</v>
      </c>
      <c r="CC75" s="648">
        <f>'Прогноз движ.ден.средств'!CC70</f>
        <v>0</v>
      </c>
      <c r="CD75" s="648">
        <f>'Прогноз движ.ден.средств'!CD70</f>
        <v>0</v>
      </c>
      <c r="CE75" s="648">
        <f>'Прогноз движ.ден.средств'!CE70</f>
        <v>0</v>
      </c>
      <c r="CF75" s="648">
        <f>'Прогноз движ.ден.средств'!CF70</f>
        <v>0</v>
      </c>
      <c r="CG75" s="648">
        <f>'Прогноз движ.ден.средств'!CG70</f>
        <v>0</v>
      </c>
      <c r="CH75" s="648">
        <f>'Прогноз движ.ден.средств'!CH70</f>
        <v>0</v>
      </c>
      <c r="CI75" s="648">
        <f>'Прогноз движ.ден.средств'!CI70</f>
        <v>0</v>
      </c>
      <c r="CJ75" s="648">
        <f>'Прогноз движ.ден.средств'!CJ70</f>
        <v>0</v>
      </c>
      <c r="CK75" s="648">
        <f>'Прогноз движ.ден.средств'!CK70</f>
        <v>0</v>
      </c>
      <c r="CL75" s="648">
        <f>'Прогноз движ.ден.средств'!CL70</f>
        <v>0</v>
      </c>
      <c r="CM75" s="648">
        <f>'Прогноз движ.ден.средств'!CM70</f>
        <v>0</v>
      </c>
      <c r="CN75" s="648">
        <f>'Прогноз движ.ден.средств'!CN70</f>
        <v>0</v>
      </c>
      <c r="CO75" s="648">
        <f>'Прогноз движ.ден.средств'!CO70</f>
        <v>0</v>
      </c>
      <c r="CP75" s="648">
        <f>'Прогноз движ.ден.средств'!CP70</f>
        <v>0</v>
      </c>
      <c r="CQ75" s="648">
        <f>'Прогноз движ.ден.средств'!CQ70</f>
        <v>0</v>
      </c>
      <c r="CR75" s="648">
        <f>'Прогноз движ.ден.средств'!CR70</f>
        <v>0</v>
      </c>
      <c r="CS75" s="648">
        <f>'Прогноз движ.ден.средств'!CS70</f>
        <v>0</v>
      </c>
      <c r="CT75" s="648">
        <f>'Прогноз движ.ден.средств'!CT70</f>
        <v>0</v>
      </c>
      <c r="CU75" s="648">
        <f>'Прогноз движ.ден.средств'!CU70</f>
        <v>0</v>
      </c>
      <c r="CV75" s="648">
        <f>'Прогноз движ.ден.средств'!CV70</f>
        <v>0</v>
      </c>
      <c r="CW75" s="648">
        <f>'Прогноз движ.ден.средств'!CW70</f>
        <v>0</v>
      </c>
      <c r="CX75" s="648">
        <f>'Прогноз движ.ден.средств'!CX70</f>
        <v>0</v>
      </c>
      <c r="CY75" s="648">
        <f>'Прогноз движ.ден.средств'!CY70</f>
        <v>0</v>
      </c>
      <c r="CZ75" s="648">
        <f>'Прогноз движ.ден.средств'!CZ70</f>
        <v>0</v>
      </c>
      <c r="DA75" s="648">
        <f>'Прогноз движ.ден.средств'!DA70</f>
        <v>0</v>
      </c>
      <c r="DB75" s="648">
        <f>'Прогноз движ.ден.средств'!DB70</f>
        <v>0</v>
      </c>
      <c r="DC75" s="648">
        <f>'Прогноз движ.ден.средств'!DC70</f>
        <v>0</v>
      </c>
      <c r="DD75" s="648">
        <f>'Прогноз движ.ден.средств'!DD70</f>
        <v>0</v>
      </c>
      <c r="DE75" s="648">
        <f>'Прогноз движ.ден.средств'!DE70</f>
        <v>0</v>
      </c>
      <c r="DF75" s="648">
        <f>'Прогноз движ.ден.средств'!DF70</f>
        <v>0</v>
      </c>
      <c r="DG75" s="648">
        <f>'Прогноз движ.ден.средств'!DG70</f>
        <v>0</v>
      </c>
      <c r="DH75" s="648">
        <f>'Прогноз движ.ден.средств'!DH70</f>
        <v>0</v>
      </c>
      <c r="DI75" s="648">
        <f>'Прогноз движ.ден.средств'!DI70</f>
        <v>0</v>
      </c>
      <c r="DJ75" s="648">
        <f>'Прогноз движ.ден.средств'!DJ70</f>
        <v>0</v>
      </c>
      <c r="DK75" s="648">
        <f>'Прогноз движ.ден.средств'!DK70</f>
        <v>0</v>
      </c>
      <c r="DL75" s="648">
        <f>'Прогноз движ.ден.средств'!DL70</f>
        <v>0</v>
      </c>
      <c r="DM75" s="648">
        <f>'Прогноз движ.ден.средств'!DM70</f>
        <v>0</v>
      </c>
      <c r="DN75" s="648">
        <f>'Прогноз движ.ден.средств'!DN70</f>
        <v>0</v>
      </c>
      <c r="DO75" s="648">
        <f>'Прогноз движ.ден.средств'!DO70</f>
        <v>0</v>
      </c>
      <c r="DP75" s="648">
        <f>'Прогноз движ.ден.средств'!DP70</f>
        <v>0</v>
      </c>
      <c r="DQ75" s="648">
        <f>'Прогноз движ.ден.средств'!DQ70</f>
        <v>0</v>
      </c>
      <c r="DR75" s="648">
        <f>'Прогноз движ.ден.средств'!DR70</f>
        <v>0</v>
      </c>
      <c r="DS75" s="648">
        <f>'Прогноз движ.ден.средств'!DS70</f>
        <v>0</v>
      </c>
      <c r="DT75" s="648">
        <f>'Прогноз движ.ден.средств'!DT70</f>
        <v>0</v>
      </c>
      <c r="DU75" s="648">
        <f>'Прогноз движ.ден.средств'!DU70</f>
        <v>0</v>
      </c>
      <c r="DV75" s="648">
        <f>'Прогноз движ.ден.средств'!DV70</f>
        <v>0</v>
      </c>
      <c r="DW75" s="648">
        <f>'Прогноз движ.ден.средств'!DW70</f>
        <v>0</v>
      </c>
      <c r="DX75" s="648">
        <f>'Прогноз движ.ден.средств'!DX70</f>
        <v>0</v>
      </c>
      <c r="DY75" s="648">
        <f>'Прогноз движ.ден.средств'!DY70</f>
        <v>0</v>
      </c>
      <c r="DZ75" s="648">
        <f>'Прогноз движ.ден.средств'!DZ70</f>
        <v>0</v>
      </c>
      <c r="EA75" s="648">
        <f>'Прогноз движ.ден.средств'!EA70</f>
        <v>0</v>
      </c>
      <c r="EB75" s="648">
        <f>'Прогноз движ.ден.средств'!EB70</f>
        <v>0</v>
      </c>
      <c r="EC75" s="648">
        <f>'Прогноз движ.ден.средств'!EC70</f>
        <v>0</v>
      </c>
      <c r="ED75" s="648">
        <f>'Прогноз движ.ден.средств'!ED70</f>
        <v>0</v>
      </c>
      <c r="EE75" s="648">
        <f>'Прогноз движ.ден.средств'!EE70</f>
        <v>0</v>
      </c>
      <c r="EF75" s="648">
        <f>'Прогноз движ.ден.средств'!EF70</f>
        <v>0</v>
      </c>
      <c r="EG75" s="648">
        <f>'Прогноз движ.ден.средств'!EG70</f>
        <v>0</v>
      </c>
      <c r="EH75" s="648">
        <f>'Прогноз движ.ден.средств'!EH70</f>
        <v>0</v>
      </c>
      <c r="EI75" s="648">
        <f>'Прогноз движ.ден.средств'!EI70</f>
        <v>0</v>
      </c>
      <c r="EJ75" s="648">
        <f>'Прогноз движ.ден.средств'!EJ70</f>
        <v>0</v>
      </c>
      <c r="EK75" s="648">
        <f>'Прогноз движ.ден.средств'!EK70</f>
        <v>0</v>
      </c>
    </row>
    <row r="76" spans="1:141" ht="15.75" hidden="1" outlineLevel="1" x14ac:dyDescent="0.25">
      <c r="A76" s="647" t="str">
        <f>'Прогноз движ.ден.средств'!A71</f>
        <v>nnn</v>
      </c>
      <c r="B76" s="795">
        <f>'Прогноз движ.ден.средств'!B71</f>
        <v>0</v>
      </c>
      <c r="C76" s="758">
        <f>'Прогноз движ.ден.средств'!C71</f>
        <v>0</v>
      </c>
      <c r="D76" s="758">
        <f>'Прогноз движ.ден.средств'!D71</f>
        <v>0</v>
      </c>
      <c r="E76" s="758">
        <f>'Прогноз движ.ден.средств'!E71</f>
        <v>0</v>
      </c>
      <c r="F76" s="758">
        <f>'Прогноз движ.ден.средств'!F71</f>
        <v>0</v>
      </c>
      <c r="G76" s="758">
        <f>'Прогноз движ.ден.средств'!G71</f>
        <v>0</v>
      </c>
      <c r="H76" s="758">
        <f>'Прогноз движ.ден.средств'!H71</f>
        <v>0</v>
      </c>
      <c r="I76" s="758">
        <f>'Прогноз движ.ден.средств'!I71</f>
        <v>0</v>
      </c>
      <c r="J76" s="758">
        <f>'Прогноз движ.ден.средств'!J71</f>
        <v>0</v>
      </c>
      <c r="K76" s="758">
        <f>'Прогноз движ.ден.средств'!K71</f>
        <v>0</v>
      </c>
      <c r="L76" s="758">
        <f>'Прогноз движ.ден.средств'!L71</f>
        <v>0</v>
      </c>
      <c r="M76" s="758">
        <f>'Прогноз движ.ден.средств'!M71</f>
        <v>0</v>
      </c>
      <c r="N76" s="758">
        <f>'Прогноз движ.ден.средств'!N71</f>
        <v>0</v>
      </c>
      <c r="O76" s="758">
        <f>'Прогноз движ.ден.средств'!O71</f>
        <v>0</v>
      </c>
      <c r="P76" s="758">
        <f>'Прогноз движ.ден.средств'!P71</f>
        <v>0</v>
      </c>
      <c r="Q76" s="758">
        <f>'Прогноз движ.ден.средств'!Q71</f>
        <v>0</v>
      </c>
      <c r="R76" s="648">
        <f>'Прогноз движ.ден.средств'!R71</f>
        <v>0</v>
      </c>
      <c r="S76" s="648">
        <f>'Прогноз движ.ден.средств'!S71</f>
        <v>0</v>
      </c>
      <c r="T76" s="648">
        <f>'Прогноз движ.ден.средств'!T71</f>
        <v>0</v>
      </c>
      <c r="U76" s="648">
        <f>'Прогноз движ.ден.средств'!U71</f>
        <v>0</v>
      </c>
      <c r="V76" s="648">
        <f>'Прогноз движ.ден.средств'!V71</f>
        <v>0</v>
      </c>
      <c r="W76" s="648">
        <f>'Прогноз движ.ден.средств'!W71</f>
        <v>0</v>
      </c>
      <c r="X76" s="648">
        <f>'Прогноз движ.ден.средств'!X71</f>
        <v>0</v>
      </c>
      <c r="Y76" s="648">
        <f>'Прогноз движ.ден.средств'!Y71</f>
        <v>0</v>
      </c>
      <c r="Z76" s="648">
        <f>'Прогноз движ.ден.средств'!Z71</f>
        <v>0</v>
      </c>
      <c r="AA76" s="648">
        <f>'Прогноз движ.ден.средств'!AA71</f>
        <v>0</v>
      </c>
      <c r="AB76" s="648">
        <f>'Прогноз движ.ден.средств'!AB71</f>
        <v>0</v>
      </c>
      <c r="AC76" s="648">
        <f>'Прогноз движ.ден.средств'!AC71</f>
        <v>0</v>
      </c>
      <c r="AD76" s="648">
        <f>'Прогноз движ.ден.средств'!AD71</f>
        <v>0</v>
      </c>
      <c r="AE76" s="648">
        <f>'Прогноз движ.ден.средств'!AE71</f>
        <v>0</v>
      </c>
      <c r="AF76" s="648">
        <f>'Прогноз движ.ден.средств'!AF71</f>
        <v>0</v>
      </c>
      <c r="AG76" s="648">
        <f>'Прогноз движ.ден.средств'!AG71</f>
        <v>0</v>
      </c>
      <c r="AH76" s="648">
        <f>'Прогноз движ.ден.средств'!AH71</f>
        <v>0</v>
      </c>
      <c r="AI76" s="648">
        <f>'Прогноз движ.ден.средств'!AI71</f>
        <v>0</v>
      </c>
      <c r="AJ76" s="648">
        <f>'Прогноз движ.ден.средств'!AJ71</f>
        <v>0</v>
      </c>
      <c r="AK76" s="648">
        <f>'Прогноз движ.ден.средств'!AK71</f>
        <v>0</v>
      </c>
      <c r="AL76" s="648">
        <f>'Прогноз движ.ден.средств'!AL71</f>
        <v>0</v>
      </c>
      <c r="AM76" s="648">
        <f>'Прогноз движ.ден.средств'!AM71</f>
        <v>0</v>
      </c>
      <c r="AN76" s="648">
        <f>'Прогноз движ.ден.средств'!AN71</f>
        <v>0</v>
      </c>
      <c r="AO76" s="648">
        <f>'Прогноз движ.ден.средств'!AO71</f>
        <v>0</v>
      </c>
      <c r="AP76" s="648">
        <f>'Прогноз движ.ден.средств'!AP71</f>
        <v>0</v>
      </c>
      <c r="AQ76" s="648">
        <f>'Прогноз движ.ден.средств'!AQ71</f>
        <v>0</v>
      </c>
      <c r="AR76" s="648">
        <f>'Прогноз движ.ден.средств'!AR71</f>
        <v>0</v>
      </c>
      <c r="AS76" s="648">
        <f>'Прогноз движ.ден.средств'!AS71</f>
        <v>0</v>
      </c>
      <c r="AT76" s="648">
        <f>'Прогноз движ.ден.средств'!AT71</f>
        <v>0</v>
      </c>
      <c r="AU76" s="648">
        <f>'Прогноз движ.ден.средств'!AU71</f>
        <v>0</v>
      </c>
      <c r="AV76" s="648">
        <f>'Прогноз движ.ден.средств'!AV71</f>
        <v>0</v>
      </c>
      <c r="AW76" s="648">
        <f>'Прогноз движ.ден.средств'!AW71</f>
        <v>0</v>
      </c>
      <c r="AX76" s="648">
        <f>'Прогноз движ.ден.средств'!AX71</f>
        <v>0</v>
      </c>
      <c r="AY76" s="648">
        <f>'Прогноз движ.ден.средств'!AY71</f>
        <v>0</v>
      </c>
      <c r="AZ76" s="648">
        <f>'Прогноз движ.ден.средств'!AZ71</f>
        <v>0</v>
      </c>
      <c r="BA76" s="648">
        <f>'Прогноз движ.ден.средств'!BA71</f>
        <v>0</v>
      </c>
      <c r="BB76" s="648">
        <f>'Прогноз движ.ден.средств'!BB71</f>
        <v>0</v>
      </c>
      <c r="BC76" s="648">
        <f>'Прогноз движ.ден.средств'!BC71</f>
        <v>0</v>
      </c>
      <c r="BD76" s="648">
        <f>'Прогноз движ.ден.средств'!BD71</f>
        <v>0</v>
      </c>
      <c r="BE76" s="648">
        <f>'Прогноз движ.ден.средств'!BE71</f>
        <v>0</v>
      </c>
      <c r="BF76" s="648">
        <f>'Прогноз движ.ден.средств'!BF71</f>
        <v>0</v>
      </c>
      <c r="BG76" s="648">
        <f>'Прогноз движ.ден.средств'!BG71</f>
        <v>0</v>
      </c>
      <c r="BH76" s="648">
        <f>'Прогноз движ.ден.средств'!BH71</f>
        <v>0</v>
      </c>
      <c r="BI76" s="648">
        <f>'Прогноз движ.ден.средств'!BI71</f>
        <v>0</v>
      </c>
      <c r="BJ76" s="648">
        <f>'Прогноз движ.ден.средств'!BJ71</f>
        <v>0</v>
      </c>
      <c r="BK76" s="648">
        <f>'Прогноз движ.ден.средств'!BK71</f>
        <v>0</v>
      </c>
      <c r="BL76" s="648">
        <f>'Прогноз движ.ден.средств'!BL71</f>
        <v>0</v>
      </c>
      <c r="BM76" s="648">
        <f>'Прогноз движ.ден.средств'!BM71</f>
        <v>0</v>
      </c>
      <c r="BN76" s="648">
        <f>'Прогноз движ.ден.средств'!BN71</f>
        <v>0</v>
      </c>
      <c r="BO76" s="648">
        <f>'Прогноз движ.ден.средств'!BO71</f>
        <v>0</v>
      </c>
      <c r="BP76" s="648">
        <f>'Прогноз движ.ден.средств'!BP71</f>
        <v>0</v>
      </c>
      <c r="BQ76" s="648">
        <f>'Прогноз движ.ден.средств'!BQ71</f>
        <v>0</v>
      </c>
      <c r="BR76" s="648">
        <f>'Прогноз движ.ден.средств'!BR71</f>
        <v>0</v>
      </c>
      <c r="BS76" s="648">
        <f>'Прогноз движ.ден.средств'!BS71</f>
        <v>0</v>
      </c>
      <c r="BT76" s="648">
        <f>'Прогноз движ.ден.средств'!BT71</f>
        <v>0</v>
      </c>
      <c r="BU76" s="648">
        <f>'Прогноз движ.ден.средств'!BU71</f>
        <v>0</v>
      </c>
      <c r="BV76" s="648">
        <f>'Прогноз движ.ден.средств'!BV71</f>
        <v>0</v>
      </c>
      <c r="BW76" s="648">
        <f>'Прогноз движ.ден.средств'!BW71</f>
        <v>0</v>
      </c>
      <c r="BX76" s="648">
        <f>'Прогноз движ.ден.средств'!BX71</f>
        <v>0</v>
      </c>
      <c r="BY76" s="648">
        <f>'Прогноз движ.ден.средств'!BY71</f>
        <v>0</v>
      </c>
      <c r="BZ76" s="648">
        <f>'Прогноз движ.ден.средств'!BZ71</f>
        <v>0</v>
      </c>
      <c r="CA76" s="648">
        <f>'Прогноз движ.ден.средств'!CA71</f>
        <v>0</v>
      </c>
      <c r="CB76" s="648">
        <f>'Прогноз движ.ден.средств'!CB71</f>
        <v>0</v>
      </c>
      <c r="CC76" s="648">
        <f>'Прогноз движ.ден.средств'!CC71</f>
        <v>0</v>
      </c>
      <c r="CD76" s="648">
        <f>'Прогноз движ.ден.средств'!CD71</f>
        <v>0</v>
      </c>
      <c r="CE76" s="648">
        <f>'Прогноз движ.ден.средств'!CE71</f>
        <v>0</v>
      </c>
      <c r="CF76" s="648">
        <f>'Прогноз движ.ден.средств'!CF71</f>
        <v>0</v>
      </c>
      <c r="CG76" s="648">
        <f>'Прогноз движ.ден.средств'!CG71</f>
        <v>0</v>
      </c>
      <c r="CH76" s="648">
        <f>'Прогноз движ.ден.средств'!CH71</f>
        <v>0</v>
      </c>
      <c r="CI76" s="648">
        <f>'Прогноз движ.ден.средств'!CI71</f>
        <v>0</v>
      </c>
      <c r="CJ76" s="648">
        <f>'Прогноз движ.ден.средств'!CJ71</f>
        <v>0</v>
      </c>
      <c r="CK76" s="648">
        <f>'Прогноз движ.ден.средств'!CK71</f>
        <v>0</v>
      </c>
      <c r="CL76" s="648">
        <f>'Прогноз движ.ден.средств'!CL71</f>
        <v>0</v>
      </c>
      <c r="CM76" s="648">
        <f>'Прогноз движ.ден.средств'!CM71</f>
        <v>0</v>
      </c>
      <c r="CN76" s="648">
        <f>'Прогноз движ.ден.средств'!CN71</f>
        <v>0</v>
      </c>
      <c r="CO76" s="648">
        <f>'Прогноз движ.ден.средств'!CO71</f>
        <v>0</v>
      </c>
      <c r="CP76" s="648">
        <f>'Прогноз движ.ден.средств'!CP71</f>
        <v>0</v>
      </c>
      <c r="CQ76" s="648">
        <f>'Прогноз движ.ден.средств'!CQ71</f>
        <v>0</v>
      </c>
      <c r="CR76" s="648">
        <f>'Прогноз движ.ден.средств'!CR71</f>
        <v>0</v>
      </c>
      <c r="CS76" s="648">
        <f>'Прогноз движ.ден.средств'!CS71</f>
        <v>0</v>
      </c>
      <c r="CT76" s="648">
        <f>'Прогноз движ.ден.средств'!CT71</f>
        <v>0</v>
      </c>
      <c r="CU76" s="648">
        <f>'Прогноз движ.ден.средств'!CU71</f>
        <v>0</v>
      </c>
      <c r="CV76" s="648">
        <f>'Прогноз движ.ден.средств'!CV71</f>
        <v>0</v>
      </c>
      <c r="CW76" s="648">
        <f>'Прогноз движ.ден.средств'!CW71</f>
        <v>0</v>
      </c>
      <c r="CX76" s="648">
        <f>'Прогноз движ.ден.средств'!CX71</f>
        <v>0</v>
      </c>
      <c r="CY76" s="648">
        <f>'Прогноз движ.ден.средств'!CY71</f>
        <v>0</v>
      </c>
      <c r="CZ76" s="648">
        <f>'Прогноз движ.ден.средств'!CZ71</f>
        <v>0</v>
      </c>
      <c r="DA76" s="648">
        <f>'Прогноз движ.ден.средств'!DA71</f>
        <v>0</v>
      </c>
      <c r="DB76" s="648">
        <f>'Прогноз движ.ден.средств'!DB71</f>
        <v>0</v>
      </c>
      <c r="DC76" s="648">
        <f>'Прогноз движ.ден.средств'!DC71</f>
        <v>0</v>
      </c>
      <c r="DD76" s="648">
        <f>'Прогноз движ.ден.средств'!DD71</f>
        <v>0</v>
      </c>
      <c r="DE76" s="648">
        <f>'Прогноз движ.ден.средств'!DE71</f>
        <v>0</v>
      </c>
      <c r="DF76" s="648">
        <f>'Прогноз движ.ден.средств'!DF71</f>
        <v>0</v>
      </c>
      <c r="DG76" s="648">
        <f>'Прогноз движ.ден.средств'!DG71</f>
        <v>0</v>
      </c>
      <c r="DH76" s="648">
        <f>'Прогноз движ.ден.средств'!DH71</f>
        <v>0</v>
      </c>
      <c r="DI76" s="648">
        <f>'Прогноз движ.ден.средств'!DI71</f>
        <v>0</v>
      </c>
      <c r="DJ76" s="648">
        <f>'Прогноз движ.ден.средств'!DJ71</f>
        <v>0</v>
      </c>
      <c r="DK76" s="648">
        <f>'Прогноз движ.ден.средств'!DK71</f>
        <v>0</v>
      </c>
      <c r="DL76" s="648">
        <f>'Прогноз движ.ден.средств'!DL71</f>
        <v>0</v>
      </c>
      <c r="DM76" s="648">
        <f>'Прогноз движ.ден.средств'!DM71</f>
        <v>0</v>
      </c>
      <c r="DN76" s="648">
        <f>'Прогноз движ.ден.средств'!DN71</f>
        <v>0</v>
      </c>
      <c r="DO76" s="648">
        <f>'Прогноз движ.ден.средств'!DO71</f>
        <v>0</v>
      </c>
      <c r="DP76" s="648">
        <f>'Прогноз движ.ден.средств'!DP71</f>
        <v>0</v>
      </c>
      <c r="DQ76" s="648">
        <f>'Прогноз движ.ден.средств'!DQ71</f>
        <v>0</v>
      </c>
      <c r="DR76" s="648">
        <f>'Прогноз движ.ден.средств'!DR71</f>
        <v>0</v>
      </c>
      <c r="DS76" s="648">
        <f>'Прогноз движ.ден.средств'!DS71</f>
        <v>0</v>
      </c>
      <c r="DT76" s="648">
        <f>'Прогноз движ.ден.средств'!DT71</f>
        <v>0</v>
      </c>
      <c r="DU76" s="648">
        <f>'Прогноз движ.ден.средств'!DU71</f>
        <v>0</v>
      </c>
      <c r="DV76" s="648">
        <f>'Прогноз движ.ден.средств'!DV71</f>
        <v>0</v>
      </c>
      <c r="DW76" s="648">
        <f>'Прогноз движ.ден.средств'!DW71</f>
        <v>0</v>
      </c>
      <c r="DX76" s="648">
        <f>'Прогноз движ.ден.средств'!DX71</f>
        <v>0</v>
      </c>
      <c r="DY76" s="648">
        <f>'Прогноз движ.ден.средств'!DY71</f>
        <v>0</v>
      </c>
      <c r="DZ76" s="648">
        <f>'Прогноз движ.ден.средств'!DZ71</f>
        <v>0</v>
      </c>
      <c r="EA76" s="648">
        <f>'Прогноз движ.ден.средств'!EA71</f>
        <v>0</v>
      </c>
      <c r="EB76" s="648">
        <f>'Прогноз движ.ден.средств'!EB71</f>
        <v>0</v>
      </c>
      <c r="EC76" s="648">
        <f>'Прогноз движ.ден.средств'!EC71</f>
        <v>0</v>
      </c>
      <c r="ED76" s="648">
        <f>'Прогноз движ.ден.средств'!ED71</f>
        <v>0</v>
      </c>
      <c r="EE76" s="648">
        <f>'Прогноз движ.ден.средств'!EE71</f>
        <v>0</v>
      </c>
      <c r="EF76" s="648">
        <f>'Прогноз движ.ден.средств'!EF71</f>
        <v>0</v>
      </c>
      <c r="EG76" s="648">
        <f>'Прогноз движ.ден.средств'!EG71</f>
        <v>0</v>
      </c>
      <c r="EH76" s="648">
        <f>'Прогноз движ.ден.средств'!EH71</f>
        <v>0</v>
      </c>
      <c r="EI76" s="648">
        <f>'Прогноз движ.ден.средств'!EI71</f>
        <v>0</v>
      </c>
      <c r="EJ76" s="648">
        <f>'Прогноз движ.ден.средств'!EJ71</f>
        <v>0</v>
      </c>
      <c r="EK76" s="648">
        <f>'Прогноз движ.ден.средств'!EK71</f>
        <v>0</v>
      </c>
    </row>
    <row r="77" spans="1:141" ht="15.75" hidden="1" outlineLevel="1" x14ac:dyDescent="0.25">
      <c r="A77" s="647" t="str">
        <f>'Прогноз движ.ден.средств'!A72</f>
        <v>nnn</v>
      </c>
      <c r="B77" s="795">
        <f>'Прогноз движ.ден.средств'!B72</f>
        <v>0</v>
      </c>
      <c r="C77" s="758">
        <f>'Прогноз движ.ден.средств'!C72</f>
        <v>0</v>
      </c>
      <c r="D77" s="758">
        <f>'Прогноз движ.ден.средств'!D72</f>
        <v>0</v>
      </c>
      <c r="E77" s="758">
        <f>'Прогноз движ.ден.средств'!E72</f>
        <v>0</v>
      </c>
      <c r="F77" s="758">
        <f>'Прогноз движ.ден.средств'!F72</f>
        <v>0</v>
      </c>
      <c r="G77" s="758">
        <f>'Прогноз движ.ден.средств'!G72</f>
        <v>0</v>
      </c>
      <c r="H77" s="758">
        <f>'Прогноз движ.ден.средств'!H72</f>
        <v>0</v>
      </c>
      <c r="I77" s="758">
        <f>'Прогноз движ.ден.средств'!I72</f>
        <v>0</v>
      </c>
      <c r="J77" s="758">
        <f>'Прогноз движ.ден.средств'!J72</f>
        <v>0</v>
      </c>
      <c r="K77" s="758">
        <f>'Прогноз движ.ден.средств'!K72</f>
        <v>0</v>
      </c>
      <c r="L77" s="758">
        <f>'Прогноз движ.ден.средств'!L72</f>
        <v>0</v>
      </c>
      <c r="M77" s="758">
        <f>'Прогноз движ.ден.средств'!M72</f>
        <v>0</v>
      </c>
      <c r="N77" s="758">
        <f>'Прогноз движ.ден.средств'!N72</f>
        <v>0</v>
      </c>
      <c r="O77" s="758">
        <f>'Прогноз движ.ден.средств'!O72</f>
        <v>0</v>
      </c>
      <c r="P77" s="758">
        <f>'Прогноз движ.ден.средств'!P72</f>
        <v>0</v>
      </c>
      <c r="Q77" s="758">
        <f>'Прогноз движ.ден.средств'!Q72</f>
        <v>0</v>
      </c>
      <c r="R77" s="648">
        <f>'Прогноз движ.ден.средств'!R72</f>
        <v>0</v>
      </c>
      <c r="S77" s="648">
        <f>'Прогноз движ.ден.средств'!S72</f>
        <v>0</v>
      </c>
      <c r="T77" s="648">
        <f>'Прогноз движ.ден.средств'!T72</f>
        <v>0</v>
      </c>
      <c r="U77" s="648">
        <f>'Прогноз движ.ден.средств'!U72</f>
        <v>0</v>
      </c>
      <c r="V77" s="648">
        <f>'Прогноз движ.ден.средств'!V72</f>
        <v>0</v>
      </c>
      <c r="W77" s="648">
        <f>'Прогноз движ.ден.средств'!W72</f>
        <v>0</v>
      </c>
      <c r="X77" s="648">
        <f>'Прогноз движ.ден.средств'!X72</f>
        <v>0</v>
      </c>
      <c r="Y77" s="648">
        <f>'Прогноз движ.ден.средств'!Y72</f>
        <v>0</v>
      </c>
      <c r="Z77" s="648">
        <f>'Прогноз движ.ден.средств'!Z72</f>
        <v>0</v>
      </c>
      <c r="AA77" s="648">
        <f>'Прогноз движ.ден.средств'!AA72</f>
        <v>0</v>
      </c>
      <c r="AB77" s="648">
        <f>'Прогноз движ.ден.средств'!AB72</f>
        <v>0</v>
      </c>
      <c r="AC77" s="648">
        <f>'Прогноз движ.ден.средств'!AC72</f>
        <v>0</v>
      </c>
      <c r="AD77" s="648">
        <f>'Прогноз движ.ден.средств'!AD72</f>
        <v>0</v>
      </c>
      <c r="AE77" s="648">
        <f>'Прогноз движ.ден.средств'!AE72</f>
        <v>0</v>
      </c>
      <c r="AF77" s="648">
        <f>'Прогноз движ.ден.средств'!AF72</f>
        <v>0</v>
      </c>
      <c r="AG77" s="648">
        <f>'Прогноз движ.ден.средств'!AG72</f>
        <v>0</v>
      </c>
      <c r="AH77" s="648">
        <f>'Прогноз движ.ден.средств'!AH72</f>
        <v>0</v>
      </c>
      <c r="AI77" s="648">
        <f>'Прогноз движ.ден.средств'!AI72</f>
        <v>0</v>
      </c>
      <c r="AJ77" s="648">
        <f>'Прогноз движ.ден.средств'!AJ72</f>
        <v>0</v>
      </c>
      <c r="AK77" s="648">
        <f>'Прогноз движ.ден.средств'!AK72</f>
        <v>0</v>
      </c>
      <c r="AL77" s="648">
        <f>'Прогноз движ.ден.средств'!AL72</f>
        <v>0</v>
      </c>
      <c r="AM77" s="648">
        <f>'Прогноз движ.ден.средств'!AM72</f>
        <v>0</v>
      </c>
      <c r="AN77" s="648">
        <f>'Прогноз движ.ден.средств'!AN72</f>
        <v>0</v>
      </c>
      <c r="AO77" s="648">
        <f>'Прогноз движ.ден.средств'!AO72</f>
        <v>0</v>
      </c>
      <c r="AP77" s="648">
        <f>'Прогноз движ.ден.средств'!AP72</f>
        <v>0</v>
      </c>
      <c r="AQ77" s="648">
        <f>'Прогноз движ.ден.средств'!AQ72</f>
        <v>0</v>
      </c>
      <c r="AR77" s="648">
        <f>'Прогноз движ.ден.средств'!AR72</f>
        <v>0</v>
      </c>
      <c r="AS77" s="648">
        <f>'Прогноз движ.ден.средств'!AS72</f>
        <v>0</v>
      </c>
      <c r="AT77" s="648">
        <f>'Прогноз движ.ден.средств'!AT72</f>
        <v>0</v>
      </c>
      <c r="AU77" s="648">
        <f>'Прогноз движ.ден.средств'!AU72</f>
        <v>0</v>
      </c>
      <c r="AV77" s="648">
        <f>'Прогноз движ.ден.средств'!AV72</f>
        <v>0</v>
      </c>
      <c r="AW77" s="648">
        <f>'Прогноз движ.ден.средств'!AW72</f>
        <v>0</v>
      </c>
      <c r="AX77" s="648">
        <f>'Прогноз движ.ден.средств'!AX72</f>
        <v>0</v>
      </c>
      <c r="AY77" s="648">
        <f>'Прогноз движ.ден.средств'!AY72</f>
        <v>0</v>
      </c>
      <c r="AZ77" s="648">
        <f>'Прогноз движ.ден.средств'!AZ72</f>
        <v>0</v>
      </c>
      <c r="BA77" s="648">
        <f>'Прогноз движ.ден.средств'!BA72</f>
        <v>0</v>
      </c>
      <c r="BB77" s="648">
        <f>'Прогноз движ.ден.средств'!BB72</f>
        <v>0</v>
      </c>
      <c r="BC77" s="648">
        <f>'Прогноз движ.ден.средств'!BC72</f>
        <v>0</v>
      </c>
      <c r="BD77" s="648">
        <f>'Прогноз движ.ден.средств'!BD72</f>
        <v>0</v>
      </c>
      <c r="BE77" s="648">
        <f>'Прогноз движ.ден.средств'!BE72</f>
        <v>0</v>
      </c>
      <c r="BF77" s="648">
        <f>'Прогноз движ.ден.средств'!BF72</f>
        <v>0</v>
      </c>
      <c r="BG77" s="648">
        <f>'Прогноз движ.ден.средств'!BG72</f>
        <v>0</v>
      </c>
      <c r="BH77" s="648">
        <f>'Прогноз движ.ден.средств'!BH72</f>
        <v>0</v>
      </c>
      <c r="BI77" s="648">
        <f>'Прогноз движ.ден.средств'!BI72</f>
        <v>0</v>
      </c>
      <c r="BJ77" s="648">
        <f>'Прогноз движ.ден.средств'!BJ72</f>
        <v>0</v>
      </c>
      <c r="BK77" s="648">
        <f>'Прогноз движ.ден.средств'!BK72</f>
        <v>0</v>
      </c>
      <c r="BL77" s="648">
        <f>'Прогноз движ.ден.средств'!BL72</f>
        <v>0</v>
      </c>
      <c r="BM77" s="648">
        <f>'Прогноз движ.ден.средств'!BM72</f>
        <v>0</v>
      </c>
      <c r="BN77" s="648">
        <f>'Прогноз движ.ден.средств'!BN72</f>
        <v>0</v>
      </c>
      <c r="BO77" s="648">
        <f>'Прогноз движ.ден.средств'!BO72</f>
        <v>0</v>
      </c>
      <c r="BP77" s="648">
        <f>'Прогноз движ.ден.средств'!BP72</f>
        <v>0</v>
      </c>
      <c r="BQ77" s="648">
        <f>'Прогноз движ.ден.средств'!BQ72</f>
        <v>0</v>
      </c>
      <c r="BR77" s="648">
        <f>'Прогноз движ.ден.средств'!BR72</f>
        <v>0</v>
      </c>
      <c r="BS77" s="648">
        <f>'Прогноз движ.ден.средств'!BS72</f>
        <v>0</v>
      </c>
      <c r="BT77" s="648">
        <f>'Прогноз движ.ден.средств'!BT72</f>
        <v>0</v>
      </c>
      <c r="BU77" s="648">
        <f>'Прогноз движ.ден.средств'!BU72</f>
        <v>0</v>
      </c>
      <c r="BV77" s="648">
        <f>'Прогноз движ.ден.средств'!BV72</f>
        <v>0</v>
      </c>
      <c r="BW77" s="648">
        <f>'Прогноз движ.ден.средств'!BW72</f>
        <v>0</v>
      </c>
      <c r="BX77" s="648">
        <f>'Прогноз движ.ден.средств'!BX72</f>
        <v>0</v>
      </c>
      <c r="BY77" s="648">
        <f>'Прогноз движ.ден.средств'!BY72</f>
        <v>0</v>
      </c>
      <c r="BZ77" s="648">
        <f>'Прогноз движ.ден.средств'!BZ72</f>
        <v>0</v>
      </c>
      <c r="CA77" s="648">
        <f>'Прогноз движ.ден.средств'!CA72</f>
        <v>0</v>
      </c>
      <c r="CB77" s="648">
        <f>'Прогноз движ.ден.средств'!CB72</f>
        <v>0</v>
      </c>
      <c r="CC77" s="648">
        <f>'Прогноз движ.ден.средств'!CC72</f>
        <v>0</v>
      </c>
      <c r="CD77" s="648">
        <f>'Прогноз движ.ден.средств'!CD72</f>
        <v>0</v>
      </c>
      <c r="CE77" s="648">
        <f>'Прогноз движ.ден.средств'!CE72</f>
        <v>0</v>
      </c>
      <c r="CF77" s="648">
        <f>'Прогноз движ.ден.средств'!CF72</f>
        <v>0</v>
      </c>
      <c r="CG77" s="648">
        <f>'Прогноз движ.ден.средств'!CG72</f>
        <v>0</v>
      </c>
      <c r="CH77" s="648">
        <f>'Прогноз движ.ден.средств'!CH72</f>
        <v>0</v>
      </c>
      <c r="CI77" s="648">
        <f>'Прогноз движ.ден.средств'!CI72</f>
        <v>0</v>
      </c>
      <c r="CJ77" s="648">
        <f>'Прогноз движ.ден.средств'!CJ72</f>
        <v>0</v>
      </c>
      <c r="CK77" s="648">
        <f>'Прогноз движ.ден.средств'!CK72</f>
        <v>0</v>
      </c>
      <c r="CL77" s="648">
        <f>'Прогноз движ.ден.средств'!CL72</f>
        <v>0</v>
      </c>
      <c r="CM77" s="648">
        <f>'Прогноз движ.ден.средств'!CM72</f>
        <v>0</v>
      </c>
      <c r="CN77" s="648">
        <f>'Прогноз движ.ден.средств'!CN72</f>
        <v>0</v>
      </c>
      <c r="CO77" s="648">
        <f>'Прогноз движ.ден.средств'!CO72</f>
        <v>0</v>
      </c>
      <c r="CP77" s="648">
        <f>'Прогноз движ.ден.средств'!CP72</f>
        <v>0</v>
      </c>
      <c r="CQ77" s="648">
        <f>'Прогноз движ.ден.средств'!CQ72</f>
        <v>0</v>
      </c>
      <c r="CR77" s="648">
        <f>'Прогноз движ.ден.средств'!CR72</f>
        <v>0</v>
      </c>
      <c r="CS77" s="648">
        <f>'Прогноз движ.ден.средств'!CS72</f>
        <v>0</v>
      </c>
      <c r="CT77" s="648">
        <f>'Прогноз движ.ден.средств'!CT72</f>
        <v>0</v>
      </c>
      <c r="CU77" s="648">
        <f>'Прогноз движ.ден.средств'!CU72</f>
        <v>0</v>
      </c>
      <c r="CV77" s="648">
        <f>'Прогноз движ.ден.средств'!CV72</f>
        <v>0</v>
      </c>
      <c r="CW77" s="648">
        <f>'Прогноз движ.ден.средств'!CW72</f>
        <v>0</v>
      </c>
      <c r="CX77" s="648">
        <f>'Прогноз движ.ден.средств'!CX72</f>
        <v>0</v>
      </c>
      <c r="CY77" s="648">
        <f>'Прогноз движ.ден.средств'!CY72</f>
        <v>0</v>
      </c>
      <c r="CZ77" s="648">
        <f>'Прогноз движ.ден.средств'!CZ72</f>
        <v>0</v>
      </c>
      <c r="DA77" s="648">
        <f>'Прогноз движ.ден.средств'!DA72</f>
        <v>0</v>
      </c>
      <c r="DB77" s="648">
        <f>'Прогноз движ.ден.средств'!DB72</f>
        <v>0</v>
      </c>
      <c r="DC77" s="648">
        <f>'Прогноз движ.ден.средств'!DC72</f>
        <v>0</v>
      </c>
      <c r="DD77" s="648">
        <f>'Прогноз движ.ден.средств'!DD72</f>
        <v>0</v>
      </c>
      <c r="DE77" s="648">
        <f>'Прогноз движ.ден.средств'!DE72</f>
        <v>0</v>
      </c>
      <c r="DF77" s="648">
        <f>'Прогноз движ.ден.средств'!DF72</f>
        <v>0</v>
      </c>
      <c r="DG77" s="648">
        <f>'Прогноз движ.ден.средств'!DG72</f>
        <v>0</v>
      </c>
      <c r="DH77" s="648">
        <f>'Прогноз движ.ден.средств'!DH72</f>
        <v>0</v>
      </c>
      <c r="DI77" s="648">
        <f>'Прогноз движ.ден.средств'!DI72</f>
        <v>0</v>
      </c>
      <c r="DJ77" s="648">
        <f>'Прогноз движ.ден.средств'!DJ72</f>
        <v>0</v>
      </c>
      <c r="DK77" s="648">
        <f>'Прогноз движ.ден.средств'!DK72</f>
        <v>0</v>
      </c>
      <c r="DL77" s="648">
        <f>'Прогноз движ.ден.средств'!DL72</f>
        <v>0</v>
      </c>
      <c r="DM77" s="648">
        <f>'Прогноз движ.ден.средств'!DM72</f>
        <v>0</v>
      </c>
      <c r="DN77" s="648">
        <f>'Прогноз движ.ден.средств'!DN72</f>
        <v>0</v>
      </c>
      <c r="DO77" s="648">
        <f>'Прогноз движ.ден.средств'!DO72</f>
        <v>0</v>
      </c>
      <c r="DP77" s="648">
        <f>'Прогноз движ.ден.средств'!DP72</f>
        <v>0</v>
      </c>
      <c r="DQ77" s="648">
        <f>'Прогноз движ.ден.средств'!DQ72</f>
        <v>0</v>
      </c>
      <c r="DR77" s="648">
        <f>'Прогноз движ.ден.средств'!DR72</f>
        <v>0</v>
      </c>
      <c r="DS77" s="648">
        <f>'Прогноз движ.ден.средств'!DS72</f>
        <v>0</v>
      </c>
      <c r="DT77" s="648">
        <f>'Прогноз движ.ден.средств'!DT72</f>
        <v>0</v>
      </c>
      <c r="DU77" s="648">
        <f>'Прогноз движ.ден.средств'!DU72</f>
        <v>0</v>
      </c>
      <c r="DV77" s="648">
        <f>'Прогноз движ.ден.средств'!DV72</f>
        <v>0</v>
      </c>
      <c r="DW77" s="648">
        <f>'Прогноз движ.ден.средств'!DW72</f>
        <v>0</v>
      </c>
      <c r="DX77" s="648">
        <f>'Прогноз движ.ден.средств'!DX72</f>
        <v>0</v>
      </c>
      <c r="DY77" s="648">
        <f>'Прогноз движ.ден.средств'!DY72</f>
        <v>0</v>
      </c>
      <c r="DZ77" s="648">
        <f>'Прогноз движ.ден.средств'!DZ72</f>
        <v>0</v>
      </c>
      <c r="EA77" s="648">
        <f>'Прогноз движ.ден.средств'!EA72</f>
        <v>0</v>
      </c>
      <c r="EB77" s="648">
        <f>'Прогноз движ.ден.средств'!EB72</f>
        <v>0</v>
      </c>
      <c r="EC77" s="648">
        <f>'Прогноз движ.ден.средств'!EC72</f>
        <v>0</v>
      </c>
      <c r="ED77" s="648">
        <f>'Прогноз движ.ден.средств'!ED72</f>
        <v>0</v>
      </c>
      <c r="EE77" s="648">
        <f>'Прогноз движ.ден.средств'!EE72</f>
        <v>0</v>
      </c>
      <c r="EF77" s="648">
        <f>'Прогноз движ.ден.средств'!EF72</f>
        <v>0</v>
      </c>
      <c r="EG77" s="648">
        <f>'Прогноз движ.ден.средств'!EG72</f>
        <v>0</v>
      </c>
      <c r="EH77" s="648">
        <f>'Прогноз движ.ден.средств'!EH72</f>
        <v>0</v>
      </c>
      <c r="EI77" s="648">
        <f>'Прогноз движ.ден.средств'!EI72</f>
        <v>0</v>
      </c>
      <c r="EJ77" s="648">
        <f>'Прогноз движ.ден.средств'!EJ72</f>
        <v>0</v>
      </c>
      <c r="EK77" s="648">
        <f>'Прогноз движ.ден.средств'!EK72</f>
        <v>0</v>
      </c>
    </row>
    <row r="78" spans="1:141" ht="15.75" hidden="1" outlineLevel="1" x14ac:dyDescent="0.25">
      <c r="A78" s="647" t="str">
        <f>'Прогноз движ.ден.средств'!A73</f>
        <v>nnn</v>
      </c>
      <c r="B78" s="795">
        <f>'Прогноз движ.ден.средств'!B73</f>
        <v>0</v>
      </c>
      <c r="C78" s="758">
        <f>'Прогноз движ.ден.средств'!C73</f>
        <v>0</v>
      </c>
      <c r="D78" s="758">
        <f>'Прогноз движ.ден.средств'!D73</f>
        <v>0</v>
      </c>
      <c r="E78" s="758">
        <f>'Прогноз движ.ден.средств'!E73</f>
        <v>0</v>
      </c>
      <c r="F78" s="758">
        <f>'Прогноз движ.ден.средств'!F73</f>
        <v>0</v>
      </c>
      <c r="G78" s="758">
        <f>'Прогноз движ.ден.средств'!G73</f>
        <v>0</v>
      </c>
      <c r="H78" s="758">
        <f>'Прогноз движ.ден.средств'!H73</f>
        <v>0</v>
      </c>
      <c r="I78" s="758">
        <f>'Прогноз движ.ден.средств'!I73</f>
        <v>0</v>
      </c>
      <c r="J78" s="758">
        <f>'Прогноз движ.ден.средств'!J73</f>
        <v>0</v>
      </c>
      <c r="K78" s="758">
        <f>'Прогноз движ.ден.средств'!K73</f>
        <v>0</v>
      </c>
      <c r="L78" s="758">
        <f>'Прогноз движ.ден.средств'!L73</f>
        <v>0</v>
      </c>
      <c r="M78" s="758">
        <f>'Прогноз движ.ден.средств'!M73</f>
        <v>0</v>
      </c>
      <c r="N78" s="758">
        <f>'Прогноз движ.ден.средств'!N73</f>
        <v>0</v>
      </c>
      <c r="O78" s="758">
        <f>'Прогноз движ.ден.средств'!O73</f>
        <v>0</v>
      </c>
      <c r="P78" s="758">
        <f>'Прогноз движ.ден.средств'!P73</f>
        <v>0</v>
      </c>
      <c r="Q78" s="758">
        <f>'Прогноз движ.ден.средств'!Q73</f>
        <v>0</v>
      </c>
      <c r="R78" s="648">
        <f>'Прогноз движ.ден.средств'!R73</f>
        <v>0</v>
      </c>
      <c r="S78" s="648">
        <f>'Прогноз движ.ден.средств'!S73</f>
        <v>0</v>
      </c>
      <c r="T78" s="648">
        <f>'Прогноз движ.ден.средств'!T73</f>
        <v>0</v>
      </c>
      <c r="U78" s="648">
        <f>'Прогноз движ.ден.средств'!U73</f>
        <v>0</v>
      </c>
      <c r="V78" s="648">
        <f>'Прогноз движ.ден.средств'!V73</f>
        <v>0</v>
      </c>
      <c r="W78" s="648">
        <f>'Прогноз движ.ден.средств'!W73</f>
        <v>0</v>
      </c>
      <c r="X78" s="648">
        <f>'Прогноз движ.ден.средств'!X73</f>
        <v>0</v>
      </c>
      <c r="Y78" s="648">
        <f>'Прогноз движ.ден.средств'!Y73</f>
        <v>0</v>
      </c>
      <c r="Z78" s="648">
        <f>'Прогноз движ.ден.средств'!Z73</f>
        <v>0</v>
      </c>
      <c r="AA78" s="648">
        <f>'Прогноз движ.ден.средств'!AA73</f>
        <v>0</v>
      </c>
      <c r="AB78" s="648">
        <f>'Прогноз движ.ден.средств'!AB73</f>
        <v>0</v>
      </c>
      <c r="AC78" s="648">
        <f>'Прогноз движ.ден.средств'!AC73</f>
        <v>0</v>
      </c>
      <c r="AD78" s="648">
        <f>'Прогноз движ.ден.средств'!AD73</f>
        <v>0</v>
      </c>
      <c r="AE78" s="648">
        <f>'Прогноз движ.ден.средств'!AE73</f>
        <v>0</v>
      </c>
      <c r="AF78" s="648">
        <f>'Прогноз движ.ден.средств'!AF73</f>
        <v>0</v>
      </c>
      <c r="AG78" s="648">
        <f>'Прогноз движ.ден.средств'!AG73</f>
        <v>0</v>
      </c>
      <c r="AH78" s="648">
        <f>'Прогноз движ.ден.средств'!AH73</f>
        <v>0</v>
      </c>
      <c r="AI78" s="648">
        <f>'Прогноз движ.ден.средств'!AI73</f>
        <v>0</v>
      </c>
      <c r="AJ78" s="648">
        <f>'Прогноз движ.ден.средств'!AJ73</f>
        <v>0</v>
      </c>
      <c r="AK78" s="648">
        <f>'Прогноз движ.ден.средств'!AK73</f>
        <v>0</v>
      </c>
      <c r="AL78" s="648">
        <f>'Прогноз движ.ден.средств'!AL73</f>
        <v>0</v>
      </c>
      <c r="AM78" s="648">
        <f>'Прогноз движ.ден.средств'!AM73</f>
        <v>0</v>
      </c>
      <c r="AN78" s="648">
        <f>'Прогноз движ.ден.средств'!AN73</f>
        <v>0</v>
      </c>
      <c r="AO78" s="648">
        <f>'Прогноз движ.ден.средств'!AO73</f>
        <v>0</v>
      </c>
      <c r="AP78" s="648">
        <f>'Прогноз движ.ден.средств'!AP73</f>
        <v>0</v>
      </c>
      <c r="AQ78" s="648">
        <f>'Прогноз движ.ден.средств'!AQ73</f>
        <v>0</v>
      </c>
      <c r="AR78" s="648">
        <f>'Прогноз движ.ден.средств'!AR73</f>
        <v>0</v>
      </c>
      <c r="AS78" s="648">
        <f>'Прогноз движ.ден.средств'!AS73</f>
        <v>0</v>
      </c>
      <c r="AT78" s="648">
        <f>'Прогноз движ.ден.средств'!AT73</f>
        <v>0</v>
      </c>
      <c r="AU78" s="648">
        <f>'Прогноз движ.ден.средств'!AU73</f>
        <v>0</v>
      </c>
      <c r="AV78" s="648">
        <f>'Прогноз движ.ден.средств'!AV73</f>
        <v>0</v>
      </c>
      <c r="AW78" s="648">
        <f>'Прогноз движ.ден.средств'!AW73</f>
        <v>0</v>
      </c>
      <c r="AX78" s="648">
        <f>'Прогноз движ.ден.средств'!AX73</f>
        <v>0</v>
      </c>
      <c r="AY78" s="648">
        <f>'Прогноз движ.ден.средств'!AY73</f>
        <v>0</v>
      </c>
      <c r="AZ78" s="648">
        <f>'Прогноз движ.ден.средств'!AZ73</f>
        <v>0</v>
      </c>
      <c r="BA78" s="648">
        <f>'Прогноз движ.ден.средств'!BA73</f>
        <v>0</v>
      </c>
      <c r="BB78" s="648">
        <f>'Прогноз движ.ден.средств'!BB73</f>
        <v>0</v>
      </c>
      <c r="BC78" s="648">
        <f>'Прогноз движ.ден.средств'!BC73</f>
        <v>0</v>
      </c>
      <c r="BD78" s="648">
        <f>'Прогноз движ.ден.средств'!BD73</f>
        <v>0</v>
      </c>
      <c r="BE78" s="648">
        <f>'Прогноз движ.ден.средств'!BE73</f>
        <v>0</v>
      </c>
      <c r="BF78" s="648">
        <f>'Прогноз движ.ден.средств'!BF73</f>
        <v>0</v>
      </c>
      <c r="BG78" s="648">
        <f>'Прогноз движ.ден.средств'!BG73</f>
        <v>0</v>
      </c>
      <c r="BH78" s="648">
        <f>'Прогноз движ.ден.средств'!BH73</f>
        <v>0</v>
      </c>
      <c r="BI78" s="648">
        <f>'Прогноз движ.ден.средств'!BI73</f>
        <v>0</v>
      </c>
      <c r="BJ78" s="648">
        <f>'Прогноз движ.ден.средств'!BJ73</f>
        <v>0</v>
      </c>
      <c r="BK78" s="648">
        <f>'Прогноз движ.ден.средств'!BK73</f>
        <v>0</v>
      </c>
      <c r="BL78" s="648">
        <f>'Прогноз движ.ден.средств'!BL73</f>
        <v>0</v>
      </c>
      <c r="BM78" s="648">
        <f>'Прогноз движ.ден.средств'!BM73</f>
        <v>0</v>
      </c>
      <c r="BN78" s="648">
        <f>'Прогноз движ.ден.средств'!BN73</f>
        <v>0</v>
      </c>
      <c r="BO78" s="648">
        <f>'Прогноз движ.ден.средств'!BO73</f>
        <v>0</v>
      </c>
      <c r="BP78" s="648">
        <f>'Прогноз движ.ден.средств'!BP73</f>
        <v>0</v>
      </c>
      <c r="BQ78" s="648">
        <f>'Прогноз движ.ден.средств'!BQ73</f>
        <v>0</v>
      </c>
      <c r="BR78" s="648">
        <f>'Прогноз движ.ден.средств'!BR73</f>
        <v>0</v>
      </c>
      <c r="BS78" s="648">
        <f>'Прогноз движ.ден.средств'!BS73</f>
        <v>0</v>
      </c>
      <c r="BT78" s="648">
        <f>'Прогноз движ.ден.средств'!BT73</f>
        <v>0</v>
      </c>
      <c r="BU78" s="648">
        <f>'Прогноз движ.ден.средств'!BU73</f>
        <v>0</v>
      </c>
      <c r="BV78" s="648">
        <f>'Прогноз движ.ден.средств'!BV73</f>
        <v>0</v>
      </c>
      <c r="BW78" s="648">
        <f>'Прогноз движ.ден.средств'!BW73</f>
        <v>0</v>
      </c>
      <c r="BX78" s="648">
        <f>'Прогноз движ.ден.средств'!BX73</f>
        <v>0</v>
      </c>
      <c r="BY78" s="648">
        <f>'Прогноз движ.ден.средств'!BY73</f>
        <v>0</v>
      </c>
      <c r="BZ78" s="648">
        <f>'Прогноз движ.ден.средств'!BZ73</f>
        <v>0</v>
      </c>
      <c r="CA78" s="648">
        <f>'Прогноз движ.ден.средств'!CA73</f>
        <v>0</v>
      </c>
      <c r="CB78" s="648">
        <f>'Прогноз движ.ден.средств'!CB73</f>
        <v>0</v>
      </c>
      <c r="CC78" s="648">
        <f>'Прогноз движ.ден.средств'!CC73</f>
        <v>0</v>
      </c>
      <c r="CD78" s="648">
        <f>'Прогноз движ.ден.средств'!CD73</f>
        <v>0</v>
      </c>
      <c r="CE78" s="648">
        <f>'Прогноз движ.ден.средств'!CE73</f>
        <v>0</v>
      </c>
      <c r="CF78" s="648">
        <f>'Прогноз движ.ден.средств'!CF73</f>
        <v>0</v>
      </c>
      <c r="CG78" s="648">
        <f>'Прогноз движ.ден.средств'!CG73</f>
        <v>0</v>
      </c>
      <c r="CH78" s="648">
        <f>'Прогноз движ.ден.средств'!CH73</f>
        <v>0</v>
      </c>
      <c r="CI78" s="648">
        <f>'Прогноз движ.ден.средств'!CI73</f>
        <v>0</v>
      </c>
      <c r="CJ78" s="648">
        <f>'Прогноз движ.ден.средств'!CJ73</f>
        <v>0</v>
      </c>
      <c r="CK78" s="648">
        <f>'Прогноз движ.ден.средств'!CK73</f>
        <v>0</v>
      </c>
      <c r="CL78" s="648">
        <f>'Прогноз движ.ден.средств'!CL73</f>
        <v>0</v>
      </c>
      <c r="CM78" s="648">
        <f>'Прогноз движ.ден.средств'!CM73</f>
        <v>0</v>
      </c>
      <c r="CN78" s="648">
        <f>'Прогноз движ.ден.средств'!CN73</f>
        <v>0</v>
      </c>
      <c r="CO78" s="648">
        <f>'Прогноз движ.ден.средств'!CO73</f>
        <v>0</v>
      </c>
      <c r="CP78" s="648">
        <f>'Прогноз движ.ден.средств'!CP73</f>
        <v>0</v>
      </c>
      <c r="CQ78" s="648">
        <f>'Прогноз движ.ден.средств'!CQ73</f>
        <v>0</v>
      </c>
      <c r="CR78" s="648">
        <f>'Прогноз движ.ден.средств'!CR73</f>
        <v>0</v>
      </c>
      <c r="CS78" s="648">
        <f>'Прогноз движ.ден.средств'!CS73</f>
        <v>0</v>
      </c>
      <c r="CT78" s="648">
        <f>'Прогноз движ.ден.средств'!CT73</f>
        <v>0</v>
      </c>
      <c r="CU78" s="648">
        <f>'Прогноз движ.ден.средств'!CU73</f>
        <v>0</v>
      </c>
      <c r="CV78" s="648">
        <f>'Прогноз движ.ден.средств'!CV73</f>
        <v>0</v>
      </c>
      <c r="CW78" s="648">
        <f>'Прогноз движ.ден.средств'!CW73</f>
        <v>0</v>
      </c>
      <c r="CX78" s="648">
        <f>'Прогноз движ.ден.средств'!CX73</f>
        <v>0</v>
      </c>
      <c r="CY78" s="648">
        <f>'Прогноз движ.ден.средств'!CY73</f>
        <v>0</v>
      </c>
      <c r="CZ78" s="648">
        <f>'Прогноз движ.ден.средств'!CZ73</f>
        <v>0</v>
      </c>
      <c r="DA78" s="648">
        <f>'Прогноз движ.ден.средств'!DA73</f>
        <v>0</v>
      </c>
      <c r="DB78" s="648">
        <f>'Прогноз движ.ден.средств'!DB73</f>
        <v>0</v>
      </c>
      <c r="DC78" s="648">
        <f>'Прогноз движ.ден.средств'!DC73</f>
        <v>0</v>
      </c>
      <c r="DD78" s="648">
        <f>'Прогноз движ.ден.средств'!DD73</f>
        <v>0</v>
      </c>
      <c r="DE78" s="648">
        <f>'Прогноз движ.ден.средств'!DE73</f>
        <v>0</v>
      </c>
      <c r="DF78" s="648">
        <f>'Прогноз движ.ден.средств'!DF73</f>
        <v>0</v>
      </c>
      <c r="DG78" s="648">
        <f>'Прогноз движ.ден.средств'!DG73</f>
        <v>0</v>
      </c>
      <c r="DH78" s="648">
        <f>'Прогноз движ.ден.средств'!DH73</f>
        <v>0</v>
      </c>
      <c r="DI78" s="648">
        <f>'Прогноз движ.ден.средств'!DI73</f>
        <v>0</v>
      </c>
      <c r="DJ78" s="648">
        <f>'Прогноз движ.ден.средств'!DJ73</f>
        <v>0</v>
      </c>
      <c r="DK78" s="648">
        <f>'Прогноз движ.ден.средств'!DK73</f>
        <v>0</v>
      </c>
      <c r="DL78" s="648">
        <f>'Прогноз движ.ден.средств'!DL73</f>
        <v>0</v>
      </c>
      <c r="DM78" s="648">
        <f>'Прогноз движ.ден.средств'!DM73</f>
        <v>0</v>
      </c>
      <c r="DN78" s="648">
        <f>'Прогноз движ.ден.средств'!DN73</f>
        <v>0</v>
      </c>
      <c r="DO78" s="648">
        <f>'Прогноз движ.ден.средств'!DO73</f>
        <v>0</v>
      </c>
      <c r="DP78" s="648">
        <f>'Прогноз движ.ден.средств'!DP73</f>
        <v>0</v>
      </c>
      <c r="DQ78" s="648">
        <f>'Прогноз движ.ден.средств'!DQ73</f>
        <v>0</v>
      </c>
      <c r="DR78" s="648">
        <f>'Прогноз движ.ден.средств'!DR73</f>
        <v>0</v>
      </c>
      <c r="DS78" s="648">
        <f>'Прогноз движ.ден.средств'!DS73</f>
        <v>0</v>
      </c>
      <c r="DT78" s="648">
        <f>'Прогноз движ.ден.средств'!DT73</f>
        <v>0</v>
      </c>
      <c r="DU78" s="648">
        <f>'Прогноз движ.ден.средств'!DU73</f>
        <v>0</v>
      </c>
      <c r="DV78" s="648">
        <f>'Прогноз движ.ден.средств'!DV73</f>
        <v>0</v>
      </c>
      <c r="DW78" s="648">
        <f>'Прогноз движ.ден.средств'!DW73</f>
        <v>0</v>
      </c>
      <c r="DX78" s="648">
        <f>'Прогноз движ.ден.средств'!DX73</f>
        <v>0</v>
      </c>
      <c r="DY78" s="648">
        <f>'Прогноз движ.ден.средств'!DY73</f>
        <v>0</v>
      </c>
      <c r="DZ78" s="648">
        <f>'Прогноз движ.ден.средств'!DZ73</f>
        <v>0</v>
      </c>
      <c r="EA78" s="648">
        <f>'Прогноз движ.ден.средств'!EA73</f>
        <v>0</v>
      </c>
      <c r="EB78" s="648">
        <f>'Прогноз движ.ден.средств'!EB73</f>
        <v>0</v>
      </c>
      <c r="EC78" s="648">
        <f>'Прогноз движ.ден.средств'!EC73</f>
        <v>0</v>
      </c>
      <c r="ED78" s="648">
        <f>'Прогноз движ.ден.средств'!ED73</f>
        <v>0</v>
      </c>
      <c r="EE78" s="648">
        <f>'Прогноз движ.ден.средств'!EE73</f>
        <v>0</v>
      </c>
      <c r="EF78" s="648">
        <f>'Прогноз движ.ден.средств'!EF73</f>
        <v>0</v>
      </c>
      <c r="EG78" s="648">
        <f>'Прогноз движ.ден.средств'!EG73</f>
        <v>0</v>
      </c>
      <c r="EH78" s="648">
        <f>'Прогноз движ.ден.средств'!EH73</f>
        <v>0</v>
      </c>
      <c r="EI78" s="648">
        <f>'Прогноз движ.ден.средств'!EI73</f>
        <v>0</v>
      </c>
      <c r="EJ78" s="648">
        <f>'Прогноз движ.ден.средств'!EJ73</f>
        <v>0</v>
      </c>
      <c r="EK78" s="648">
        <f>'Прогноз движ.ден.средств'!EK73</f>
        <v>0</v>
      </c>
    </row>
    <row r="79" spans="1:141" ht="15.75" hidden="1" outlineLevel="1" x14ac:dyDescent="0.25">
      <c r="A79" s="647" t="str">
        <f>'Прогноз движ.ден.средств'!A74</f>
        <v>nnn</v>
      </c>
      <c r="B79" s="795">
        <f>'Прогноз движ.ден.средств'!B74</f>
        <v>0</v>
      </c>
      <c r="C79" s="758">
        <f>'Прогноз движ.ден.средств'!C74</f>
        <v>0</v>
      </c>
      <c r="D79" s="758">
        <f>'Прогноз движ.ден.средств'!D74</f>
        <v>0</v>
      </c>
      <c r="E79" s="758">
        <f>'Прогноз движ.ден.средств'!E74</f>
        <v>0</v>
      </c>
      <c r="F79" s="758">
        <f>'Прогноз движ.ден.средств'!F74</f>
        <v>0</v>
      </c>
      <c r="G79" s="758">
        <f>'Прогноз движ.ден.средств'!G74</f>
        <v>0</v>
      </c>
      <c r="H79" s="758">
        <f>'Прогноз движ.ден.средств'!H74</f>
        <v>0</v>
      </c>
      <c r="I79" s="758">
        <f>'Прогноз движ.ден.средств'!I74</f>
        <v>0</v>
      </c>
      <c r="J79" s="758">
        <f>'Прогноз движ.ден.средств'!J74</f>
        <v>0</v>
      </c>
      <c r="K79" s="758">
        <f>'Прогноз движ.ден.средств'!K74</f>
        <v>0</v>
      </c>
      <c r="L79" s="758">
        <f>'Прогноз движ.ден.средств'!L74</f>
        <v>0</v>
      </c>
      <c r="M79" s="758">
        <f>'Прогноз движ.ден.средств'!M74</f>
        <v>0</v>
      </c>
      <c r="N79" s="758">
        <f>'Прогноз движ.ден.средств'!N74</f>
        <v>0</v>
      </c>
      <c r="O79" s="758">
        <f>'Прогноз движ.ден.средств'!O74</f>
        <v>0</v>
      </c>
      <c r="P79" s="758">
        <f>'Прогноз движ.ден.средств'!P74</f>
        <v>0</v>
      </c>
      <c r="Q79" s="758">
        <f>'Прогноз движ.ден.средств'!Q74</f>
        <v>0</v>
      </c>
      <c r="R79" s="648">
        <f>'Прогноз движ.ден.средств'!R74</f>
        <v>0</v>
      </c>
      <c r="S79" s="648">
        <f>'Прогноз движ.ден.средств'!S74</f>
        <v>0</v>
      </c>
      <c r="T79" s="648">
        <f>'Прогноз движ.ден.средств'!T74</f>
        <v>0</v>
      </c>
      <c r="U79" s="648">
        <f>'Прогноз движ.ден.средств'!U74</f>
        <v>0</v>
      </c>
      <c r="V79" s="648">
        <f>'Прогноз движ.ден.средств'!V74</f>
        <v>0</v>
      </c>
      <c r="W79" s="648">
        <f>'Прогноз движ.ден.средств'!W74</f>
        <v>0</v>
      </c>
      <c r="X79" s="648">
        <f>'Прогноз движ.ден.средств'!X74</f>
        <v>0</v>
      </c>
      <c r="Y79" s="648">
        <f>'Прогноз движ.ден.средств'!Y74</f>
        <v>0</v>
      </c>
      <c r="Z79" s="648">
        <f>'Прогноз движ.ден.средств'!Z74</f>
        <v>0</v>
      </c>
      <c r="AA79" s="648">
        <f>'Прогноз движ.ден.средств'!AA74</f>
        <v>0</v>
      </c>
      <c r="AB79" s="648">
        <f>'Прогноз движ.ден.средств'!AB74</f>
        <v>0</v>
      </c>
      <c r="AC79" s="648">
        <f>'Прогноз движ.ден.средств'!AC74</f>
        <v>0</v>
      </c>
      <c r="AD79" s="648">
        <f>'Прогноз движ.ден.средств'!AD74</f>
        <v>0</v>
      </c>
      <c r="AE79" s="648">
        <f>'Прогноз движ.ден.средств'!AE74</f>
        <v>0</v>
      </c>
      <c r="AF79" s="648">
        <f>'Прогноз движ.ден.средств'!AF74</f>
        <v>0</v>
      </c>
      <c r="AG79" s="648">
        <f>'Прогноз движ.ден.средств'!AG74</f>
        <v>0</v>
      </c>
      <c r="AH79" s="648">
        <f>'Прогноз движ.ден.средств'!AH74</f>
        <v>0</v>
      </c>
      <c r="AI79" s="648">
        <f>'Прогноз движ.ден.средств'!AI74</f>
        <v>0</v>
      </c>
      <c r="AJ79" s="648">
        <f>'Прогноз движ.ден.средств'!AJ74</f>
        <v>0</v>
      </c>
      <c r="AK79" s="648">
        <f>'Прогноз движ.ден.средств'!AK74</f>
        <v>0</v>
      </c>
      <c r="AL79" s="648">
        <f>'Прогноз движ.ден.средств'!AL74</f>
        <v>0</v>
      </c>
      <c r="AM79" s="648">
        <f>'Прогноз движ.ден.средств'!AM74</f>
        <v>0</v>
      </c>
      <c r="AN79" s="648">
        <f>'Прогноз движ.ден.средств'!AN74</f>
        <v>0</v>
      </c>
      <c r="AO79" s="648">
        <f>'Прогноз движ.ден.средств'!AO74</f>
        <v>0</v>
      </c>
      <c r="AP79" s="648">
        <f>'Прогноз движ.ден.средств'!AP74</f>
        <v>0</v>
      </c>
      <c r="AQ79" s="648">
        <f>'Прогноз движ.ден.средств'!AQ74</f>
        <v>0</v>
      </c>
      <c r="AR79" s="648">
        <f>'Прогноз движ.ден.средств'!AR74</f>
        <v>0</v>
      </c>
      <c r="AS79" s="648">
        <f>'Прогноз движ.ден.средств'!AS74</f>
        <v>0</v>
      </c>
      <c r="AT79" s="648">
        <f>'Прогноз движ.ден.средств'!AT74</f>
        <v>0</v>
      </c>
      <c r="AU79" s="648">
        <f>'Прогноз движ.ден.средств'!AU74</f>
        <v>0</v>
      </c>
      <c r="AV79" s="648">
        <f>'Прогноз движ.ден.средств'!AV74</f>
        <v>0</v>
      </c>
      <c r="AW79" s="648">
        <f>'Прогноз движ.ден.средств'!AW74</f>
        <v>0</v>
      </c>
      <c r="AX79" s="648">
        <f>'Прогноз движ.ден.средств'!AX74</f>
        <v>0</v>
      </c>
      <c r="AY79" s="648">
        <f>'Прогноз движ.ден.средств'!AY74</f>
        <v>0</v>
      </c>
      <c r="AZ79" s="648">
        <f>'Прогноз движ.ден.средств'!AZ74</f>
        <v>0</v>
      </c>
      <c r="BA79" s="648">
        <f>'Прогноз движ.ден.средств'!BA74</f>
        <v>0</v>
      </c>
      <c r="BB79" s="648">
        <f>'Прогноз движ.ден.средств'!BB74</f>
        <v>0</v>
      </c>
      <c r="BC79" s="648">
        <f>'Прогноз движ.ден.средств'!BC74</f>
        <v>0</v>
      </c>
      <c r="BD79" s="648">
        <f>'Прогноз движ.ден.средств'!BD74</f>
        <v>0</v>
      </c>
      <c r="BE79" s="648">
        <f>'Прогноз движ.ден.средств'!BE74</f>
        <v>0</v>
      </c>
      <c r="BF79" s="648">
        <f>'Прогноз движ.ден.средств'!BF74</f>
        <v>0</v>
      </c>
      <c r="BG79" s="648">
        <f>'Прогноз движ.ден.средств'!BG74</f>
        <v>0</v>
      </c>
      <c r="BH79" s="648">
        <f>'Прогноз движ.ден.средств'!BH74</f>
        <v>0</v>
      </c>
      <c r="BI79" s="648">
        <f>'Прогноз движ.ден.средств'!BI74</f>
        <v>0</v>
      </c>
      <c r="BJ79" s="648">
        <f>'Прогноз движ.ден.средств'!BJ74</f>
        <v>0</v>
      </c>
      <c r="BK79" s="648">
        <f>'Прогноз движ.ден.средств'!BK74</f>
        <v>0</v>
      </c>
      <c r="BL79" s="648">
        <f>'Прогноз движ.ден.средств'!BL74</f>
        <v>0</v>
      </c>
      <c r="BM79" s="648">
        <f>'Прогноз движ.ден.средств'!BM74</f>
        <v>0</v>
      </c>
      <c r="BN79" s="648">
        <f>'Прогноз движ.ден.средств'!BN74</f>
        <v>0</v>
      </c>
      <c r="BO79" s="648">
        <f>'Прогноз движ.ден.средств'!BO74</f>
        <v>0</v>
      </c>
      <c r="BP79" s="648">
        <f>'Прогноз движ.ден.средств'!BP74</f>
        <v>0</v>
      </c>
      <c r="BQ79" s="648">
        <f>'Прогноз движ.ден.средств'!BQ74</f>
        <v>0</v>
      </c>
      <c r="BR79" s="648">
        <f>'Прогноз движ.ден.средств'!BR74</f>
        <v>0</v>
      </c>
      <c r="BS79" s="648">
        <f>'Прогноз движ.ден.средств'!BS74</f>
        <v>0</v>
      </c>
      <c r="BT79" s="648">
        <f>'Прогноз движ.ден.средств'!BT74</f>
        <v>0</v>
      </c>
      <c r="BU79" s="648">
        <f>'Прогноз движ.ден.средств'!BU74</f>
        <v>0</v>
      </c>
      <c r="BV79" s="648">
        <f>'Прогноз движ.ден.средств'!BV74</f>
        <v>0</v>
      </c>
      <c r="BW79" s="648">
        <f>'Прогноз движ.ден.средств'!BW74</f>
        <v>0</v>
      </c>
      <c r="BX79" s="648">
        <f>'Прогноз движ.ден.средств'!BX74</f>
        <v>0</v>
      </c>
      <c r="BY79" s="648">
        <f>'Прогноз движ.ден.средств'!BY74</f>
        <v>0</v>
      </c>
      <c r="BZ79" s="648">
        <f>'Прогноз движ.ден.средств'!BZ74</f>
        <v>0</v>
      </c>
      <c r="CA79" s="648">
        <f>'Прогноз движ.ден.средств'!CA74</f>
        <v>0</v>
      </c>
      <c r="CB79" s="648">
        <f>'Прогноз движ.ден.средств'!CB74</f>
        <v>0</v>
      </c>
      <c r="CC79" s="648">
        <f>'Прогноз движ.ден.средств'!CC74</f>
        <v>0</v>
      </c>
      <c r="CD79" s="648">
        <f>'Прогноз движ.ден.средств'!CD74</f>
        <v>0</v>
      </c>
      <c r="CE79" s="648">
        <f>'Прогноз движ.ден.средств'!CE74</f>
        <v>0</v>
      </c>
      <c r="CF79" s="648">
        <f>'Прогноз движ.ден.средств'!CF74</f>
        <v>0</v>
      </c>
      <c r="CG79" s="648">
        <f>'Прогноз движ.ден.средств'!CG74</f>
        <v>0</v>
      </c>
      <c r="CH79" s="648">
        <f>'Прогноз движ.ден.средств'!CH74</f>
        <v>0</v>
      </c>
      <c r="CI79" s="648">
        <f>'Прогноз движ.ден.средств'!CI74</f>
        <v>0</v>
      </c>
      <c r="CJ79" s="648">
        <f>'Прогноз движ.ден.средств'!CJ74</f>
        <v>0</v>
      </c>
      <c r="CK79" s="648">
        <f>'Прогноз движ.ден.средств'!CK74</f>
        <v>0</v>
      </c>
      <c r="CL79" s="648">
        <f>'Прогноз движ.ден.средств'!CL74</f>
        <v>0</v>
      </c>
      <c r="CM79" s="648">
        <f>'Прогноз движ.ден.средств'!CM74</f>
        <v>0</v>
      </c>
      <c r="CN79" s="648">
        <f>'Прогноз движ.ден.средств'!CN74</f>
        <v>0</v>
      </c>
      <c r="CO79" s="648">
        <f>'Прогноз движ.ден.средств'!CO74</f>
        <v>0</v>
      </c>
      <c r="CP79" s="648">
        <f>'Прогноз движ.ден.средств'!CP74</f>
        <v>0</v>
      </c>
      <c r="CQ79" s="648">
        <f>'Прогноз движ.ден.средств'!CQ74</f>
        <v>0</v>
      </c>
      <c r="CR79" s="648">
        <f>'Прогноз движ.ден.средств'!CR74</f>
        <v>0</v>
      </c>
      <c r="CS79" s="648">
        <f>'Прогноз движ.ден.средств'!CS74</f>
        <v>0</v>
      </c>
      <c r="CT79" s="648">
        <f>'Прогноз движ.ден.средств'!CT74</f>
        <v>0</v>
      </c>
      <c r="CU79" s="648">
        <f>'Прогноз движ.ден.средств'!CU74</f>
        <v>0</v>
      </c>
      <c r="CV79" s="648">
        <f>'Прогноз движ.ден.средств'!CV74</f>
        <v>0</v>
      </c>
      <c r="CW79" s="648">
        <f>'Прогноз движ.ден.средств'!CW74</f>
        <v>0</v>
      </c>
      <c r="CX79" s="648">
        <f>'Прогноз движ.ден.средств'!CX74</f>
        <v>0</v>
      </c>
      <c r="CY79" s="648">
        <f>'Прогноз движ.ден.средств'!CY74</f>
        <v>0</v>
      </c>
      <c r="CZ79" s="648">
        <f>'Прогноз движ.ден.средств'!CZ74</f>
        <v>0</v>
      </c>
      <c r="DA79" s="648">
        <f>'Прогноз движ.ден.средств'!DA74</f>
        <v>0</v>
      </c>
      <c r="DB79" s="648">
        <f>'Прогноз движ.ден.средств'!DB74</f>
        <v>0</v>
      </c>
      <c r="DC79" s="648">
        <f>'Прогноз движ.ден.средств'!DC74</f>
        <v>0</v>
      </c>
      <c r="DD79" s="648">
        <f>'Прогноз движ.ден.средств'!DD74</f>
        <v>0</v>
      </c>
      <c r="DE79" s="648">
        <f>'Прогноз движ.ден.средств'!DE74</f>
        <v>0</v>
      </c>
      <c r="DF79" s="648">
        <f>'Прогноз движ.ден.средств'!DF74</f>
        <v>0</v>
      </c>
      <c r="DG79" s="648">
        <f>'Прогноз движ.ден.средств'!DG74</f>
        <v>0</v>
      </c>
      <c r="DH79" s="648">
        <f>'Прогноз движ.ден.средств'!DH74</f>
        <v>0</v>
      </c>
      <c r="DI79" s="648">
        <f>'Прогноз движ.ден.средств'!DI74</f>
        <v>0</v>
      </c>
      <c r="DJ79" s="648">
        <f>'Прогноз движ.ден.средств'!DJ74</f>
        <v>0</v>
      </c>
      <c r="DK79" s="648">
        <f>'Прогноз движ.ден.средств'!DK74</f>
        <v>0</v>
      </c>
      <c r="DL79" s="648">
        <f>'Прогноз движ.ден.средств'!DL74</f>
        <v>0</v>
      </c>
      <c r="DM79" s="648">
        <f>'Прогноз движ.ден.средств'!DM74</f>
        <v>0</v>
      </c>
      <c r="DN79" s="648">
        <f>'Прогноз движ.ден.средств'!DN74</f>
        <v>0</v>
      </c>
      <c r="DO79" s="648">
        <f>'Прогноз движ.ден.средств'!DO74</f>
        <v>0</v>
      </c>
      <c r="DP79" s="648">
        <f>'Прогноз движ.ден.средств'!DP74</f>
        <v>0</v>
      </c>
      <c r="DQ79" s="648">
        <f>'Прогноз движ.ден.средств'!DQ74</f>
        <v>0</v>
      </c>
      <c r="DR79" s="648">
        <f>'Прогноз движ.ден.средств'!DR74</f>
        <v>0</v>
      </c>
      <c r="DS79" s="648">
        <f>'Прогноз движ.ден.средств'!DS74</f>
        <v>0</v>
      </c>
      <c r="DT79" s="648">
        <f>'Прогноз движ.ден.средств'!DT74</f>
        <v>0</v>
      </c>
      <c r="DU79" s="648">
        <f>'Прогноз движ.ден.средств'!DU74</f>
        <v>0</v>
      </c>
      <c r="DV79" s="648">
        <f>'Прогноз движ.ден.средств'!DV74</f>
        <v>0</v>
      </c>
      <c r="DW79" s="648">
        <f>'Прогноз движ.ден.средств'!DW74</f>
        <v>0</v>
      </c>
      <c r="DX79" s="648">
        <f>'Прогноз движ.ден.средств'!DX74</f>
        <v>0</v>
      </c>
      <c r="DY79" s="648">
        <f>'Прогноз движ.ден.средств'!DY74</f>
        <v>0</v>
      </c>
      <c r="DZ79" s="648">
        <f>'Прогноз движ.ден.средств'!DZ74</f>
        <v>0</v>
      </c>
      <c r="EA79" s="648">
        <f>'Прогноз движ.ден.средств'!EA74</f>
        <v>0</v>
      </c>
      <c r="EB79" s="648">
        <f>'Прогноз движ.ден.средств'!EB74</f>
        <v>0</v>
      </c>
      <c r="EC79" s="648">
        <f>'Прогноз движ.ден.средств'!EC74</f>
        <v>0</v>
      </c>
      <c r="ED79" s="648">
        <f>'Прогноз движ.ден.средств'!ED74</f>
        <v>0</v>
      </c>
      <c r="EE79" s="648">
        <f>'Прогноз движ.ден.средств'!EE74</f>
        <v>0</v>
      </c>
      <c r="EF79" s="648">
        <f>'Прогноз движ.ден.средств'!EF74</f>
        <v>0</v>
      </c>
      <c r="EG79" s="648">
        <f>'Прогноз движ.ден.средств'!EG74</f>
        <v>0</v>
      </c>
      <c r="EH79" s="648">
        <f>'Прогноз движ.ден.средств'!EH74</f>
        <v>0</v>
      </c>
      <c r="EI79" s="648">
        <f>'Прогноз движ.ден.средств'!EI74</f>
        <v>0</v>
      </c>
      <c r="EJ79" s="648">
        <f>'Прогноз движ.ден.средств'!EJ74</f>
        <v>0</v>
      </c>
      <c r="EK79" s="648">
        <f>'Прогноз движ.ден.средств'!EK74</f>
        <v>0</v>
      </c>
    </row>
    <row r="80" spans="1:141" ht="15.75" hidden="1" outlineLevel="1" x14ac:dyDescent="0.25">
      <c r="A80" s="647" t="str">
        <f>'Прогноз движ.ден.средств'!A75</f>
        <v>nnn</v>
      </c>
      <c r="B80" s="795">
        <f>'Прогноз движ.ден.средств'!B75</f>
        <v>0</v>
      </c>
      <c r="C80" s="758">
        <f>'Прогноз движ.ден.средств'!C75</f>
        <v>0</v>
      </c>
      <c r="D80" s="758">
        <f>'Прогноз движ.ден.средств'!D75</f>
        <v>0</v>
      </c>
      <c r="E80" s="758">
        <f>'Прогноз движ.ден.средств'!E75</f>
        <v>0</v>
      </c>
      <c r="F80" s="758">
        <f>'Прогноз движ.ден.средств'!F75</f>
        <v>0</v>
      </c>
      <c r="G80" s="758">
        <f>'Прогноз движ.ден.средств'!G75</f>
        <v>0</v>
      </c>
      <c r="H80" s="758">
        <f>'Прогноз движ.ден.средств'!H75</f>
        <v>0</v>
      </c>
      <c r="I80" s="758">
        <f>'Прогноз движ.ден.средств'!I75</f>
        <v>0</v>
      </c>
      <c r="J80" s="758">
        <f>'Прогноз движ.ден.средств'!J75</f>
        <v>0</v>
      </c>
      <c r="K80" s="758">
        <f>'Прогноз движ.ден.средств'!K75</f>
        <v>0</v>
      </c>
      <c r="L80" s="758">
        <f>'Прогноз движ.ден.средств'!L75</f>
        <v>0</v>
      </c>
      <c r="M80" s="758">
        <f>'Прогноз движ.ден.средств'!M75</f>
        <v>0</v>
      </c>
      <c r="N80" s="758">
        <f>'Прогноз движ.ден.средств'!N75</f>
        <v>0</v>
      </c>
      <c r="O80" s="758">
        <f>'Прогноз движ.ден.средств'!O75</f>
        <v>0</v>
      </c>
      <c r="P80" s="758">
        <f>'Прогноз движ.ден.средств'!P75</f>
        <v>0</v>
      </c>
      <c r="Q80" s="758">
        <f>'Прогноз движ.ден.средств'!Q75</f>
        <v>0</v>
      </c>
      <c r="R80" s="648">
        <f>'Прогноз движ.ден.средств'!R75</f>
        <v>0</v>
      </c>
      <c r="S80" s="648">
        <f>'Прогноз движ.ден.средств'!S75</f>
        <v>0</v>
      </c>
      <c r="T80" s="648">
        <f>'Прогноз движ.ден.средств'!T75</f>
        <v>0</v>
      </c>
      <c r="U80" s="648">
        <f>'Прогноз движ.ден.средств'!U75</f>
        <v>0</v>
      </c>
      <c r="V80" s="648">
        <f>'Прогноз движ.ден.средств'!V75</f>
        <v>0</v>
      </c>
      <c r="W80" s="648">
        <f>'Прогноз движ.ден.средств'!W75</f>
        <v>0</v>
      </c>
      <c r="X80" s="648">
        <f>'Прогноз движ.ден.средств'!X75</f>
        <v>0</v>
      </c>
      <c r="Y80" s="648">
        <f>'Прогноз движ.ден.средств'!Y75</f>
        <v>0</v>
      </c>
      <c r="Z80" s="648">
        <f>'Прогноз движ.ден.средств'!Z75</f>
        <v>0</v>
      </c>
      <c r="AA80" s="648">
        <f>'Прогноз движ.ден.средств'!AA75</f>
        <v>0</v>
      </c>
      <c r="AB80" s="648">
        <f>'Прогноз движ.ден.средств'!AB75</f>
        <v>0</v>
      </c>
      <c r="AC80" s="648">
        <f>'Прогноз движ.ден.средств'!AC75</f>
        <v>0</v>
      </c>
      <c r="AD80" s="648">
        <f>'Прогноз движ.ден.средств'!AD75</f>
        <v>0</v>
      </c>
      <c r="AE80" s="648">
        <f>'Прогноз движ.ден.средств'!AE75</f>
        <v>0</v>
      </c>
      <c r="AF80" s="648">
        <f>'Прогноз движ.ден.средств'!AF75</f>
        <v>0</v>
      </c>
      <c r="AG80" s="648">
        <f>'Прогноз движ.ден.средств'!AG75</f>
        <v>0</v>
      </c>
      <c r="AH80" s="648">
        <f>'Прогноз движ.ден.средств'!AH75</f>
        <v>0</v>
      </c>
      <c r="AI80" s="648">
        <f>'Прогноз движ.ден.средств'!AI75</f>
        <v>0</v>
      </c>
      <c r="AJ80" s="648">
        <f>'Прогноз движ.ден.средств'!AJ75</f>
        <v>0</v>
      </c>
      <c r="AK80" s="648">
        <f>'Прогноз движ.ден.средств'!AK75</f>
        <v>0</v>
      </c>
      <c r="AL80" s="648">
        <f>'Прогноз движ.ден.средств'!AL75</f>
        <v>0</v>
      </c>
      <c r="AM80" s="648">
        <f>'Прогноз движ.ден.средств'!AM75</f>
        <v>0</v>
      </c>
      <c r="AN80" s="648">
        <f>'Прогноз движ.ден.средств'!AN75</f>
        <v>0</v>
      </c>
      <c r="AO80" s="648">
        <f>'Прогноз движ.ден.средств'!AO75</f>
        <v>0</v>
      </c>
      <c r="AP80" s="648">
        <f>'Прогноз движ.ден.средств'!AP75</f>
        <v>0</v>
      </c>
      <c r="AQ80" s="648">
        <f>'Прогноз движ.ден.средств'!AQ75</f>
        <v>0</v>
      </c>
      <c r="AR80" s="648">
        <f>'Прогноз движ.ден.средств'!AR75</f>
        <v>0</v>
      </c>
      <c r="AS80" s="648">
        <f>'Прогноз движ.ден.средств'!AS75</f>
        <v>0</v>
      </c>
      <c r="AT80" s="648">
        <f>'Прогноз движ.ден.средств'!AT75</f>
        <v>0</v>
      </c>
      <c r="AU80" s="648">
        <f>'Прогноз движ.ден.средств'!AU75</f>
        <v>0</v>
      </c>
      <c r="AV80" s="648">
        <f>'Прогноз движ.ден.средств'!AV75</f>
        <v>0</v>
      </c>
      <c r="AW80" s="648">
        <f>'Прогноз движ.ден.средств'!AW75</f>
        <v>0</v>
      </c>
      <c r="AX80" s="648">
        <f>'Прогноз движ.ден.средств'!AX75</f>
        <v>0</v>
      </c>
      <c r="AY80" s="648">
        <f>'Прогноз движ.ден.средств'!AY75</f>
        <v>0</v>
      </c>
      <c r="AZ80" s="648">
        <f>'Прогноз движ.ден.средств'!AZ75</f>
        <v>0</v>
      </c>
      <c r="BA80" s="648">
        <f>'Прогноз движ.ден.средств'!BA75</f>
        <v>0</v>
      </c>
      <c r="BB80" s="648">
        <f>'Прогноз движ.ден.средств'!BB75</f>
        <v>0</v>
      </c>
      <c r="BC80" s="648">
        <f>'Прогноз движ.ден.средств'!BC75</f>
        <v>0</v>
      </c>
      <c r="BD80" s="648">
        <f>'Прогноз движ.ден.средств'!BD75</f>
        <v>0</v>
      </c>
      <c r="BE80" s="648">
        <f>'Прогноз движ.ден.средств'!BE75</f>
        <v>0</v>
      </c>
      <c r="BF80" s="648">
        <f>'Прогноз движ.ден.средств'!BF75</f>
        <v>0</v>
      </c>
      <c r="BG80" s="648">
        <f>'Прогноз движ.ден.средств'!BG75</f>
        <v>0</v>
      </c>
      <c r="BH80" s="648">
        <f>'Прогноз движ.ден.средств'!BH75</f>
        <v>0</v>
      </c>
      <c r="BI80" s="648">
        <f>'Прогноз движ.ден.средств'!BI75</f>
        <v>0</v>
      </c>
      <c r="BJ80" s="648">
        <f>'Прогноз движ.ден.средств'!BJ75</f>
        <v>0</v>
      </c>
      <c r="BK80" s="648">
        <f>'Прогноз движ.ден.средств'!BK75</f>
        <v>0</v>
      </c>
      <c r="BL80" s="648">
        <f>'Прогноз движ.ден.средств'!BL75</f>
        <v>0</v>
      </c>
      <c r="BM80" s="648">
        <f>'Прогноз движ.ден.средств'!BM75</f>
        <v>0</v>
      </c>
      <c r="BN80" s="648">
        <f>'Прогноз движ.ден.средств'!BN75</f>
        <v>0</v>
      </c>
      <c r="BO80" s="648">
        <f>'Прогноз движ.ден.средств'!BO75</f>
        <v>0</v>
      </c>
      <c r="BP80" s="648">
        <f>'Прогноз движ.ден.средств'!BP75</f>
        <v>0</v>
      </c>
      <c r="BQ80" s="648">
        <f>'Прогноз движ.ден.средств'!BQ75</f>
        <v>0</v>
      </c>
      <c r="BR80" s="648">
        <f>'Прогноз движ.ден.средств'!BR75</f>
        <v>0</v>
      </c>
      <c r="BS80" s="648">
        <f>'Прогноз движ.ден.средств'!BS75</f>
        <v>0</v>
      </c>
      <c r="BT80" s="648">
        <f>'Прогноз движ.ден.средств'!BT75</f>
        <v>0</v>
      </c>
      <c r="BU80" s="648">
        <f>'Прогноз движ.ден.средств'!BU75</f>
        <v>0</v>
      </c>
      <c r="BV80" s="648">
        <f>'Прогноз движ.ден.средств'!BV75</f>
        <v>0</v>
      </c>
      <c r="BW80" s="648">
        <f>'Прогноз движ.ден.средств'!BW75</f>
        <v>0</v>
      </c>
      <c r="BX80" s="648">
        <f>'Прогноз движ.ден.средств'!BX75</f>
        <v>0</v>
      </c>
      <c r="BY80" s="648">
        <f>'Прогноз движ.ден.средств'!BY75</f>
        <v>0</v>
      </c>
      <c r="BZ80" s="648">
        <f>'Прогноз движ.ден.средств'!BZ75</f>
        <v>0</v>
      </c>
      <c r="CA80" s="648">
        <f>'Прогноз движ.ден.средств'!CA75</f>
        <v>0</v>
      </c>
      <c r="CB80" s="648">
        <f>'Прогноз движ.ден.средств'!CB75</f>
        <v>0</v>
      </c>
      <c r="CC80" s="648">
        <f>'Прогноз движ.ден.средств'!CC75</f>
        <v>0</v>
      </c>
      <c r="CD80" s="648">
        <f>'Прогноз движ.ден.средств'!CD75</f>
        <v>0</v>
      </c>
      <c r="CE80" s="648">
        <f>'Прогноз движ.ден.средств'!CE75</f>
        <v>0</v>
      </c>
      <c r="CF80" s="648">
        <f>'Прогноз движ.ден.средств'!CF75</f>
        <v>0</v>
      </c>
      <c r="CG80" s="648">
        <f>'Прогноз движ.ден.средств'!CG75</f>
        <v>0</v>
      </c>
      <c r="CH80" s="648">
        <f>'Прогноз движ.ден.средств'!CH75</f>
        <v>0</v>
      </c>
      <c r="CI80" s="648">
        <f>'Прогноз движ.ден.средств'!CI75</f>
        <v>0</v>
      </c>
      <c r="CJ80" s="648">
        <f>'Прогноз движ.ден.средств'!CJ75</f>
        <v>0</v>
      </c>
      <c r="CK80" s="648">
        <f>'Прогноз движ.ден.средств'!CK75</f>
        <v>0</v>
      </c>
      <c r="CL80" s="648">
        <f>'Прогноз движ.ден.средств'!CL75</f>
        <v>0</v>
      </c>
      <c r="CM80" s="648">
        <f>'Прогноз движ.ден.средств'!CM75</f>
        <v>0</v>
      </c>
      <c r="CN80" s="648">
        <f>'Прогноз движ.ден.средств'!CN75</f>
        <v>0</v>
      </c>
      <c r="CO80" s="648">
        <f>'Прогноз движ.ден.средств'!CO75</f>
        <v>0</v>
      </c>
      <c r="CP80" s="648">
        <f>'Прогноз движ.ден.средств'!CP75</f>
        <v>0</v>
      </c>
      <c r="CQ80" s="648">
        <f>'Прогноз движ.ден.средств'!CQ75</f>
        <v>0</v>
      </c>
      <c r="CR80" s="648">
        <f>'Прогноз движ.ден.средств'!CR75</f>
        <v>0</v>
      </c>
      <c r="CS80" s="648">
        <f>'Прогноз движ.ден.средств'!CS75</f>
        <v>0</v>
      </c>
      <c r="CT80" s="648">
        <f>'Прогноз движ.ден.средств'!CT75</f>
        <v>0</v>
      </c>
      <c r="CU80" s="648">
        <f>'Прогноз движ.ден.средств'!CU75</f>
        <v>0</v>
      </c>
      <c r="CV80" s="648">
        <f>'Прогноз движ.ден.средств'!CV75</f>
        <v>0</v>
      </c>
      <c r="CW80" s="648">
        <f>'Прогноз движ.ден.средств'!CW75</f>
        <v>0</v>
      </c>
      <c r="CX80" s="648">
        <f>'Прогноз движ.ден.средств'!CX75</f>
        <v>0</v>
      </c>
      <c r="CY80" s="648">
        <f>'Прогноз движ.ден.средств'!CY75</f>
        <v>0</v>
      </c>
      <c r="CZ80" s="648">
        <f>'Прогноз движ.ден.средств'!CZ75</f>
        <v>0</v>
      </c>
      <c r="DA80" s="648">
        <f>'Прогноз движ.ден.средств'!DA75</f>
        <v>0</v>
      </c>
      <c r="DB80" s="648">
        <f>'Прогноз движ.ден.средств'!DB75</f>
        <v>0</v>
      </c>
      <c r="DC80" s="648">
        <f>'Прогноз движ.ден.средств'!DC75</f>
        <v>0</v>
      </c>
      <c r="DD80" s="648">
        <f>'Прогноз движ.ден.средств'!DD75</f>
        <v>0</v>
      </c>
      <c r="DE80" s="648">
        <f>'Прогноз движ.ден.средств'!DE75</f>
        <v>0</v>
      </c>
      <c r="DF80" s="648">
        <f>'Прогноз движ.ден.средств'!DF75</f>
        <v>0</v>
      </c>
      <c r="DG80" s="648">
        <f>'Прогноз движ.ден.средств'!DG75</f>
        <v>0</v>
      </c>
      <c r="DH80" s="648">
        <f>'Прогноз движ.ден.средств'!DH75</f>
        <v>0</v>
      </c>
      <c r="DI80" s="648">
        <f>'Прогноз движ.ден.средств'!DI75</f>
        <v>0</v>
      </c>
      <c r="DJ80" s="648">
        <f>'Прогноз движ.ден.средств'!DJ75</f>
        <v>0</v>
      </c>
      <c r="DK80" s="648">
        <f>'Прогноз движ.ден.средств'!DK75</f>
        <v>0</v>
      </c>
      <c r="DL80" s="648">
        <f>'Прогноз движ.ден.средств'!DL75</f>
        <v>0</v>
      </c>
      <c r="DM80" s="648">
        <f>'Прогноз движ.ден.средств'!DM75</f>
        <v>0</v>
      </c>
      <c r="DN80" s="648">
        <f>'Прогноз движ.ден.средств'!DN75</f>
        <v>0</v>
      </c>
      <c r="DO80" s="648">
        <f>'Прогноз движ.ден.средств'!DO75</f>
        <v>0</v>
      </c>
      <c r="DP80" s="648">
        <f>'Прогноз движ.ден.средств'!DP75</f>
        <v>0</v>
      </c>
      <c r="DQ80" s="648">
        <f>'Прогноз движ.ден.средств'!DQ75</f>
        <v>0</v>
      </c>
      <c r="DR80" s="648">
        <f>'Прогноз движ.ден.средств'!DR75</f>
        <v>0</v>
      </c>
      <c r="DS80" s="648">
        <f>'Прогноз движ.ден.средств'!DS75</f>
        <v>0</v>
      </c>
      <c r="DT80" s="648">
        <f>'Прогноз движ.ден.средств'!DT75</f>
        <v>0</v>
      </c>
      <c r="DU80" s="648">
        <f>'Прогноз движ.ден.средств'!DU75</f>
        <v>0</v>
      </c>
      <c r="DV80" s="648">
        <f>'Прогноз движ.ден.средств'!DV75</f>
        <v>0</v>
      </c>
      <c r="DW80" s="648">
        <f>'Прогноз движ.ден.средств'!DW75</f>
        <v>0</v>
      </c>
      <c r="DX80" s="648">
        <f>'Прогноз движ.ден.средств'!DX75</f>
        <v>0</v>
      </c>
      <c r="DY80" s="648">
        <f>'Прогноз движ.ден.средств'!DY75</f>
        <v>0</v>
      </c>
      <c r="DZ80" s="648">
        <f>'Прогноз движ.ден.средств'!DZ75</f>
        <v>0</v>
      </c>
      <c r="EA80" s="648">
        <f>'Прогноз движ.ден.средств'!EA75</f>
        <v>0</v>
      </c>
      <c r="EB80" s="648">
        <f>'Прогноз движ.ден.средств'!EB75</f>
        <v>0</v>
      </c>
      <c r="EC80" s="648">
        <f>'Прогноз движ.ден.средств'!EC75</f>
        <v>0</v>
      </c>
      <c r="ED80" s="648">
        <f>'Прогноз движ.ден.средств'!ED75</f>
        <v>0</v>
      </c>
      <c r="EE80" s="648">
        <f>'Прогноз движ.ден.средств'!EE75</f>
        <v>0</v>
      </c>
      <c r="EF80" s="648">
        <f>'Прогноз движ.ден.средств'!EF75</f>
        <v>0</v>
      </c>
      <c r="EG80" s="648">
        <f>'Прогноз движ.ден.средств'!EG75</f>
        <v>0</v>
      </c>
      <c r="EH80" s="648">
        <f>'Прогноз движ.ден.средств'!EH75</f>
        <v>0</v>
      </c>
      <c r="EI80" s="648">
        <f>'Прогноз движ.ден.средств'!EI75</f>
        <v>0</v>
      </c>
      <c r="EJ80" s="648">
        <f>'Прогноз движ.ден.средств'!EJ75</f>
        <v>0</v>
      </c>
      <c r="EK80" s="648">
        <f>'Прогноз движ.ден.средств'!EK75</f>
        <v>0</v>
      </c>
    </row>
    <row r="81" spans="1:141" ht="15.75" hidden="1" outlineLevel="1" x14ac:dyDescent="0.25">
      <c r="A81" s="647" t="str">
        <f>'Прогноз движ.ден.средств'!A76</f>
        <v>nnn</v>
      </c>
      <c r="B81" s="795">
        <f>'Прогноз движ.ден.средств'!B76</f>
        <v>0</v>
      </c>
      <c r="C81" s="758">
        <f>'Прогноз движ.ден.средств'!C76</f>
        <v>0</v>
      </c>
      <c r="D81" s="758">
        <f>'Прогноз движ.ден.средств'!D76</f>
        <v>0</v>
      </c>
      <c r="E81" s="758">
        <f>'Прогноз движ.ден.средств'!E76</f>
        <v>0</v>
      </c>
      <c r="F81" s="758">
        <f>'Прогноз движ.ден.средств'!F76</f>
        <v>0</v>
      </c>
      <c r="G81" s="758">
        <f>'Прогноз движ.ден.средств'!G76</f>
        <v>0</v>
      </c>
      <c r="H81" s="758">
        <f>'Прогноз движ.ден.средств'!H76</f>
        <v>0</v>
      </c>
      <c r="I81" s="758">
        <f>'Прогноз движ.ден.средств'!I76</f>
        <v>0</v>
      </c>
      <c r="J81" s="758">
        <f>'Прогноз движ.ден.средств'!J76</f>
        <v>0</v>
      </c>
      <c r="K81" s="758">
        <f>'Прогноз движ.ден.средств'!K76</f>
        <v>0</v>
      </c>
      <c r="L81" s="758">
        <f>'Прогноз движ.ден.средств'!L76</f>
        <v>0</v>
      </c>
      <c r="M81" s="758">
        <f>'Прогноз движ.ден.средств'!M76</f>
        <v>0</v>
      </c>
      <c r="N81" s="758">
        <f>'Прогноз движ.ден.средств'!N76</f>
        <v>0</v>
      </c>
      <c r="O81" s="758">
        <f>'Прогноз движ.ден.средств'!O76</f>
        <v>0</v>
      </c>
      <c r="P81" s="758">
        <f>'Прогноз движ.ден.средств'!P76</f>
        <v>0</v>
      </c>
      <c r="Q81" s="758">
        <f>'Прогноз движ.ден.средств'!Q76</f>
        <v>0</v>
      </c>
      <c r="R81" s="648">
        <f>'Прогноз движ.ден.средств'!R76</f>
        <v>0</v>
      </c>
      <c r="S81" s="648">
        <f>'Прогноз движ.ден.средств'!S76</f>
        <v>0</v>
      </c>
      <c r="T81" s="648">
        <f>'Прогноз движ.ден.средств'!T76</f>
        <v>0</v>
      </c>
      <c r="U81" s="648">
        <f>'Прогноз движ.ден.средств'!U76</f>
        <v>0</v>
      </c>
      <c r="V81" s="648">
        <f>'Прогноз движ.ден.средств'!V76</f>
        <v>0</v>
      </c>
      <c r="W81" s="648">
        <f>'Прогноз движ.ден.средств'!W76</f>
        <v>0</v>
      </c>
      <c r="X81" s="648">
        <f>'Прогноз движ.ден.средств'!X76</f>
        <v>0</v>
      </c>
      <c r="Y81" s="648">
        <f>'Прогноз движ.ден.средств'!Y76</f>
        <v>0</v>
      </c>
      <c r="Z81" s="648">
        <f>'Прогноз движ.ден.средств'!Z76</f>
        <v>0</v>
      </c>
      <c r="AA81" s="648">
        <f>'Прогноз движ.ден.средств'!AA76</f>
        <v>0</v>
      </c>
      <c r="AB81" s="648">
        <f>'Прогноз движ.ден.средств'!AB76</f>
        <v>0</v>
      </c>
      <c r="AC81" s="648">
        <f>'Прогноз движ.ден.средств'!AC76</f>
        <v>0</v>
      </c>
      <c r="AD81" s="648">
        <f>'Прогноз движ.ден.средств'!AD76</f>
        <v>0</v>
      </c>
      <c r="AE81" s="648">
        <f>'Прогноз движ.ден.средств'!AE76</f>
        <v>0</v>
      </c>
      <c r="AF81" s="648">
        <f>'Прогноз движ.ден.средств'!AF76</f>
        <v>0</v>
      </c>
      <c r="AG81" s="648">
        <f>'Прогноз движ.ден.средств'!AG76</f>
        <v>0</v>
      </c>
      <c r="AH81" s="648">
        <f>'Прогноз движ.ден.средств'!AH76</f>
        <v>0</v>
      </c>
      <c r="AI81" s="648">
        <f>'Прогноз движ.ден.средств'!AI76</f>
        <v>0</v>
      </c>
      <c r="AJ81" s="648">
        <f>'Прогноз движ.ден.средств'!AJ76</f>
        <v>0</v>
      </c>
      <c r="AK81" s="648">
        <f>'Прогноз движ.ден.средств'!AK76</f>
        <v>0</v>
      </c>
      <c r="AL81" s="648">
        <f>'Прогноз движ.ден.средств'!AL76</f>
        <v>0</v>
      </c>
      <c r="AM81" s="648">
        <f>'Прогноз движ.ден.средств'!AM76</f>
        <v>0</v>
      </c>
      <c r="AN81" s="648">
        <f>'Прогноз движ.ден.средств'!AN76</f>
        <v>0</v>
      </c>
      <c r="AO81" s="648">
        <f>'Прогноз движ.ден.средств'!AO76</f>
        <v>0</v>
      </c>
      <c r="AP81" s="648">
        <f>'Прогноз движ.ден.средств'!AP76</f>
        <v>0</v>
      </c>
      <c r="AQ81" s="648">
        <f>'Прогноз движ.ден.средств'!AQ76</f>
        <v>0</v>
      </c>
      <c r="AR81" s="648">
        <f>'Прогноз движ.ден.средств'!AR76</f>
        <v>0</v>
      </c>
      <c r="AS81" s="648">
        <f>'Прогноз движ.ден.средств'!AS76</f>
        <v>0</v>
      </c>
      <c r="AT81" s="648">
        <f>'Прогноз движ.ден.средств'!AT76</f>
        <v>0</v>
      </c>
      <c r="AU81" s="648">
        <f>'Прогноз движ.ден.средств'!AU76</f>
        <v>0</v>
      </c>
      <c r="AV81" s="648">
        <f>'Прогноз движ.ден.средств'!AV76</f>
        <v>0</v>
      </c>
      <c r="AW81" s="648">
        <f>'Прогноз движ.ден.средств'!AW76</f>
        <v>0</v>
      </c>
      <c r="AX81" s="648">
        <f>'Прогноз движ.ден.средств'!AX76</f>
        <v>0</v>
      </c>
      <c r="AY81" s="648">
        <f>'Прогноз движ.ден.средств'!AY76</f>
        <v>0</v>
      </c>
      <c r="AZ81" s="648">
        <f>'Прогноз движ.ден.средств'!AZ76</f>
        <v>0</v>
      </c>
      <c r="BA81" s="648">
        <f>'Прогноз движ.ден.средств'!BA76</f>
        <v>0</v>
      </c>
      <c r="BB81" s="648">
        <f>'Прогноз движ.ден.средств'!BB76</f>
        <v>0</v>
      </c>
      <c r="BC81" s="648">
        <f>'Прогноз движ.ден.средств'!BC76</f>
        <v>0</v>
      </c>
      <c r="BD81" s="648">
        <f>'Прогноз движ.ден.средств'!BD76</f>
        <v>0</v>
      </c>
      <c r="BE81" s="648">
        <f>'Прогноз движ.ден.средств'!BE76</f>
        <v>0</v>
      </c>
      <c r="BF81" s="648">
        <f>'Прогноз движ.ден.средств'!BF76</f>
        <v>0</v>
      </c>
      <c r="BG81" s="648">
        <f>'Прогноз движ.ден.средств'!BG76</f>
        <v>0</v>
      </c>
      <c r="BH81" s="648">
        <f>'Прогноз движ.ден.средств'!BH76</f>
        <v>0</v>
      </c>
      <c r="BI81" s="648">
        <f>'Прогноз движ.ден.средств'!BI76</f>
        <v>0</v>
      </c>
      <c r="BJ81" s="648">
        <f>'Прогноз движ.ден.средств'!BJ76</f>
        <v>0</v>
      </c>
      <c r="BK81" s="648">
        <f>'Прогноз движ.ден.средств'!BK76</f>
        <v>0</v>
      </c>
      <c r="BL81" s="648">
        <f>'Прогноз движ.ден.средств'!BL76</f>
        <v>0</v>
      </c>
      <c r="BM81" s="648">
        <f>'Прогноз движ.ден.средств'!BM76</f>
        <v>0</v>
      </c>
      <c r="BN81" s="648">
        <f>'Прогноз движ.ден.средств'!BN76</f>
        <v>0</v>
      </c>
      <c r="BO81" s="648">
        <f>'Прогноз движ.ден.средств'!BO76</f>
        <v>0</v>
      </c>
      <c r="BP81" s="648">
        <f>'Прогноз движ.ден.средств'!BP76</f>
        <v>0</v>
      </c>
      <c r="BQ81" s="648">
        <f>'Прогноз движ.ден.средств'!BQ76</f>
        <v>0</v>
      </c>
      <c r="BR81" s="648">
        <f>'Прогноз движ.ден.средств'!BR76</f>
        <v>0</v>
      </c>
      <c r="BS81" s="648">
        <f>'Прогноз движ.ден.средств'!BS76</f>
        <v>0</v>
      </c>
      <c r="BT81" s="648">
        <f>'Прогноз движ.ден.средств'!BT76</f>
        <v>0</v>
      </c>
      <c r="BU81" s="648">
        <f>'Прогноз движ.ден.средств'!BU76</f>
        <v>0</v>
      </c>
      <c r="BV81" s="648">
        <f>'Прогноз движ.ден.средств'!BV76</f>
        <v>0</v>
      </c>
      <c r="BW81" s="648">
        <f>'Прогноз движ.ден.средств'!BW76</f>
        <v>0</v>
      </c>
      <c r="BX81" s="648">
        <f>'Прогноз движ.ден.средств'!BX76</f>
        <v>0</v>
      </c>
      <c r="BY81" s="648">
        <f>'Прогноз движ.ден.средств'!BY76</f>
        <v>0</v>
      </c>
      <c r="BZ81" s="648">
        <f>'Прогноз движ.ден.средств'!BZ76</f>
        <v>0</v>
      </c>
      <c r="CA81" s="648">
        <f>'Прогноз движ.ден.средств'!CA76</f>
        <v>0</v>
      </c>
      <c r="CB81" s="648">
        <f>'Прогноз движ.ден.средств'!CB76</f>
        <v>0</v>
      </c>
      <c r="CC81" s="648">
        <f>'Прогноз движ.ден.средств'!CC76</f>
        <v>0</v>
      </c>
      <c r="CD81" s="648">
        <f>'Прогноз движ.ден.средств'!CD76</f>
        <v>0</v>
      </c>
      <c r="CE81" s="648">
        <f>'Прогноз движ.ден.средств'!CE76</f>
        <v>0</v>
      </c>
      <c r="CF81" s="648">
        <f>'Прогноз движ.ден.средств'!CF76</f>
        <v>0</v>
      </c>
      <c r="CG81" s="648">
        <f>'Прогноз движ.ден.средств'!CG76</f>
        <v>0</v>
      </c>
      <c r="CH81" s="648">
        <f>'Прогноз движ.ден.средств'!CH76</f>
        <v>0</v>
      </c>
      <c r="CI81" s="648">
        <f>'Прогноз движ.ден.средств'!CI76</f>
        <v>0</v>
      </c>
      <c r="CJ81" s="648">
        <f>'Прогноз движ.ден.средств'!CJ76</f>
        <v>0</v>
      </c>
      <c r="CK81" s="648">
        <f>'Прогноз движ.ден.средств'!CK76</f>
        <v>0</v>
      </c>
      <c r="CL81" s="648">
        <f>'Прогноз движ.ден.средств'!CL76</f>
        <v>0</v>
      </c>
      <c r="CM81" s="648">
        <f>'Прогноз движ.ден.средств'!CM76</f>
        <v>0</v>
      </c>
      <c r="CN81" s="648">
        <f>'Прогноз движ.ден.средств'!CN76</f>
        <v>0</v>
      </c>
      <c r="CO81" s="648">
        <f>'Прогноз движ.ден.средств'!CO76</f>
        <v>0</v>
      </c>
      <c r="CP81" s="648">
        <f>'Прогноз движ.ден.средств'!CP76</f>
        <v>0</v>
      </c>
      <c r="CQ81" s="648">
        <f>'Прогноз движ.ден.средств'!CQ76</f>
        <v>0</v>
      </c>
      <c r="CR81" s="648">
        <f>'Прогноз движ.ден.средств'!CR76</f>
        <v>0</v>
      </c>
      <c r="CS81" s="648">
        <f>'Прогноз движ.ден.средств'!CS76</f>
        <v>0</v>
      </c>
      <c r="CT81" s="648">
        <f>'Прогноз движ.ден.средств'!CT76</f>
        <v>0</v>
      </c>
      <c r="CU81" s="648">
        <f>'Прогноз движ.ден.средств'!CU76</f>
        <v>0</v>
      </c>
      <c r="CV81" s="648">
        <f>'Прогноз движ.ден.средств'!CV76</f>
        <v>0</v>
      </c>
      <c r="CW81" s="648">
        <f>'Прогноз движ.ден.средств'!CW76</f>
        <v>0</v>
      </c>
      <c r="CX81" s="648">
        <f>'Прогноз движ.ден.средств'!CX76</f>
        <v>0</v>
      </c>
      <c r="CY81" s="648">
        <f>'Прогноз движ.ден.средств'!CY76</f>
        <v>0</v>
      </c>
      <c r="CZ81" s="648">
        <f>'Прогноз движ.ден.средств'!CZ76</f>
        <v>0</v>
      </c>
      <c r="DA81" s="648">
        <f>'Прогноз движ.ден.средств'!DA76</f>
        <v>0</v>
      </c>
      <c r="DB81" s="648">
        <f>'Прогноз движ.ден.средств'!DB76</f>
        <v>0</v>
      </c>
      <c r="DC81" s="648">
        <f>'Прогноз движ.ден.средств'!DC76</f>
        <v>0</v>
      </c>
      <c r="DD81" s="648">
        <f>'Прогноз движ.ден.средств'!DD76</f>
        <v>0</v>
      </c>
      <c r="DE81" s="648">
        <f>'Прогноз движ.ден.средств'!DE76</f>
        <v>0</v>
      </c>
      <c r="DF81" s="648">
        <f>'Прогноз движ.ден.средств'!DF76</f>
        <v>0</v>
      </c>
      <c r="DG81" s="648">
        <f>'Прогноз движ.ден.средств'!DG76</f>
        <v>0</v>
      </c>
      <c r="DH81" s="648">
        <f>'Прогноз движ.ден.средств'!DH76</f>
        <v>0</v>
      </c>
      <c r="DI81" s="648">
        <f>'Прогноз движ.ден.средств'!DI76</f>
        <v>0</v>
      </c>
      <c r="DJ81" s="648">
        <f>'Прогноз движ.ден.средств'!DJ76</f>
        <v>0</v>
      </c>
      <c r="DK81" s="648">
        <f>'Прогноз движ.ден.средств'!DK76</f>
        <v>0</v>
      </c>
      <c r="DL81" s="648">
        <f>'Прогноз движ.ден.средств'!DL76</f>
        <v>0</v>
      </c>
      <c r="DM81" s="648">
        <f>'Прогноз движ.ден.средств'!DM76</f>
        <v>0</v>
      </c>
      <c r="DN81" s="648">
        <f>'Прогноз движ.ден.средств'!DN76</f>
        <v>0</v>
      </c>
      <c r="DO81" s="648">
        <f>'Прогноз движ.ден.средств'!DO76</f>
        <v>0</v>
      </c>
      <c r="DP81" s="648">
        <f>'Прогноз движ.ден.средств'!DP76</f>
        <v>0</v>
      </c>
      <c r="DQ81" s="648">
        <f>'Прогноз движ.ден.средств'!DQ76</f>
        <v>0</v>
      </c>
      <c r="DR81" s="648">
        <f>'Прогноз движ.ден.средств'!DR76</f>
        <v>0</v>
      </c>
      <c r="DS81" s="648">
        <f>'Прогноз движ.ден.средств'!DS76</f>
        <v>0</v>
      </c>
      <c r="DT81" s="648">
        <f>'Прогноз движ.ден.средств'!DT76</f>
        <v>0</v>
      </c>
      <c r="DU81" s="648">
        <f>'Прогноз движ.ден.средств'!DU76</f>
        <v>0</v>
      </c>
      <c r="DV81" s="648">
        <f>'Прогноз движ.ден.средств'!DV76</f>
        <v>0</v>
      </c>
      <c r="DW81" s="648">
        <f>'Прогноз движ.ден.средств'!DW76</f>
        <v>0</v>
      </c>
      <c r="DX81" s="648">
        <f>'Прогноз движ.ден.средств'!DX76</f>
        <v>0</v>
      </c>
      <c r="DY81" s="648">
        <f>'Прогноз движ.ден.средств'!DY76</f>
        <v>0</v>
      </c>
      <c r="DZ81" s="648">
        <f>'Прогноз движ.ден.средств'!DZ76</f>
        <v>0</v>
      </c>
      <c r="EA81" s="648">
        <f>'Прогноз движ.ден.средств'!EA76</f>
        <v>0</v>
      </c>
      <c r="EB81" s="648">
        <f>'Прогноз движ.ден.средств'!EB76</f>
        <v>0</v>
      </c>
      <c r="EC81" s="648">
        <f>'Прогноз движ.ден.средств'!EC76</f>
        <v>0</v>
      </c>
      <c r="ED81" s="648">
        <f>'Прогноз движ.ден.средств'!ED76</f>
        <v>0</v>
      </c>
      <c r="EE81" s="648">
        <f>'Прогноз движ.ден.средств'!EE76</f>
        <v>0</v>
      </c>
      <c r="EF81" s="648">
        <f>'Прогноз движ.ден.средств'!EF76</f>
        <v>0</v>
      </c>
      <c r="EG81" s="648">
        <f>'Прогноз движ.ден.средств'!EG76</f>
        <v>0</v>
      </c>
      <c r="EH81" s="648">
        <f>'Прогноз движ.ден.средств'!EH76</f>
        <v>0</v>
      </c>
      <c r="EI81" s="648">
        <f>'Прогноз движ.ден.средств'!EI76</f>
        <v>0</v>
      </c>
      <c r="EJ81" s="648">
        <f>'Прогноз движ.ден.средств'!EJ76</f>
        <v>0</v>
      </c>
      <c r="EK81" s="648">
        <f>'Прогноз движ.ден.средств'!EK76</f>
        <v>0</v>
      </c>
    </row>
    <row r="82" spans="1:141" ht="15.75" hidden="1" outlineLevel="1" x14ac:dyDescent="0.25">
      <c r="A82" s="647" t="str">
        <f>'Прогноз движ.ден.средств'!A77</f>
        <v>nnn</v>
      </c>
      <c r="B82" s="795">
        <f>'Прогноз движ.ден.средств'!B77</f>
        <v>0</v>
      </c>
      <c r="C82" s="758">
        <f>'Прогноз движ.ден.средств'!C77</f>
        <v>0</v>
      </c>
      <c r="D82" s="758">
        <f>'Прогноз движ.ден.средств'!D77</f>
        <v>0</v>
      </c>
      <c r="E82" s="758">
        <f>'Прогноз движ.ден.средств'!E77</f>
        <v>0</v>
      </c>
      <c r="F82" s="758">
        <f>'Прогноз движ.ден.средств'!F77</f>
        <v>0</v>
      </c>
      <c r="G82" s="758">
        <f>'Прогноз движ.ден.средств'!G77</f>
        <v>0</v>
      </c>
      <c r="H82" s="758">
        <f>'Прогноз движ.ден.средств'!H77</f>
        <v>0</v>
      </c>
      <c r="I82" s="758">
        <f>'Прогноз движ.ден.средств'!I77</f>
        <v>0</v>
      </c>
      <c r="J82" s="758">
        <f>'Прогноз движ.ден.средств'!J77</f>
        <v>0</v>
      </c>
      <c r="K82" s="758">
        <f>'Прогноз движ.ден.средств'!K77</f>
        <v>0</v>
      </c>
      <c r="L82" s="758">
        <f>'Прогноз движ.ден.средств'!L77</f>
        <v>0</v>
      </c>
      <c r="M82" s="758">
        <f>'Прогноз движ.ден.средств'!M77</f>
        <v>0</v>
      </c>
      <c r="N82" s="758">
        <f>'Прогноз движ.ден.средств'!N77</f>
        <v>0</v>
      </c>
      <c r="O82" s="758">
        <f>'Прогноз движ.ден.средств'!O77</f>
        <v>0</v>
      </c>
      <c r="P82" s="758">
        <f>'Прогноз движ.ден.средств'!P77</f>
        <v>0</v>
      </c>
      <c r="Q82" s="758">
        <f>'Прогноз движ.ден.средств'!Q77</f>
        <v>0</v>
      </c>
      <c r="R82" s="648">
        <f>'Прогноз движ.ден.средств'!R77</f>
        <v>0</v>
      </c>
      <c r="S82" s="648">
        <f>'Прогноз движ.ден.средств'!S77</f>
        <v>0</v>
      </c>
      <c r="T82" s="648">
        <f>'Прогноз движ.ден.средств'!T77</f>
        <v>0</v>
      </c>
      <c r="U82" s="648">
        <f>'Прогноз движ.ден.средств'!U77</f>
        <v>0</v>
      </c>
      <c r="V82" s="648">
        <f>'Прогноз движ.ден.средств'!V77</f>
        <v>0</v>
      </c>
      <c r="W82" s="648">
        <f>'Прогноз движ.ден.средств'!W77</f>
        <v>0</v>
      </c>
      <c r="X82" s="648">
        <f>'Прогноз движ.ден.средств'!X77</f>
        <v>0</v>
      </c>
      <c r="Y82" s="648">
        <f>'Прогноз движ.ден.средств'!Y77</f>
        <v>0</v>
      </c>
      <c r="Z82" s="648">
        <f>'Прогноз движ.ден.средств'!Z77</f>
        <v>0</v>
      </c>
      <c r="AA82" s="648">
        <f>'Прогноз движ.ден.средств'!AA77</f>
        <v>0</v>
      </c>
      <c r="AB82" s="648">
        <f>'Прогноз движ.ден.средств'!AB77</f>
        <v>0</v>
      </c>
      <c r="AC82" s="648">
        <f>'Прогноз движ.ден.средств'!AC77</f>
        <v>0</v>
      </c>
      <c r="AD82" s="648">
        <f>'Прогноз движ.ден.средств'!AD77</f>
        <v>0</v>
      </c>
      <c r="AE82" s="648">
        <f>'Прогноз движ.ден.средств'!AE77</f>
        <v>0</v>
      </c>
      <c r="AF82" s="648">
        <f>'Прогноз движ.ден.средств'!AF77</f>
        <v>0</v>
      </c>
      <c r="AG82" s="648">
        <f>'Прогноз движ.ден.средств'!AG77</f>
        <v>0</v>
      </c>
      <c r="AH82" s="648">
        <f>'Прогноз движ.ден.средств'!AH77</f>
        <v>0</v>
      </c>
      <c r="AI82" s="648">
        <f>'Прогноз движ.ден.средств'!AI77</f>
        <v>0</v>
      </c>
      <c r="AJ82" s="648">
        <f>'Прогноз движ.ден.средств'!AJ77</f>
        <v>0</v>
      </c>
      <c r="AK82" s="648">
        <f>'Прогноз движ.ден.средств'!AK77</f>
        <v>0</v>
      </c>
      <c r="AL82" s="648">
        <f>'Прогноз движ.ден.средств'!AL77</f>
        <v>0</v>
      </c>
      <c r="AM82" s="648">
        <f>'Прогноз движ.ден.средств'!AM77</f>
        <v>0</v>
      </c>
      <c r="AN82" s="648">
        <f>'Прогноз движ.ден.средств'!AN77</f>
        <v>0</v>
      </c>
      <c r="AO82" s="648">
        <f>'Прогноз движ.ден.средств'!AO77</f>
        <v>0</v>
      </c>
      <c r="AP82" s="648">
        <f>'Прогноз движ.ден.средств'!AP77</f>
        <v>0</v>
      </c>
      <c r="AQ82" s="648">
        <f>'Прогноз движ.ден.средств'!AQ77</f>
        <v>0</v>
      </c>
      <c r="AR82" s="648">
        <f>'Прогноз движ.ден.средств'!AR77</f>
        <v>0</v>
      </c>
      <c r="AS82" s="648">
        <f>'Прогноз движ.ден.средств'!AS77</f>
        <v>0</v>
      </c>
      <c r="AT82" s="648">
        <f>'Прогноз движ.ден.средств'!AT77</f>
        <v>0</v>
      </c>
      <c r="AU82" s="648">
        <f>'Прогноз движ.ден.средств'!AU77</f>
        <v>0</v>
      </c>
      <c r="AV82" s="648">
        <f>'Прогноз движ.ден.средств'!AV77</f>
        <v>0</v>
      </c>
      <c r="AW82" s="648">
        <f>'Прогноз движ.ден.средств'!AW77</f>
        <v>0</v>
      </c>
      <c r="AX82" s="648">
        <f>'Прогноз движ.ден.средств'!AX77</f>
        <v>0</v>
      </c>
      <c r="AY82" s="648">
        <f>'Прогноз движ.ден.средств'!AY77</f>
        <v>0</v>
      </c>
      <c r="AZ82" s="648">
        <f>'Прогноз движ.ден.средств'!AZ77</f>
        <v>0</v>
      </c>
      <c r="BA82" s="648">
        <f>'Прогноз движ.ден.средств'!BA77</f>
        <v>0</v>
      </c>
      <c r="BB82" s="648">
        <f>'Прогноз движ.ден.средств'!BB77</f>
        <v>0</v>
      </c>
      <c r="BC82" s="648">
        <f>'Прогноз движ.ден.средств'!BC77</f>
        <v>0</v>
      </c>
      <c r="BD82" s="648">
        <f>'Прогноз движ.ден.средств'!BD77</f>
        <v>0</v>
      </c>
      <c r="BE82" s="648">
        <f>'Прогноз движ.ден.средств'!BE77</f>
        <v>0</v>
      </c>
      <c r="BF82" s="648">
        <f>'Прогноз движ.ден.средств'!BF77</f>
        <v>0</v>
      </c>
      <c r="BG82" s="648">
        <f>'Прогноз движ.ден.средств'!BG77</f>
        <v>0</v>
      </c>
      <c r="BH82" s="648">
        <f>'Прогноз движ.ден.средств'!BH77</f>
        <v>0</v>
      </c>
      <c r="BI82" s="648">
        <f>'Прогноз движ.ден.средств'!BI77</f>
        <v>0</v>
      </c>
      <c r="BJ82" s="648">
        <f>'Прогноз движ.ден.средств'!BJ77</f>
        <v>0</v>
      </c>
      <c r="BK82" s="648">
        <f>'Прогноз движ.ден.средств'!BK77</f>
        <v>0</v>
      </c>
      <c r="BL82" s="648">
        <f>'Прогноз движ.ден.средств'!BL77</f>
        <v>0</v>
      </c>
      <c r="BM82" s="648">
        <f>'Прогноз движ.ден.средств'!BM77</f>
        <v>0</v>
      </c>
      <c r="BN82" s="648">
        <f>'Прогноз движ.ден.средств'!BN77</f>
        <v>0</v>
      </c>
      <c r="BO82" s="648">
        <f>'Прогноз движ.ден.средств'!BO77</f>
        <v>0</v>
      </c>
      <c r="BP82" s="648">
        <f>'Прогноз движ.ден.средств'!BP77</f>
        <v>0</v>
      </c>
      <c r="BQ82" s="648">
        <f>'Прогноз движ.ден.средств'!BQ77</f>
        <v>0</v>
      </c>
      <c r="BR82" s="648">
        <f>'Прогноз движ.ден.средств'!BR77</f>
        <v>0</v>
      </c>
      <c r="BS82" s="648">
        <f>'Прогноз движ.ден.средств'!BS77</f>
        <v>0</v>
      </c>
      <c r="BT82" s="648">
        <f>'Прогноз движ.ден.средств'!BT77</f>
        <v>0</v>
      </c>
      <c r="BU82" s="648">
        <f>'Прогноз движ.ден.средств'!BU77</f>
        <v>0</v>
      </c>
      <c r="BV82" s="648">
        <f>'Прогноз движ.ден.средств'!BV77</f>
        <v>0</v>
      </c>
      <c r="BW82" s="648">
        <f>'Прогноз движ.ден.средств'!BW77</f>
        <v>0</v>
      </c>
      <c r="BX82" s="648">
        <f>'Прогноз движ.ден.средств'!BX77</f>
        <v>0</v>
      </c>
      <c r="BY82" s="648">
        <f>'Прогноз движ.ден.средств'!BY77</f>
        <v>0</v>
      </c>
      <c r="BZ82" s="648">
        <f>'Прогноз движ.ден.средств'!BZ77</f>
        <v>0</v>
      </c>
      <c r="CA82" s="648">
        <f>'Прогноз движ.ден.средств'!CA77</f>
        <v>0</v>
      </c>
      <c r="CB82" s="648">
        <f>'Прогноз движ.ден.средств'!CB77</f>
        <v>0</v>
      </c>
      <c r="CC82" s="648">
        <f>'Прогноз движ.ден.средств'!CC77</f>
        <v>0</v>
      </c>
      <c r="CD82" s="648">
        <f>'Прогноз движ.ден.средств'!CD77</f>
        <v>0</v>
      </c>
      <c r="CE82" s="648">
        <f>'Прогноз движ.ден.средств'!CE77</f>
        <v>0</v>
      </c>
      <c r="CF82" s="648">
        <f>'Прогноз движ.ден.средств'!CF77</f>
        <v>0</v>
      </c>
      <c r="CG82" s="648">
        <f>'Прогноз движ.ден.средств'!CG77</f>
        <v>0</v>
      </c>
      <c r="CH82" s="648">
        <f>'Прогноз движ.ден.средств'!CH77</f>
        <v>0</v>
      </c>
      <c r="CI82" s="648">
        <f>'Прогноз движ.ден.средств'!CI77</f>
        <v>0</v>
      </c>
      <c r="CJ82" s="648">
        <f>'Прогноз движ.ден.средств'!CJ77</f>
        <v>0</v>
      </c>
      <c r="CK82" s="648">
        <f>'Прогноз движ.ден.средств'!CK77</f>
        <v>0</v>
      </c>
      <c r="CL82" s="648">
        <f>'Прогноз движ.ден.средств'!CL77</f>
        <v>0</v>
      </c>
      <c r="CM82" s="648">
        <f>'Прогноз движ.ден.средств'!CM77</f>
        <v>0</v>
      </c>
      <c r="CN82" s="648">
        <f>'Прогноз движ.ден.средств'!CN77</f>
        <v>0</v>
      </c>
      <c r="CO82" s="648">
        <f>'Прогноз движ.ден.средств'!CO77</f>
        <v>0</v>
      </c>
      <c r="CP82" s="648">
        <f>'Прогноз движ.ден.средств'!CP77</f>
        <v>0</v>
      </c>
      <c r="CQ82" s="648">
        <f>'Прогноз движ.ден.средств'!CQ77</f>
        <v>0</v>
      </c>
      <c r="CR82" s="648">
        <f>'Прогноз движ.ден.средств'!CR77</f>
        <v>0</v>
      </c>
      <c r="CS82" s="648">
        <f>'Прогноз движ.ден.средств'!CS77</f>
        <v>0</v>
      </c>
      <c r="CT82" s="648">
        <f>'Прогноз движ.ден.средств'!CT77</f>
        <v>0</v>
      </c>
      <c r="CU82" s="648">
        <f>'Прогноз движ.ден.средств'!CU77</f>
        <v>0</v>
      </c>
      <c r="CV82" s="648">
        <f>'Прогноз движ.ден.средств'!CV77</f>
        <v>0</v>
      </c>
      <c r="CW82" s="648">
        <f>'Прогноз движ.ден.средств'!CW77</f>
        <v>0</v>
      </c>
      <c r="CX82" s="648">
        <f>'Прогноз движ.ден.средств'!CX77</f>
        <v>0</v>
      </c>
      <c r="CY82" s="648">
        <f>'Прогноз движ.ден.средств'!CY77</f>
        <v>0</v>
      </c>
      <c r="CZ82" s="648">
        <f>'Прогноз движ.ден.средств'!CZ77</f>
        <v>0</v>
      </c>
      <c r="DA82" s="648">
        <f>'Прогноз движ.ден.средств'!DA77</f>
        <v>0</v>
      </c>
      <c r="DB82" s="648">
        <f>'Прогноз движ.ден.средств'!DB77</f>
        <v>0</v>
      </c>
      <c r="DC82" s="648">
        <f>'Прогноз движ.ден.средств'!DC77</f>
        <v>0</v>
      </c>
      <c r="DD82" s="648">
        <f>'Прогноз движ.ден.средств'!DD77</f>
        <v>0</v>
      </c>
      <c r="DE82" s="648">
        <f>'Прогноз движ.ден.средств'!DE77</f>
        <v>0</v>
      </c>
      <c r="DF82" s="648">
        <f>'Прогноз движ.ден.средств'!DF77</f>
        <v>0</v>
      </c>
      <c r="DG82" s="648">
        <f>'Прогноз движ.ден.средств'!DG77</f>
        <v>0</v>
      </c>
      <c r="DH82" s="648">
        <f>'Прогноз движ.ден.средств'!DH77</f>
        <v>0</v>
      </c>
      <c r="DI82" s="648">
        <f>'Прогноз движ.ден.средств'!DI77</f>
        <v>0</v>
      </c>
      <c r="DJ82" s="648">
        <f>'Прогноз движ.ден.средств'!DJ77</f>
        <v>0</v>
      </c>
      <c r="DK82" s="648">
        <f>'Прогноз движ.ден.средств'!DK77</f>
        <v>0</v>
      </c>
      <c r="DL82" s="648">
        <f>'Прогноз движ.ден.средств'!DL77</f>
        <v>0</v>
      </c>
      <c r="DM82" s="648">
        <f>'Прогноз движ.ден.средств'!DM77</f>
        <v>0</v>
      </c>
      <c r="DN82" s="648">
        <f>'Прогноз движ.ден.средств'!DN77</f>
        <v>0</v>
      </c>
      <c r="DO82" s="648">
        <f>'Прогноз движ.ден.средств'!DO77</f>
        <v>0</v>
      </c>
      <c r="DP82" s="648">
        <f>'Прогноз движ.ден.средств'!DP77</f>
        <v>0</v>
      </c>
      <c r="DQ82" s="648">
        <f>'Прогноз движ.ден.средств'!DQ77</f>
        <v>0</v>
      </c>
      <c r="DR82" s="648">
        <f>'Прогноз движ.ден.средств'!DR77</f>
        <v>0</v>
      </c>
      <c r="DS82" s="648">
        <f>'Прогноз движ.ден.средств'!DS77</f>
        <v>0</v>
      </c>
      <c r="DT82" s="648">
        <f>'Прогноз движ.ден.средств'!DT77</f>
        <v>0</v>
      </c>
      <c r="DU82" s="648">
        <f>'Прогноз движ.ден.средств'!DU77</f>
        <v>0</v>
      </c>
      <c r="DV82" s="648">
        <f>'Прогноз движ.ден.средств'!DV77</f>
        <v>0</v>
      </c>
      <c r="DW82" s="648">
        <f>'Прогноз движ.ден.средств'!DW77</f>
        <v>0</v>
      </c>
      <c r="DX82" s="648">
        <f>'Прогноз движ.ден.средств'!DX77</f>
        <v>0</v>
      </c>
      <c r="DY82" s="648">
        <f>'Прогноз движ.ден.средств'!DY77</f>
        <v>0</v>
      </c>
      <c r="DZ82" s="648">
        <f>'Прогноз движ.ден.средств'!DZ77</f>
        <v>0</v>
      </c>
      <c r="EA82" s="648">
        <f>'Прогноз движ.ден.средств'!EA77</f>
        <v>0</v>
      </c>
      <c r="EB82" s="648">
        <f>'Прогноз движ.ден.средств'!EB77</f>
        <v>0</v>
      </c>
      <c r="EC82" s="648">
        <f>'Прогноз движ.ден.средств'!EC77</f>
        <v>0</v>
      </c>
      <c r="ED82" s="648">
        <f>'Прогноз движ.ден.средств'!ED77</f>
        <v>0</v>
      </c>
      <c r="EE82" s="648">
        <f>'Прогноз движ.ден.средств'!EE77</f>
        <v>0</v>
      </c>
      <c r="EF82" s="648">
        <f>'Прогноз движ.ден.средств'!EF77</f>
        <v>0</v>
      </c>
      <c r="EG82" s="648">
        <f>'Прогноз движ.ден.средств'!EG77</f>
        <v>0</v>
      </c>
      <c r="EH82" s="648">
        <f>'Прогноз движ.ден.средств'!EH77</f>
        <v>0</v>
      </c>
      <c r="EI82" s="648">
        <f>'Прогноз движ.ден.средств'!EI77</f>
        <v>0</v>
      </c>
      <c r="EJ82" s="648">
        <f>'Прогноз движ.ден.средств'!EJ77</f>
        <v>0</v>
      </c>
      <c r="EK82" s="648">
        <f>'Прогноз движ.ден.средств'!EK77</f>
        <v>0</v>
      </c>
    </row>
    <row r="83" spans="1:141" ht="15.75" hidden="1" outlineLevel="1" x14ac:dyDescent="0.25">
      <c r="A83" s="647" t="str">
        <f>'Прогноз движ.ден.средств'!A78</f>
        <v>nnn</v>
      </c>
      <c r="B83" s="795">
        <f>'Прогноз движ.ден.средств'!B78</f>
        <v>0</v>
      </c>
      <c r="C83" s="758">
        <f>'Прогноз движ.ден.средств'!C78</f>
        <v>0</v>
      </c>
      <c r="D83" s="758">
        <f>'Прогноз движ.ден.средств'!D78</f>
        <v>0</v>
      </c>
      <c r="E83" s="758">
        <f>'Прогноз движ.ден.средств'!E78</f>
        <v>0</v>
      </c>
      <c r="F83" s="758">
        <f>'Прогноз движ.ден.средств'!F78</f>
        <v>0</v>
      </c>
      <c r="G83" s="758">
        <f>'Прогноз движ.ден.средств'!G78</f>
        <v>0</v>
      </c>
      <c r="H83" s="758">
        <f>'Прогноз движ.ден.средств'!H78</f>
        <v>0</v>
      </c>
      <c r="I83" s="758">
        <f>'Прогноз движ.ден.средств'!I78</f>
        <v>0</v>
      </c>
      <c r="J83" s="758">
        <f>'Прогноз движ.ден.средств'!J78</f>
        <v>0</v>
      </c>
      <c r="K83" s="758">
        <f>'Прогноз движ.ден.средств'!K78</f>
        <v>0</v>
      </c>
      <c r="L83" s="758">
        <f>'Прогноз движ.ден.средств'!L78</f>
        <v>0</v>
      </c>
      <c r="M83" s="758">
        <f>'Прогноз движ.ден.средств'!M78</f>
        <v>0</v>
      </c>
      <c r="N83" s="758">
        <f>'Прогноз движ.ден.средств'!N78</f>
        <v>0</v>
      </c>
      <c r="O83" s="758">
        <f>'Прогноз движ.ден.средств'!O78</f>
        <v>0</v>
      </c>
      <c r="P83" s="758">
        <f>'Прогноз движ.ден.средств'!P78</f>
        <v>0</v>
      </c>
      <c r="Q83" s="758">
        <f>'Прогноз движ.ден.средств'!Q78</f>
        <v>0</v>
      </c>
      <c r="R83" s="648">
        <f>'Прогноз движ.ден.средств'!R78</f>
        <v>0</v>
      </c>
      <c r="S83" s="648">
        <f>'Прогноз движ.ден.средств'!S78</f>
        <v>0</v>
      </c>
      <c r="T83" s="648">
        <f>'Прогноз движ.ден.средств'!T78</f>
        <v>0</v>
      </c>
      <c r="U83" s="648">
        <f>'Прогноз движ.ден.средств'!U78</f>
        <v>0</v>
      </c>
      <c r="V83" s="648">
        <f>'Прогноз движ.ден.средств'!V78</f>
        <v>0</v>
      </c>
      <c r="W83" s="648">
        <f>'Прогноз движ.ден.средств'!W78</f>
        <v>0</v>
      </c>
      <c r="X83" s="648">
        <f>'Прогноз движ.ден.средств'!X78</f>
        <v>0</v>
      </c>
      <c r="Y83" s="648">
        <f>'Прогноз движ.ден.средств'!Y78</f>
        <v>0</v>
      </c>
      <c r="Z83" s="648">
        <f>'Прогноз движ.ден.средств'!Z78</f>
        <v>0</v>
      </c>
      <c r="AA83" s="648">
        <f>'Прогноз движ.ден.средств'!AA78</f>
        <v>0</v>
      </c>
      <c r="AB83" s="648">
        <f>'Прогноз движ.ден.средств'!AB78</f>
        <v>0</v>
      </c>
      <c r="AC83" s="648">
        <f>'Прогноз движ.ден.средств'!AC78</f>
        <v>0</v>
      </c>
      <c r="AD83" s="648">
        <f>'Прогноз движ.ден.средств'!AD78</f>
        <v>0</v>
      </c>
      <c r="AE83" s="648">
        <f>'Прогноз движ.ден.средств'!AE78</f>
        <v>0</v>
      </c>
      <c r="AF83" s="648">
        <f>'Прогноз движ.ден.средств'!AF78</f>
        <v>0</v>
      </c>
      <c r="AG83" s="648">
        <f>'Прогноз движ.ден.средств'!AG78</f>
        <v>0</v>
      </c>
      <c r="AH83" s="648">
        <f>'Прогноз движ.ден.средств'!AH78</f>
        <v>0</v>
      </c>
      <c r="AI83" s="648">
        <f>'Прогноз движ.ден.средств'!AI78</f>
        <v>0</v>
      </c>
      <c r="AJ83" s="648">
        <f>'Прогноз движ.ден.средств'!AJ78</f>
        <v>0</v>
      </c>
      <c r="AK83" s="648">
        <f>'Прогноз движ.ден.средств'!AK78</f>
        <v>0</v>
      </c>
      <c r="AL83" s="648">
        <f>'Прогноз движ.ден.средств'!AL78</f>
        <v>0</v>
      </c>
      <c r="AM83" s="648">
        <f>'Прогноз движ.ден.средств'!AM78</f>
        <v>0</v>
      </c>
      <c r="AN83" s="648">
        <f>'Прогноз движ.ден.средств'!AN78</f>
        <v>0</v>
      </c>
      <c r="AO83" s="648">
        <f>'Прогноз движ.ден.средств'!AO78</f>
        <v>0</v>
      </c>
      <c r="AP83" s="648">
        <f>'Прогноз движ.ден.средств'!AP78</f>
        <v>0</v>
      </c>
      <c r="AQ83" s="648">
        <f>'Прогноз движ.ден.средств'!AQ78</f>
        <v>0</v>
      </c>
      <c r="AR83" s="648">
        <f>'Прогноз движ.ден.средств'!AR78</f>
        <v>0</v>
      </c>
      <c r="AS83" s="648">
        <f>'Прогноз движ.ден.средств'!AS78</f>
        <v>0</v>
      </c>
      <c r="AT83" s="648">
        <f>'Прогноз движ.ден.средств'!AT78</f>
        <v>0</v>
      </c>
      <c r="AU83" s="648">
        <f>'Прогноз движ.ден.средств'!AU78</f>
        <v>0</v>
      </c>
      <c r="AV83" s="648">
        <f>'Прогноз движ.ден.средств'!AV78</f>
        <v>0</v>
      </c>
      <c r="AW83" s="648">
        <f>'Прогноз движ.ден.средств'!AW78</f>
        <v>0</v>
      </c>
      <c r="AX83" s="648">
        <f>'Прогноз движ.ден.средств'!AX78</f>
        <v>0</v>
      </c>
      <c r="AY83" s="648">
        <f>'Прогноз движ.ден.средств'!AY78</f>
        <v>0</v>
      </c>
      <c r="AZ83" s="648">
        <f>'Прогноз движ.ден.средств'!AZ78</f>
        <v>0</v>
      </c>
      <c r="BA83" s="648">
        <f>'Прогноз движ.ден.средств'!BA78</f>
        <v>0</v>
      </c>
      <c r="BB83" s="648">
        <f>'Прогноз движ.ден.средств'!BB78</f>
        <v>0</v>
      </c>
      <c r="BC83" s="648">
        <f>'Прогноз движ.ден.средств'!BC78</f>
        <v>0</v>
      </c>
      <c r="BD83" s="648">
        <f>'Прогноз движ.ден.средств'!BD78</f>
        <v>0</v>
      </c>
      <c r="BE83" s="648">
        <f>'Прогноз движ.ден.средств'!BE78</f>
        <v>0</v>
      </c>
      <c r="BF83" s="648">
        <f>'Прогноз движ.ден.средств'!BF78</f>
        <v>0</v>
      </c>
      <c r="BG83" s="648">
        <f>'Прогноз движ.ден.средств'!BG78</f>
        <v>0</v>
      </c>
      <c r="BH83" s="648">
        <f>'Прогноз движ.ден.средств'!BH78</f>
        <v>0</v>
      </c>
      <c r="BI83" s="648">
        <f>'Прогноз движ.ден.средств'!BI78</f>
        <v>0</v>
      </c>
      <c r="BJ83" s="648">
        <f>'Прогноз движ.ден.средств'!BJ78</f>
        <v>0</v>
      </c>
      <c r="BK83" s="648">
        <f>'Прогноз движ.ден.средств'!BK78</f>
        <v>0</v>
      </c>
      <c r="BL83" s="648">
        <f>'Прогноз движ.ден.средств'!BL78</f>
        <v>0</v>
      </c>
      <c r="BM83" s="648">
        <f>'Прогноз движ.ден.средств'!BM78</f>
        <v>0</v>
      </c>
      <c r="BN83" s="648">
        <f>'Прогноз движ.ден.средств'!BN78</f>
        <v>0</v>
      </c>
      <c r="BO83" s="648">
        <f>'Прогноз движ.ден.средств'!BO78</f>
        <v>0</v>
      </c>
      <c r="BP83" s="648">
        <f>'Прогноз движ.ден.средств'!BP78</f>
        <v>0</v>
      </c>
      <c r="BQ83" s="648">
        <f>'Прогноз движ.ден.средств'!BQ78</f>
        <v>0</v>
      </c>
      <c r="BR83" s="648">
        <f>'Прогноз движ.ден.средств'!BR78</f>
        <v>0</v>
      </c>
      <c r="BS83" s="648">
        <f>'Прогноз движ.ден.средств'!BS78</f>
        <v>0</v>
      </c>
      <c r="BT83" s="648">
        <f>'Прогноз движ.ден.средств'!BT78</f>
        <v>0</v>
      </c>
      <c r="BU83" s="648">
        <f>'Прогноз движ.ден.средств'!BU78</f>
        <v>0</v>
      </c>
      <c r="BV83" s="648">
        <f>'Прогноз движ.ден.средств'!BV78</f>
        <v>0</v>
      </c>
      <c r="BW83" s="648">
        <f>'Прогноз движ.ден.средств'!BW78</f>
        <v>0</v>
      </c>
      <c r="BX83" s="648">
        <f>'Прогноз движ.ден.средств'!BX78</f>
        <v>0</v>
      </c>
      <c r="BY83" s="648">
        <f>'Прогноз движ.ден.средств'!BY78</f>
        <v>0</v>
      </c>
      <c r="BZ83" s="648">
        <f>'Прогноз движ.ден.средств'!BZ78</f>
        <v>0</v>
      </c>
      <c r="CA83" s="648">
        <f>'Прогноз движ.ден.средств'!CA78</f>
        <v>0</v>
      </c>
      <c r="CB83" s="648">
        <f>'Прогноз движ.ден.средств'!CB78</f>
        <v>0</v>
      </c>
      <c r="CC83" s="648">
        <f>'Прогноз движ.ден.средств'!CC78</f>
        <v>0</v>
      </c>
      <c r="CD83" s="648">
        <f>'Прогноз движ.ден.средств'!CD78</f>
        <v>0</v>
      </c>
      <c r="CE83" s="648">
        <f>'Прогноз движ.ден.средств'!CE78</f>
        <v>0</v>
      </c>
      <c r="CF83" s="648">
        <f>'Прогноз движ.ден.средств'!CF78</f>
        <v>0</v>
      </c>
      <c r="CG83" s="648">
        <f>'Прогноз движ.ден.средств'!CG78</f>
        <v>0</v>
      </c>
      <c r="CH83" s="648">
        <f>'Прогноз движ.ден.средств'!CH78</f>
        <v>0</v>
      </c>
      <c r="CI83" s="648">
        <f>'Прогноз движ.ден.средств'!CI78</f>
        <v>0</v>
      </c>
      <c r="CJ83" s="648">
        <f>'Прогноз движ.ден.средств'!CJ78</f>
        <v>0</v>
      </c>
      <c r="CK83" s="648">
        <f>'Прогноз движ.ден.средств'!CK78</f>
        <v>0</v>
      </c>
      <c r="CL83" s="648">
        <f>'Прогноз движ.ден.средств'!CL78</f>
        <v>0</v>
      </c>
      <c r="CM83" s="648">
        <f>'Прогноз движ.ден.средств'!CM78</f>
        <v>0</v>
      </c>
      <c r="CN83" s="648">
        <f>'Прогноз движ.ден.средств'!CN78</f>
        <v>0</v>
      </c>
      <c r="CO83" s="648">
        <f>'Прогноз движ.ден.средств'!CO78</f>
        <v>0</v>
      </c>
      <c r="CP83" s="648">
        <f>'Прогноз движ.ден.средств'!CP78</f>
        <v>0</v>
      </c>
      <c r="CQ83" s="648">
        <f>'Прогноз движ.ден.средств'!CQ78</f>
        <v>0</v>
      </c>
      <c r="CR83" s="648">
        <f>'Прогноз движ.ден.средств'!CR78</f>
        <v>0</v>
      </c>
      <c r="CS83" s="648">
        <f>'Прогноз движ.ден.средств'!CS78</f>
        <v>0</v>
      </c>
      <c r="CT83" s="648">
        <f>'Прогноз движ.ден.средств'!CT78</f>
        <v>0</v>
      </c>
      <c r="CU83" s="648">
        <f>'Прогноз движ.ден.средств'!CU78</f>
        <v>0</v>
      </c>
      <c r="CV83" s="648">
        <f>'Прогноз движ.ден.средств'!CV78</f>
        <v>0</v>
      </c>
      <c r="CW83" s="648">
        <f>'Прогноз движ.ден.средств'!CW78</f>
        <v>0</v>
      </c>
      <c r="CX83" s="648">
        <f>'Прогноз движ.ден.средств'!CX78</f>
        <v>0</v>
      </c>
      <c r="CY83" s="648">
        <f>'Прогноз движ.ден.средств'!CY78</f>
        <v>0</v>
      </c>
      <c r="CZ83" s="648">
        <f>'Прогноз движ.ден.средств'!CZ78</f>
        <v>0</v>
      </c>
      <c r="DA83" s="648">
        <f>'Прогноз движ.ден.средств'!DA78</f>
        <v>0</v>
      </c>
      <c r="DB83" s="648">
        <f>'Прогноз движ.ден.средств'!DB78</f>
        <v>0</v>
      </c>
      <c r="DC83" s="648">
        <f>'Прогноз движ.ден.средств'!DC78</f>
        <v>0</v>
      </c>
      <c r="DD83" s="648">
        <f>'Прогноз движ.ден.средств'!DD78</f>
        <v>0</v>
      </c>
      <c r="DE83" s="648">
        <f>'Прогноз движ.ден.средств'!DE78</f>
        <v>0</v>
      </c>
      <c r="DF83" s="648">
        <f>'Прогноз движ.ден.средств'!DF78</f>
        <v>0</v>
      </c>
      <c r="DG83" s="648">
        <f>'Прогноз движ.ден.средств'!DG78</f>
        <v>0</v>
      </c>
      <c r="DH83" s="648">
        <f>'Прогноз движ.ден.средств'!DH78</f>
        <v>0</v>
      </c>
      <c r="DI83" s="648">
        <f>'Прогноз движ.ден.средств'!DI78</f>
        <v>0</v>
      </c>
      <c r="DJ83" s="648">
        <f>'Прогноз движ.ден.средств'!DJ78</f>
        <v>0</v>
      </c>
      <c r="DK83" s="648">
        <f>'Прогноз движ.ден.средств'!DK78</f>
        <v>0</v>
      </c>
      <c r="DL83" s="648">
        <f>'Прогноз движ.ден.средств'!DL78</f>
        <v>0</v>
      </c>
      <c r="DM83" s="648">
        <f>'Прогноз движ.ден.средств'!DM78</f>
        <v>0</v>
      </c>
      <c r="DN83" s="648">
        <f>'Прогноз движ.ден.средств'!DN78</f>
        <v>0</v>
      </c>
      <c r="DO83" s="648">
        <f>'Прогноз движ.ден.средств'!DO78</f>
        <v>0</v>
      </c>
      <c r="DP83" s="648">
        <f>'Прогноз движ.ден.средств'!DP78</f>
        <v>0</v>
      </c>
      <c r="DQ83" s="648">
        <f>'Прогноз движ.ден.средств'!DQ78</f>
        <v>0</v>
      </c>
      <c r="DR83" s="648">
        <f>'Прогноз движ.ден.средств'!DR78</f>
        <v>0</v>
      </c>
      <c r="DS83" s="648">
        <f>'Прогноз движ.ден.средств'!DS78</f>
        <v>0</v>
      </c>
      <c r="DT83" s="648">
        <f>'Прогноз движ.ден.средств'!DT78</f>
        <v>0</v>
      </c>
      <c r="DU83" s="648">
        <f>'Прогноз движ.ден.средств'!DU78</f>
        <v>0</v>
      </c>
      <c r="DV83" s="648">
        <f>'Прогноз движ.ден.средств'!DV78</f>
        <v>0</v>
      </c>
      <c r="DW83" s="648">
        <f>'Прогноз движ.ден.средств'!DW78</f>
        <v>0</v>
      </c>
      <c r="DX83" s="648">
        <f>'Прогноз движ.ден.средств'!DX78</f>
        <v>0</v>
      </c>
      <c r="DY83" s="648">
        <f>'Прогноз движ.ден.средств'!DY78</f>
        <v>0</v>
      </c>
      <c r="DZ83" s="648">
        <f>'Прогноз движ.ден.средств'!DZ78</f>
        <v>0</v>
      </c>
      <c r="EA83" s="648">
        <f>'Прогноз движ.ден.средств'!EA78</f>
        <v>0</v>
      </c>
      <c r="EB83" s="648">
        <f>'Прогноз движ.ден.средств'!EB78</f>
        <v>0</v>
      </c>
      <c r="EC83" s="648">
        <f>'Прогноз движ.ден.средств'!EC78</f>
        <v>0</v>
      </c>
      <c r="ED83" s="648">
        <f>'Прогноз движ.ден.средств'!ED78</f>
        <v>0</v>
      </c>
      <c r="EE83" s="648">
        <f>'Прогноз движ.ден.средств'!EE78</f>
        <v>0</v>
      </c>
      <c r="EF83" s="648">
        <f>'Прогноз движ.ден.средств'!EF78</f>
        <v>0</v>
      </c>
      <c r="EG83" s="648">
        <f>'Прогноз движ.ден.средств'!EG78</f>
        <v>0</v>
      </c>
      <c r="EH83" s="648">
        <f>'Прогноз движ.ден.средств'!EH78</f>
        <v>0</v>
      </c>
      <c r="EI83" s="648">
        <f>'Прогноз движ.ден.средств'!EI78</f>
        <v>0</v>
      </c>
      <c r="EJ83" s="648">
        <f>'Прогноз движ.ден.средств'!EJ78</f>
        <v>0</v>
      </c>
      <c r="EK83" s="648">
        <f>'Прогноз движ.ден.средств'!EK78</f>
        <v>0</v>
      </c>
    </row>
    <row r="84" spans="1:141" ht="15.75" hidden="1" outlineLevel="1" x14ac:dyDescent="0.25">
      <c r="A84" s="647" t="str">
        <f>'Прогноз движ.ден.средств'!A79</f>
        <v>nnn</v>
      </c>
      <c r="B84" s="795">
        <f>'Прогноз движ.ден.средств'!B79</f>
        <v>0</v>
      </c>
      <c r="C84" s="758">
        <f>'Прогноз движ.ден.средств'!C79</f>
        <v>0</v>
      </c>
      <c r="D84" s="758">
        <f>'Прогноз движ.ден.средств'!D79</f>
        <v>0</v>
      </c>
      <c r="E84" s="758">
        <f>'Прогноз движ.ден.средств'!E79</f>
        <v>0</v>
      </c>
      <c r="F84" s="758">
        <f>'Прогноз движ.ден.средств'!F79</f>
        <v>0</v>
      </c>
      <c r="G84" s="758">
        <f>'Прогноз движ.ден.средств'!G79</f>
        <v>0</v>
      </c>
      <c r="H84" s="758">
        <f>'Прогноз движ.ден.средств'!H79</f>
        <v>0</v>
      </c>
      <c r="I84" s="758">
        <f>'Прогноз движ.ден.средств'!I79</f>
        <v>0</v>
      </c>
      <c r="J84" s="758">
        <f>'Прогноз движ.ден.средств'!J79</f>
        <v>0</v>
      </c>
      <c r="K84" s="758">
        <f>'Прогноз движ.ден.средств'!K79</f>
        <v>0</v>
      </c>
      <c r="L84" s="758">
        <f>'Прогноз движ.ден.средств'!L79</f>
        <v>0</v>
      </c>
      <c r="M84" s="758">
        <f>'Прогноз движ.ден.средств'!M79</f>
        <v>0</v>
      </c>
      <c r="N84" s="758">
        <f>'Прогноз движ.ден.средств'!N79</f>
        <v>0</v>
      </c>
      <c r="O84" s="758">
        <f>'Прогноз движ.ден.средств'!O79</f>
        <v>0</v>
      </c>
      <c r="P84" s="758">
        <f>'Прогноз движ.ден.средств'!P79</f>
        <v>0</v>
      </c>
      <c r="Q84" s="758">
        <f>'Прогноз движ.ден.средств'!Q79</f>
        <v>0</v>
      </c>
      <c r="R84" s="648">
        <f>'Прогноз движ.ден.средств'!R79</f>
        <v>0</v>
      </c>
      <c r="S84" s="648">
        <f>'Прогноз движ.ден.средств'!S79</f>
        <v>0</v>
      </c>
      <c r="T84" s="648">
        <f>'Прогноз движ.ден.средств'!T79</f>
        <v>0</v>
      </c>
      <c r="U84" s="648">
        <f>'Прогноз движ.ден.средств'!U79</f>
        <v>0</v>
      </c>
      <c r="V84" s="648">
        <f>'Прогноз движ.ден.средств'!V79</f>
        <v>0</v>
      </c>
      <c r="W84" s="648">
        <f>'Прогноз движ.ден.средств'!W79</f>
        <v>0</v>
      </c>
      <c r="X84" s="648">
        <f>'Прогноз движ.ден.средств'!X79</f>
        <v>0</v>
      </c>
      <c r="Y84" s="648">
        <f>'Прогноз движ.ден.средств'!Y79</f>
        <v>0</v>
      </c>
      <c r="Z84" s="648">
        <f>'Прогноз движ.ден.средств'!Z79</f>
        <v>0</v>
      </c>
      <c r="AA84" s="648">
        <f>'Прогноз движ.ден.средств'!AA79</f>
        <v>0</v>
      </c>
      <c r="AB84" s="648">
        <f>'Прогноз движ.ден.средств'!AB79</f>
        <v>0</v>
      </c>
      <c r="AC84" s="648">
        <f>'Прогноз движ.ден.средств'!AC79</f>
        <v>0</v>
      </c>
      <c r="AD84" s="648">
        <f>'Прогноз движ.ден.средств'!AD79</f>
        <v>0</v>
      </c>
      <c r="AE84" s="648">
        <f>'Прогноз движ.ден.средств'!AE79</f>
        <v>0</v>
      </c>
      <c r="AF84" s="648">
        <f>'Прогноз движ.ден.средств'!AF79</f>
        <v>0</v>
      </c>
      <c r="AG84" s="648">
        <f>'Прогноз движ.ден.средств'!AG79</f>
        <v>0</v>
      </c>
      <c r="AH84" s="648">
        <f>'Прогноз движ.ден.средств'!AH79</f>
        <v>0</v>
      </c>
      <c r="AI84" s="648">
        <f>'Прогноз движ.ден.средств'!AI79</f>
        <v>0</v>
      </c>
      <c r="AJ84" s="648">
        <f>'Прогноз движ.ден.средств'!AJ79</f>
        <v>0</v>
      </c>
      <c r="AK84" s="648">
        <f>'Прогноз движ.ден.средств'!AK79</f>
        <v>0</v>
      </c>
      <c r="AL84" s="648">
        <f>'Прогноз движ.ден.средств'!AL79</f>
        <v>0</v>
      </c>
      <c r="AM84" s="648">
        <f>'Прогноз движ.ден.средств'!AM79</f>
        <v>0</v>
      </c>
      <c r="AN84" s="648">
        <f>'Прогноз движ.ден.средств'!AN79</f>
        <v>0</v>
      </c>
      <c r="AO84" s="648">
        <f>'Прогноз движ.ден.средств'!AO79</f>
        <v>0</v>
      </c>
      <c r="AP84" s="648">
        <f>'Прогноз движ.ден.средств'!AP79</f>
        <v>0</v>
      </c>
      <c r="AQ84" s="648">
        <f>'Прогноз движ.ден.средств'!AQ79</f>
        <v>0</v>
      </c>
      <c r="AR84" s="648">
        <f>'Прогноз движ.ден.средств'!AR79</f>
        <v>0</v>
      </c>
      <c r="AS84" s="648">
        <f>'Прогноз движ.ден.средств'!AS79</f>
        <v>0</v>
      </c>
      <c r="AT84" s="648">
        <f>'Прогноз движ.ден.средств'!AT79</f>
        <v>0</v>
      </c>
      <c r="AU84" s="648">
        <f>'Прогноз движ.ден.средств'!AU79</f>
        <v>0</v>
      </c>
      <c r="AV84" s="648">
        <f>'Прогноз движ.ден.средств'!AV79</f>
        <v>0</v>
      </c>
      <c r="AW84" s="648">
        <f>'Прогноз движ.ден.средств'!AW79</f>
        <v>0</v>
      </c>
      <c r="AX84" s="648">
        <f>'Прогноз движ.ден.средств'!AX79</f>
        <v>0</v>
      </c>
      <c r="AY84" s="648">
        <f>'Прогноз движ.ден.средств'!AY79</f>
        <v>0</v>
      </c>
      <c r="AZ84" s="648">
        <f>'Прогноз движ.ден.средств'!AZ79</f>
        <v>0</v>
      </c>
      <c r="BA84" s="648">
        <f>'Прогноз движ.ден.средств'!BA79</f>
        <v>0</v>
      </c>
      <c r="BB84" s="648">
        <f>'Прогноз движ.ден.средств'!BB79</f>
        <v>0</v>
      </c>
      <c r="BC84" s="648">
        <f>'Прогноз движ.ден.средств'!BC79</f>
        <v>0</v>
      </c>
      <c r="BD84" s="648">
        <f>'Прогноз движ.ден.средств'!BD79</f>
        <v>0</v>
      </c>
      <c r="BE84" s="648">
        <f>'Прогноз движ.ден.средств'!BE79</f>
        <v>0</v>
      </c>
      <c r="BF84" s="648">
        <f>'Прогноз движ.ден.средств'!BF79</f>
        <v>0</v>
      </c>
      <c r="BG84" s="648">
        <f>'Прогноз движ.ден.средств'!BG79</f>
        <v>0</v>
      </c>
      <c r="BH84" s="648">
        <f>'Прогноз движ.ден.средств'!BH79</f>
        <v>0</v>
      </c>
      <c r="BI84" s="648">
        <f>'Прогноз движ.ден.средств'!BI79</f>
        <v>0</v>
      </c>
      <c r="BJ84" s="648">
        <f>'Прогноз движ.ден.средств'!BJ79</f>
        <v>0</v>
      </c>
      <c r="BK84" s="648">
        <f>'Прогноз движ.ден.средств'!BK79</f>
        <v>0</v>
      </c>
      <c r="BL84" s="648">
        <f>'Прогноз движ.ден.средств'!BL79</f>
        <v>0</v>
      </c>
      <c r="BM84" s="648">
        <f>'Прогноз движ.ден.средств'!BM79</f>
        <v>0</v>
      </c>
      <c r="BN84" s="648">
        <f>'Прогноз движ.ден.средств'!BN79</f>
        <v>0</v>
      </c>
      <c r="BO84" s="648">
        <f>'Прогноз движ.ден.средств'!BO79</f>
        <v>0</v>
      </c>
      <c r="BP84" s="648">
        <f>'Прогноз движ.ден.средств'!BP79</f>
        <v>0</v>
      </c>
      <c r="BQ84" s="648">
        <f>'Прогноз движ.ден.средств'!BQ79</f>
        <v>0</v>
      </c>
      <c r="BR84" s="648">
        <f>'Прогноз движ.ден.средств'!BR79</f>
        <v>0</v>
      </c>
      <c r="BS84" s="648">
        <f>'Прогноз движ.ден.средств'!BS79</f>
        <v>0</v>
      </c>
      <c r="BT84" s="648">
        <f>'Прогноз движ.ден.средств'!BT79</f>
        <v>0</v>
      </c>
      <c r="BU84" s="648">
        <f>'Прогноз движ.ден.средств'!BU79</f>
        <v>0</v>
      </c>
      <c r="BV84" s="648">
        <f>'Прогноз движ.ден.средств'!BV79</f>
        <v>0</v>
      </c>
      <c r="BW84" s="648">
        <f>'Прогноз движ.ден.средств'!BW79</f>
        <v>0</v>
      </c>
      <c r="BX84" s="648">
        <f>'Прогноз движ.ден.средств'!BX79</f>
        <v>0</v>
      </c>
      <c r="BY84" s="648">
        <f>'Прогноз движ.ден.средств'!BY79</f>
        <v>0</v>
      </c>
      <c r="BZ84" s="648">
        <f>'Прогноз движ.ден.средств'!BZ79</f>
        <v>0</v>
      </c>
      <c r="CA84" s="648">
        <f>'Прогноз движ.ден.средств'!CA79</f>
        <v>0</v>
      </c>
      <c r="CB84" s="648">
        <f>'Прогноз движ.ден.средств'!CB79</f>
        <v>0</v>
      </c>
      <c r="CC84" s="648">
        <f>'Прогноз движ.ден.средств'!CC79</f>
        <v>0</v>
      </c>
      <c r="CD84" s="648">
        <f>'Прогноз движ.ден.средств'!CD79</f>
        <v>0</v>
      </c>
      <c r="CE84" s="648">
        <f>'Прогноз движ.ден.средств'!CE79</f>
        <v>0</v>
      </c>
      <c r="CF84" s="648">
        <f>'Прогноз движ.ден.средств'!CF79</f>
        <v>0</v>
      </c>
      <c r="CG84" s="648">
        <f>'Прогноз движ.ден.средств'!CG79</f>
        <v>0</v>
      </c>
      <c r="CH84" s="648">
        <f>'Прогноз движ.ден.средств'!CH79</f>
        <v>0</v>
      </c>
      <c r="CI84" s="648">
        <f>'Прогноз движ.ден.средств'!CI79</f>
        <v>0</v>
      </c>
      <c r="CJ84" s="648">
        <f>'Прогноз движ.ден.средств'!CJ79</f>
        <v>0</v>
      </c>
      <c r="CK84" s="648">
        <f>'Прогноз движ.ден.средств'!CK79</f>
        <v>0</v>
      </c>
      <c r="CL84" s="648">
        <f>'Прогноз движ.ден.средств'!CL79</f>
        <v>0</v>
      </c>
      <c r="CM84" s="648">
        <f>'Прогноз движ.ден.средств'!CM79</f>
        <v>0</v>
      </c>
      <c r="CN84" s="648">
        <f>'Прогноз движ.ден.средств'!CN79</f>
        <v>0</v>
      </c>
      <c r="CO84" s="648">
        <f>'Прогноз движ.ден.средств'!CO79</f>
        <v>0</v>
      </c>
      <c r="CP84" s="648">
        <f>'Прогноз движ.ден.средств'!CP79</f>
        <v>0</v>
      </c>
      <c r="CQ84" s="648">
        <f>'Прогноз движ.ден.средств'!CQ79</f>
        <v>0</v>
      </c>
      <c r="CR84" s="648">
        <f>'Прогноз движ.ден.средств'!CR79</f>
        <v>0</v>
      </c>
      <c r="CS84" s="648">
        <f>'Прогноз движ.ден.средств'!CS79</f>
        <v>0</v>
      </c>
      <c r="CT84" s="648">
        <f>'Прогноз движ.ден.средств'!CT79</f>
        <v>0</v>
      </c>
      <c r="CU84" s="648">
        <f>'Прогноз движ.ден.средств'!CU79</f>
        <v>0</v>
      </c>
      <c r="CV84" s="648">
        <f>'Прогноз движ.ден.средств'!CV79</f>
        <v>0</v>
      </c>
      <c r="CW84" s="648">
        <f>'Прогноз движ.ден.средств'!CW79</f>
        <v>0</v>
      </c>
      <c r="CX84" s="648">
        <f>'Прогноз движ.ден.средств'!CX79</f>
        <v>0</v>
      </c>
      <c r="CY84" s="648">
        <f>'Прогноз движ.ден.средств'!CY79</f>
        <v>0</v>
      </c>
      <c r="CZ84" s="648">
        <f>'Прогноз движ.ден.средств'!CZ79</f>
        <v>0</v>
      </c>
      <c r="DA84" s="648">
        <f>'Прогноз движ.ден.средств'!DA79</f>
        <v>0</v>
      </c>
      <c r="DB84" s="648">
        <f>'Прогноз движ.ден.средств'!DB79</f>
        <v>0</v>
      </c>
      <c r="DC84" s="648">
        <f>'Прогноз движ.ден.средств'!DC79</f>
        <v>0</v>
      </c>
      <c r="DD84" s="648">
        <f>'Прогноз движ.ден.средств'!DD79</f>
        <v>0</v>
      </c>
      <c r="DE84" s="648">
        <f>'Прогноз движ.ден.средств'!DE79</f>
        <v>0</v>
      </c>
      <c r="DF84" s="648">
        <f>'Прогноз движ.ден.средств'!DF79</f>
        <v>0</v>
      </c>
      <c r="DG84" s="648">
        <f>'Прогноз движ.ден.средств'!DG79</f>
        <v>0</v>
      </c>
      <c r="DH84" s="648">
        <f>'Прогноз движ.ден.средств'!DH79</f>
        <v>0</v>
      </c>
      <c r="DI84" s="648">
        <f>'Прогноз движ.ден.средств'!DI79</f>
        <v>0</v>
      </c>
      <c r="DJ84" s="648">
        <f>'Прогноз движ.ден.средств'!DJ79</f>
        <v>0</v>
      </c>
      <c r="DK84" s="648">
        <f>'Прогноз движ.ден.средств'!DK79</f>
        <v>0</v>
      </c>
      <c r="DL84" s="648">
        <f>'Прогноз движ.ден.средств'!DL79</f>
        <v>0</v>
      </c>
      <c r="DM84" s="648">
        <f>'Прогноз движ.ден.средств'!DM79</f>
        <v>0</v>
      </c>
      <c r="DN84" s="648">
        <f>'Прогноз движ.ден.средств'!DN79</f>
        <v>0</v>
      </c>
      <c r="DO84" s="648">
        <f>'Прогноз движ.ден.средств'!DO79</f>
        <v>0</v>
      </c>
      <c r="DP84" s="648">
        <f>'Прогноз движ.ден.средств'!DP79</f>
        <v>0</v>
      </c>
      <c r="DQ84" s="648">
        <f>'Прогноз движ.ден.средств'!DQ79</f>
        <v>0</v>
      </c>
      <c r="DR84" s="648">
        <f>'Прогноз движ.ден.средств'!DR79</f>
        <v>0</v>
      </c>
      <c r="DS84" s="648">
        <f>'Прогноз движ.ден.средств'!DS79</f>
        <v>0</v>
      </c>
      <c r="DT84" s="648">
        <f>'Прогноз движ.ден.средств'!DT79</f>
        <v>0</v>
      </c>
      <c r="DU84" s="648">
        <f>'Прогноз движ.ден.средств'!DU79</f>
        <v>0</v>
      </c>
      <c r="DV84" s="648">
        <f>'Прогноз движ.ден.средств'!DV79</f>
        <v>0</v>
      </c>
      <c r="DW84" s="648">
        <f>'Прогноз движ.ден.средств'!DW79</f>
        <v>0</v>
      </c>
      <c r="DX84" s="648">
        <f>'Прогноз движ.ден.средств'!DX79</f>
        <v>0</v>
      </c>
      <c r="DY84" s="648">
        <f>'Прогноз движ.ден.средств'!DY79</f>
        <v>0</v>
      </c>
      <c r="DZ84" s="648">
        <f>'Прогноз движ.ден.средств'!DZ79</f>
        <v>0</v>
      </c>
      <c r="EA84" s="648">
        <f>'Прогноз движ.ден.средств'!EA79</f>
        <v>0</v>
      </c>
      <c r="EB84" s="648">
        <f>'Прогноз движ.ден.средств'!EB79</f>
        <v>0</v>
      </c>
      <c r="EC84" s="648">
        <f>'Прогноз движ.ден.средств'!EC79</f>
        <v>0</v>
      </c>
      <c r="ED84" s="648">
        <f>'Прогноз движ.ден.средств'!ED79</f>
        <v>0</v>
      </c>
      <c r="EE84" s="648">
        <f>'Прогноз движ.ден.средств'!EE79</f>
        <v>0</v>
      </c>
      <c r="EF84" s="648">
        <f>'Прогноз движ.ден.средств'!EF79</f>
        <v>0</v>
      </c>
      <c r="EG84" s="648">
        <f>'Прогноз движ.ден.средств'!EG79</f>
        <v>0</v>
      </c>
      <c r="EH84" s="648">
        <f>'Прогноз движ.ден.средств'!EH79</f>
        <v>0</v>
      </c>
      <c r="EI84" s="648">
        <f>'Прогноз движ.ден.средств'!EI79</f>
        <v>0</v>
      </c>
      <c r="EJ84" s="648">
        <f>'Прогноз движ.ден.средств'!EJ79</f>
        <v>0</v>
      </c>
      <c r="EK84" s="648">
        <f>'Прогноз движ.ден.средств'!EK79</f>
        <v>0</v>
      </c>
    </row>
    <row r="85" spans="1:141" ht="15.75" hidden="1" outlineLevel="1" x14ac:dyDescent="0.25">
      <c r="A85" s="647" t="str">
        <f>'Прогноз движ.ден.средств'!A80</f>
        <v>nnn</v>
      </c>
      <c r="B85" s="795">
        <f>'Прогноз движ.ден.средств'!B80</f>
        <v>0</v>
      </c>
      <c r="C85" s="758">
        <f>'Прогноз движ.ден.средств'!C80</f>
        <v>0</v>
      </c>
      <c r="D85" s="758">
        <f>'Прогноз движ.ден.средств'!D80</f>
        <v>0</v>
      </c>
      <c r="E85" s="758">
        <f>'Прогноз движ.ден.средств'!E80</f>
        <v>0</v>
      </c>
      <c r="F85" s="758">
        <f>'Прогноз движ.ден.средств'!F80</f>
        <v>0</v>
      </c>
      <c r="G85" s="758">
        <f>'Прогноз движ.ден.средств'!G80</f>
        <v>0</v>
      </c>
      <c r="H85" s="758">
        <f>'Прогноз движ.ден.средств'!H80</f>
        <v>0</v>
      </c>
      <c r="I85" s="758">
        <f>'Прогноз движ.ден.средств'!I80</f>
        <v>0</v>
      </c>
      <c r="J85" s="758">
        <f>'Прогноз движ.ден.средств'!J80</f>
        <v>0</v>
      </c>
      <c r="K85" s="758">
        <f>'Прогноз движ.ден.средств'!K80</f>
        <v>0</v>
      </c>
      <c r="L85" s="758">
        <f>'Прогноз движ.ден.средств'!L80</f>
        <v>0</v>
      </c>
      <c r="M85" s="758">
        <f>'Прогноз движ.ден.средств'!M80</f>
        <v>0</v>
      </c>
      <c r="N85" s="758">
        <f>'Прогноз движ.ден.средств'!N80</f>
        <v>0</v>
      </c>
      <c r="O85" s="758">
        <f>'Прогноз движ.ден.средств'!O80</f>
        <v>0</v>
      </c>
      <c r="P85" s="758">
        <f>'Прогноз движ.ден.средств'!P80</f>
        <v>0</v>
      </c>
      <c r="Q85" s="758">
        <f>'Прогноз движ.ден.средств'!Q80</f>
        <v>0</v>
      </c>
      <c r="R85" s="648">
        <f>'Прогноз движ.ден.средств'!R80</f>
        <v>0</v>
      </c>
      <c r="S85" s="648">
        <f>'Прогноз движ.ден.средств'!S80</f>
        <v>0</v>
      </c>
      <c r="T85" s="648">
        <f>'Прогноз движ.ден.средств'!T80</f>
        <v>0</v>
      </c>
      <c r="U85" s="648">
        <f>'Прогноз движ.ден.средств'!U80</f>
        <v>0</v>
      </c>
      <c r="V85" s="648">
        <f>'Прогноз движ.ден.средств'!V80</f>
        <v>0</v>
      </c>
      <c r="W85" s="648">
        <f>'Прогноз движ.ден.средств'!W80</f>
        <v>0</v>
      </c>
      <c r="X85" s="648">
        <f>'Прогноз движ.ден.средств'!X80</f>
        <v>0</v>
      </c>
      <c r="Y85" s="648">
        <f>'Прогноз движ.ден.средств'!Y80</f>
        <v>0</v>
      </c>
      <c r="Z85" s="648">
        <f>'Прогноз движ.ден.средств'!Z80</f>
        <v>0</v>
      </c>
      <c r="AA85" s="648">
        <f>'Прогноз движ.ден.средств'!AA80</f>
        <v>0</v>
      </c>
      <c r="AB85" s="648">
        <f>'Прогноз движ.ден.средств'!AB80</f>
        <v>0</v>
      </c>
      <c r="AC85" s="648">
        <f>'Прогноз движ.ден.средств'!AC80</f>
        <v>0</v>
      </c>
      <c r="AD85" s="648">
        <f>'Прогноз движ.ден.средств'!AD80</f>
        <v>0</v>
      </c>
      <c r="AE85" s="648">
        <f>'Прогноз движ.ден.средств'!AE80</f>
        <v>0</v>
      </c>
      <c r="AF85" s="648">
        <f>'Прогноз движ.ден.средств'!AF80</f>
        <v>0</v>
      </c>
      <c r="AG85" s="648">
        <f>'Прогноз движ.ден.средств'!AG80</f>
        <v>0</v>
      </c>
      <c r="AH85" s="648">
        <f>'Прогноз движ.ден.средств'!AH80</f>
        <v>0</v>
      </c>
      <c r="AI85" s="648">
        <f>'Прогноз движ.ден.средств'!AI80</f>
        <v>0</v>
      </c>
      <c r="AJ85" s="648">
        <f>'Прогноз движ.ден.средств'!AJ80</f>
        <v>0</v>
      </c>
      <c r="AK85" s="648">
        <f>'Прогноз движ.ден.средств'!AK80</f>
        <v>0</v>
      </c>
      <c r="AL85" s="648">
        <f>'Прогноз движ.ден.средств'!AL80</f>
        <v>0</v>
      </c>
      <c r="AM85" s="648">
        <f>'Прогноз движ.ден.средств'!AM80</f>
        <v>0</v>
      </c>
      <c r="AN85" s="648">
        <f>'Прогноз движ.ден.средств'!AN80</f>
        <v>0</v>
      </c>
      <c r="AO85" s="648">
        <f>'Прогноз движ.ден.средств'!AO80</f>
        <v>0</v>
      </c>
      <c r="AP85" s="648">
        <f>'Прогноз движ.ден.средств'!AP80</f>
        <v>0</v>
      </c>
      <c r="AQ85" s="648">
        <f>'Прогноз движ.ден.средств'!AQ80</f>
        <v>0</v>
      </c>
      <c r="AR85" s="648">
        <f>'Прогноз движ.ден.средств'!AR80</f>
        <v>0</v>
      </c>
      <c r="AS85" s="648">
        <f>'Прогноз движ.ден.средств'!AS80</f>
        <v>0</v>
      </c>
      <c r="AT85" s="648">
        <f>'Прогноз движ.ден.средств'!AT80</f>
        <v>0</v>
      </c>
      <c r="AU85" s="648">
        <f>'Прогноз движ.ден.средств'!AU80</f>
        <v>0</v>
      </c>
      <c r="AV85" s="648">
        <f>'Прогноз движ.ден.средств'!AV80</f>
        <v>0</v>
      </c>
      <c r="AW85" s="648">
        <f>'Прогноз движ.ден.средств'!AW80</f>
        <v>0</v>
      </c>
      <c r="AX85" s="648">
        <f>'Прогноз движ.ден.средств'!AX80</f>
        <v>0</v>
      </c>
      <c r="AY85" s="648">
        <f>'Прогноз движ.ден.средств'!AY80</f>
        <v>0</v>
      </c>
      <c r="AZ85" s="648">
        <f>'Прогноз движ.ден.средств'!AZ80</f>
        <v>0</v>
      </c>
      <c r="BA85" s="648">
        <f>'Прогноз движ.ден.средств'!BA80</f>
        <v>0</v>
      </c>
      <c r="BB85" s="648">
        <f>'Прогноз движ.ден.средств'!BB80</f>
        <v>0</v>
      </c>
      <c r="BC85" s="648">
        <f>'Прогноз движ.ден.средств'!BC80</f>
        <v>0</v>
      </c>
      <c r="BD85" s="648">
        <f>'Прогноз движ.ден.средств'!BD80</f>
        <v>0</v>
      </c>
      <c r="BE85" s="648">
        <f>'Прогноз движ.ден.средств'!BE80</f>
        <v>0</v>
      </c>
      <c r="BF85" s="648">
        <f>'Прогноз движ.ден.средств'!BF80</f>
        <v>0</v>
      </c>
      <c r="BG85" s="648">
        <f>'Прогноз движ.ден.средств'!BG80</f>
        <v>0</v>
      </c>
      <c r="BH85" s="648">
        <f>'Прогноз движ.ден.средств'!BH80</f>
        <v>0</v>
      </c>
      <c r="BI85" s="648">
        <f>'Прогноз движ.ден.средств'!BI80</f>
        <v>0</v>
      </c>
      <c r="BJ85" s="648">
        <f>'Прогноз движ.ден.средств'!BJ80</f>
        <v>0</v>
      </c>
      <c r="BK85" s="648">
        <f>'Прогноз движ.ден.средств'!BK80</f>
        <v>0</v>
      </c>
      <c r="BL85" s="648">
        <f>'Прогноз движ.ден.средств'!BL80</f>
        <v>0</v>
      </c>
      <c r="BM85" s="648">
        <f>'Прогноз движ.ден.средств'!BM80</f>
        <v>0</v>
      </c>
      <c r="BN85" s="648">
        <f>'Прогноз движ.ден.средств'!BN80</f>
        <v>0</v>
      </c>
      <c r="BO85" s="648">
        <f>'Прогноз движ.ден.средств'!BO80</f>
        <v>0</v>
      </c>
      <c r="BP85" s="648">
        <f>'Прогноз движ.ден.средств'!BP80</f>
        <v>0</v>
      </c>
      <c r="BQ85" s="648">
        <f>'Прогноз движ.ден.средств'!BQ80</f>
        <v>0</v>
      </c>
      <c r="BR85" s="648">
        <f>'Прогноз движ.ден.средств'!BR80</f>
        <v>0</v>
      </c>
      <c r="BS85" s="648">
        <f>'Прогноз движ.ден.средств'!BS80</f>
        <v>0</v>
      </c>
      <c r="BT85" s="648">
        <f>'Прогноз движ.ден.средств'!BT80</f>
        <v>0</v>
      </c>
      <c r="BU85" s="648">
        <f>'Прогноз движ.ден.средств'!BU80</f>
        <v>0</v>
      </c>
      <c r="BV85" s="648">
        <f>'Прогноз движ.ден.средств'!BV80</f>
        <v>0</v>
      </c>
      <c r="BW85" s="648">
        <f>'Прогноз движ.ден.средств'!BW80</f>
        <v>0</v>
      </c>
      <c r="BX85" s="648">
        <f>'Прогноз движ.ден.средств'!BX80</f>
        <v>0</v>
      </c>
      <c r="BY85" s="648">
        <f>'Прогноз движ.ден.средств'!BY80</f>
        <v>0</v>
      </c>
      <c r="BZ85" s="648">
        <f>'Прогноз движ.ден.средств'!BZ80</f>
        <v>0</v>
      </c>
      <c r="CA85" s="648">
        <f>'Прогноз движ.ден.средств'!CA80</f>
        <v>0</v>
      </c>
      <c r="CB85" s="648">
        <f>'Прогноз движ.ден.средств'!CB80</f>
        <v>0</v>
      </c>
      <c r="CC85" s="648">
        <f>'Прогноз движ.ден.средств'!CC80</f>
        <v>0</v>
      </c>
      <c r="CD85" s="648">
        <f>'Прогноз движ.ден.средств'!CD80</f>
        <v>0</v>
      </c>
      <c r="CE85" s="648">
        <f>'Прогноз движ.ден.средств'!CE80</f>
        <v>0</v>
      </c>
      <c r="CF85" s="648">
        <f>'Прогноз движ.ден.средств'!CF80</f>
        <v>0</v>
      </c>
      <c r="CG85" s="648">
        <f>'Прогноз движ.ден.средств'!CG80</f>
        <v>0</v>
      </c>
      <c r="CH85" s="648">
        <f>'Прогноз движ.ден.средств'!CH80</f>
        <v>0</v>
      </c>
      <c r="CI85" s="648">
        <f>'Прогноз движ.ден.средств'!CI80</f>
        <v>0</v>
      </c>
      <c r="CJ85" s="648">
        <f>'Прогноз движ.ден.средств'!CJ80</f>
        <v>0</v>
      </c>
      <c r="CK85" s="648">
        <f>'Прогноз движ.ден.средств'!CK80</f>
        <v>0</v>
      </c>
      <c r="CL85" s="648">
        <f>'Прогноз движ.ден.средств'!CL80</f>
        <v>0</v>
      </c>
      <c r="CM85" s="648">
        <f>'Прогноз движ.ден.средств'!CM80</f>
        <v>0</v>
      </c>
      <c r="CN85" s="648">
        <f>'Прогноз движ.ден.средств'!CN80</f>
        <v>0</v>
      </c>
      <c r="CO85" s="648">
        <f>'Прогноз движ.ден.средств'!CO80</f>
        <v>0</v>
      </c>
      <c r="CP85" s="648">
        <f>'Прогноз движ.ден.средств'!CP80</f>
        <v>0</v>
      </c>
      <c r="CQ85" s="648">
        <f>'Прогноз движ.ден.средств'!CQ80</f>
        <v>0</v>
      </c>
      <c r="CR85" s="648">
        <f>'Прогноз движ.ден.средств'!CR80</f>
        <v>0</v>
      </c>
      <c r="CS85" s="648">
        <f>'Прогноз движ.ден.средств'!CS80</f>
        <v>0</v>
      </c>
      <c r="CT85" s="648">
        <f>'Прогноз движ.ден.средств'!CT80</f>
        <v>0</v>
      </c>
      <c r="CU85" s="648">
        <f>'Прогноз движ.ден.средств'!CU80</f>
        <v>0</v>
      </c>
      <c r="CV85" s="648">
        <f>'Прогноз движ.ден.средств'!CV80</f>
        <v>0</v>
      </c>
      <c r="CW85" s="648">
        <f>'Прогноз движ.ден.средств'!CW80</f>
        <v>0</v>
      </c>
      <c r="CX85" s="648">
        <f>'Прогноз движ.ден.средств'!CX80</f>
        <v>0</v>
      </c>
      <c r="CY85" s="648">
        <f>'Прогноз движ.ден.средств'!CY80</f>
        <v>0</v>
      </c>
      <c r="CZ85" s="648">
        <f>'Прогноз движ.ден.средств'!CZ80</f>
        <v>0</v>
      </c>
      <c r="DA85" s="648">
        <f>'Прогноз движ.ден.средств'!DA80</f>
        <v>0</v>
      </c>
      <c r="DB85" s="648">
        <f>'Прогноз движ.ден.средств'!DB80</f>
        <v>0</v>
      </c>
      <c r="DC85" s="648">
        <f>'Прогноз движ.ден.средств'!DC80</f>
        <v>0</v>
      </c>
      <c r="DD85" s="648">
        <f>'Прогноз движ.ден.средств'!DD80</f>
        <v>0</v>
      </c>
      <c r="DE85" s="648">
        <f>'Прогноз движ.ден.средств'!DE80</f>
        <v>0</v>
      </c>
      <c r="DF85" s="648">
        <f>'Прогноз движ.ден.средств'!DF80</f>
        <v>0</v>
      </c>
      <c r="DG85" s="648">
        <f>'Прогноз движ.ден.средств'!DG80</f>
        <v>0</v>
      </c>
      <c r="DH85" s="648">
        <f>'Прогноз движ.ден.средств'!DH80</f>
        <v>0</v>
      </c>
      <c r="DI85" s="648">
        <f>'Прогноз движ.ден.средств'!DI80</f>
        <v>0</v>
      </c>
      <c r="DJ85" s="648">
        <f>'Прогноз движ.ден.средств'!DJ80</f>
        <v>0</v>
      </c>
      <c r="DK85" s="648">
        <f>'Прогноз движ.ден.средств'!DK80</f>
        <v>0</v>
      </c>
      <c r="DL85" s="648">
        <f>'Прогноз движ.ден.средств'!DL80</f>
        <v>0</v>
      </c>
      <c r="DM85" s="648">
        <f>'Прогноз движ.ден.средств'!DM80</f>
        <v>0</v>
      </c>
      <c r="DN85" s="648">
        <f>'Прогноз движ.ден.средств'!DN80</f>
        <v>0</v>
      </c>
      <c r="DO85" s="648">
        <f>'Прогноз движ.ден.средств'!DO80</f>
        <v>0</v>
      </c>
      <c r="DP85" s="648">
        <f>'Прогноз движ.ден.средств'!DP80</f>
        <v>0</v>
      </c>
      <c r="DQ85" s="648">
        <f>'Прогноз движ.ден.средств'!DQ80</f>
        <v>0</v>
      </c>
      <c r="DR85" s="648">
        <f>'Прогноз движ.ден.средств'!DR80</f>
        <v>0</v>
      </c>
      <c r="DS85" s="648">
        <f>'Прогноз движ.ден.средств'!DS80</f>
        <v>0</v>
      </c>
      <c r="DT85" s="648">
        <f>'Прогноз движ.ден.средств'!DT80</f>
        <v>0</v>
      </c>
      <c r="DU85" s="648">
        <f>'Прогноз движ.ден.средств'!DU80</f>
        <v>0</v>
      </c>
      <c r="DV85" s="648">
        <f>'Прогноз движ.ден.средств'!DV80</f>
        <v>0</v>
      </c>
      <c r="DW85" s="648">
        <f>'Прогноз движ.ден.средств'!DW80</f>
        <v>0</v>
      </c>
      <c r="DX85" s="648">
        <f>'Прогноз движ.ден.средств'!DX80</f>
        <v>0</v>
      </c>
      <c r="DY85" s="648">
        <f>'Прогноз движ.ден.средств'!DY80</f>
        <v>0</v>
      </c>
      <c r="DZ85" s="648">
        <f>'Прогноз движ.ден.средств'!DZ80</f>
        <v>0</v>
      </c>
      <c r="EA85" s="648">
        <f>'Прогноз движ.ден.средств'!EA80</f>
        <v>0</v>
      </c>
      <c r="EB85" s="648">
        <f>'Прогноз движ.ден.средств'!EB80</f>
        <v>0</v>
      </c>
      <c r="EC85" s="648">
        <f>'Прогноз движ.ден.средств'!EC80</f>
        <v>0</v>
      </c>
      <c r="ED85" s="648">
        <f>'Прогноз движ.ден.средств'!ED80</f>
        <v>0</v>
      </c>
      <c r="EE85" s="648">
        <f>'Прогноз движ.ден.средств'!EE80</f>
        <v>0</v>
      </c>
      <c r="EF85" s="648">
        <f>'Прогноз движ.ден.средств'!EF80</f>
        <v>0</v>
      </c>
      <c r="EG85" s="648">
        <f>'Прогноз движ.ден.средств'!EG80</f>
        <v>0</v>
      </c>
      <c r="EH85" s="648">
        <f>'Прогноз движ.ден.средств'!EH80</f>
        <v>0</v>
      </c>
      <c r="EI85" s="648">
        <f>'Прогноз движ.ден.средств'!EI80</f>
        <v>0</v>
      </c>
      <c r="EJ85" s="648">
        <f>'Прогноз движ.ден.средств'!EJ80</f>
        <v>0</v>
      </c>
      <c r="EK85" s="648">
        <f>'Прогноз движ.ден.средств'!EK80</f>
        <v>0</v>
      </c>
    </row>
    <row r="86" spans="1:141" ht="15.75" hidden="1" outlineLevel="1" x14ac:dyDescent="0.25">
      <c r="A86" s="647" t="str">
        <f>'Прогноз движ.ден.средств'!A81</f>
        <v>nnn</v>
      </c>
      <c r="B86" s="795">
        <f>'Прогноз движ.ден.средств'!B81</f>
        <v>0</v>
      </c>
      <c r="C86" s="758">
        <f>'Прогноз движ.ден.средств'!C81</f>
        <v>0</v>
      </c>
      <c r="D86" s="758">
        <f>'Прогноз движ.ден.средств'!D81</f>
        <v>0</v>
      </c>
      <c r="E86" s="758">
        <f>'Прогноз движ.ден.средств'!E81</f>
        <v>0</v>
      </c>
      <c r="F86" s="758">
        <f>'Прогноз движ.ден.средств'!F81</f>
        <v>0</v>
      </c>
      <c r="G86" s="758">
        <f>'Прогноз движ.ден.средств'!G81</f>
        <v>0</v>
      </c>
      <c r="H86" s="758">
        <f>'Прогноз движ.ден.средств'!H81</f>
        <v>0</v>
      </c>
      <c r="I86" s="758">
        <f>'Прогноз движ.ден.средств'!I81</f>
        <v>0</v>
      </c>
      <c r="J86" s="758">
        <f>'Прогноз движ.ден.средств'!J81</f>
        <v>0</v>
      </c>
      <c r="K86" s="758">
        <f>'Прогноз движ.ден.средств'!K81</f>
        <v>0</v>
      </c>
      <c r="L86" s="758">
        <f>'Прогноз движ.ден.средств'!L81</f>
        <v>0</v>
      </c>
      <c r="M86" s="758">
        <f>'Прогноз движ.ден.средств'!M81</f>
        <v>0</v>
      </c>
      <c r="N86" s="758">
        <f>'Прогноз движ.ден.средств'!N81</f>
        <v>0</v>
      </c>
      <c r="O86" s="758">
        <f>'Прогноз движ.ден.средств'!O81</f>
        <v>0</v>
      </c>
      <c r="P86" s="758">
        <f>'Прогноз движ.ден.средств'!P81</f>
        <v>0</v>
      </c>
      <c r="Q86" s="758">
        <f>'Прогноз движ.ден.средств'!Q81</f>
        <v>0</v>
      </c>
      <c r="R86" s="648">
        <f>'Прогноз движ.ден.средств'!R81</f>
        <v>0</v>
      </c>
      <c r="S86" s="648">
        <f>'Прогноз движ.ден.средств'!S81</f>
        <v>0</v>
      </c>
      <c r="T86" s="648">
        <f>'Прогноз движ.ден.средств'!T81</f>
        <v>0</v>
      </c>
      <c r="U86" s="648">
        <f>'Прогноз движ.ден.средств'!U81</f>
        <v>0</v>
      </c>
      <c r="V86" s="648">
        <f>'Прогноз движ.ден.средств'!V81</f>
        <v>0</v>
      </c>
      <c r="W86" s="648">
        <f>'Прогноз движ.ден.средств'!W81</f>
        <v>0</v>
      </c>
      <c r="X86" s="648">
        <f>'Прогноз движ.ден.средств'!X81</f>
        <v>0</v>
      </c>
      <c r="Y86" s="648">
        <f>'Прогноз движ.ден.средств'!Y81</f>
        <v>0</v>
      </c>
      <c r="Z86" s="648">
        <f>'Прогноз движ.ден.средств'!Z81</f>
        <v>0</v>
      </c>
      <c r="AA86" s="648">
        <f>'Прогноз движ.ден.средств'!AA81</f>
        <v>0</v>
      </c>
      <c r="AB86" s="648">
        <f>'Прогноз движ.ден.средств'!AB81</f>
        <v>0</v>
      </c>
      <c r="AC86" s="648">
        <f>'Прогноз движ.ден.средств'!AC81</f>
        <v>0</v>
      </c>
      <c r="AD86" s="648">
        <f>'Прогноз движ.ден.средств'!AD81</f>
        <v>0</v>
      </c>
      <c r="AE86" s="648">
        <f>'Прогноз движ.ден.средств'!AE81</f>
        <v>0</v>
      </c>
      <c r="AF86" s="648">
        <f>'Прогноз движ.ден.средств'!AF81</f>
        <v>0</v>
      </c>
      <c r="AG86" s="648">
        <f>'Прогноз движ.ден.средств'!AG81</f>
        <v>0</v>
      </c>
      <c r="AH86" s="648">
        <f>'Прогноз движ.ден.средств'!AH81</f>
        <v>0</v>
      </c>
      <c r="AI86" s="648">
        <f>'Прогноз движ.ден.средств'!AI81</f>
        <v>0</v>
      </c>
      <c r="AJ86" s="648">
        <f>'Прогноз движ.ден.средств'!AJ81</f>
        <v>0</v>
      </c>
      <c r="AK86" s="648">
        <f>'Прогноз движ.ден.средств'!AK81</f>
        <v>0</v>
      </c>
      <c r="AL86" s="648">
        <f>'Прогноз движ.ден.средств'!AL81</f>
        <v>0</v>
      </c>
      <c r="AM86" s="648">
        <f>'Прогноз движ.ден.средств'!AM81</f>
        <v>0</v>
      </c>
      <c r="AN86" s="648">
        <f>'Прогноз движ.ден.средств'!AN81</f>
        <v>0</v>
      </c>
      <c r="AO86" s="648">
        <f>'Прогноз движ.ден.средств'!AO81</f>
        <v>0</v>
      </c>
      <c r="AP86" s="648">
        <f>'Прогноз движ.ден.средств'!AP81</f>
        <v>0</v>
      </c>
      <c r="AQ86" s="648">
        <f>'Прогноз движ.ден.средств'!AQ81</f>
        <v>0</v>
      </c>
      <c r="AR86" s="648">
        <f>'Прогноз движ.ден.средств'!AR81</f>
        <v>0</v>
      </c>
      <c r="AS86" s="648">
        <f>'Прогноз движ.ден.средств'!AS81</f>
        <v>0</v>
      </c>
      <c r="AT86" s="648">
        <f>'Прогноз движ.ден.средств'!AT81</f>
        <v>0</v>
      </c>
      <c r="AU86" s="648">
        <f>'Прогноз движ.ден.средств'!AU81</f>
        <v>0</v>
      </c>
      <c r="AV86" s="648">
        <f>'Прогноз движ.ден.средств'!AV81</f>
        <v>0</v>
      </c>
      <c r="AW86" s="648">
        <f>'Прогноз движ.ден.средств'!AW81</f>
        <v>0</v>
      </c>
      <c r="AX86" s="648">
        <f>'Прогноз движ.ден.средств'!AX81</f>
        <v>0</v>
      </c>
      <c r="AY86" s="648">
        <f>'Прогноз движ.ден.средств'!AY81</f>
        <v>0</v>
      </c>
      <c r="AZ86" s="648">
        <f>'Прогноз движ.ден.средств'!AZ81</f>
        <v>0</v>
      </c>
      <c r="BA86" s="648">
        <f>'Прогноз движ.ден.средств'!BA81</f>
        <v>0</v>
      </c>
      <c r="BB86" s="648">
        <f>'Прогноз движ.ден.средств'!BB81</f>
        <v>0</v>
      </c>
      <c r="BC86" s="648">
        <f>'Прогноз движ.ден.средств'!BC81</f>
        <v>0</v>
      </c>
      <c r="BD86" s="648">
        <f>'Прогноз движ.ден.средств'!BD81</f>
        <v>0</v>
      </c>
      <c r="BE86" s="648">
        <f>'Прогноз движ.ден.средств'!BE81</f>
        <v>0</v>
      </c>
      <c r="BF86" s="648">
        <f>'Прогноз движ.ден.средств'!BF81</f>
        <v>0</v>
      </c>
      <c r="BG86" s="648">
        <f>'Прогноз движ.ден.средств'!BG81</f>
        <v>0</v>
      </c>
      <c r="BH86" s="648">
        <f>'Прогноз движ.ден.средств'!BH81</f>
        <v>0</v>
      </c>
      <c r="BI86" s="648">
        <f>'Прогноз движ.ден.средств'!BI81</f>
        <v>0</v>
      </c>
      <c r="BJ86" s="648">
        <f>'Прогноз движ.ден.средств'!BJ81</f>
        <v>0</v>
      </c>
      <c r="BK86" s="648">
        <f>'Прогноз движ.ден.средств'!BK81</f>
        <v>0</v>
      </c>
      <c r="BL86" s="648">
        <f>'Прогноз движ.ден.средств'!BL81</f>
        <v>0</v>
      </c>
      <c r="BM86" s="648">
        <f>'Прогноз движ.ден.средств'!BM81</f>
        <v>0</v>
      </c>
      <c r="BN86" s="648">
        <f>'Прогноз движ.ден.средств'!BN81</f>
        <v>0</v>
      </c>
      <c r="BO86" s="648">
        <f>'Прогноз движ.ден.средств'!BO81</f>
        <v>0</v>
      </c>
      <c r="BP86" s="648">
        <f>'Прогноз движ.ден.средств'!BP81</f>
        <v>0</v>
      </c>
      <c r="BQ86" s="648">
        <f>'Прогноз движ.ден.средств'!BQ81</f>
        <v>0</v>
      </c>
      <c r="BR86" s="648">
        <f>'Прогноз движ.ден.средств'!BR81</f>
        <v>0</v>
      </c>
      <c r="BS86" s="648">
        <f>'Прогноз движ.ден.средств'!BS81</f>
        <v>0</v>
      </c>
      <c r="BT86" s="648">
        <f>'Прогноз движ.ден.средств'!BT81</f>
        <v>0</v>
      </c>
      <c r="BU86" s="648">
        <f>'Прогноз движ.ден.средств'!BU81</f>
        <v>0</v>
      </c>
      <c r="BV86" s="648">
        <f>'Прогноз движ.ден.средств'!BV81</f>
        <v>0</v>
      </c>
      <c r="BW86" s="648">
        <f>'Прогноз движ.ден.средств'!BW81</f>
        <v>0</v>
      </c>
      <c r="BX86" s="648">
        <f>'Прогноз движ.ден.средств'!BX81</f>
        <v>0</v>
      </c>
      <c r="BY86" s="648">
        <f>'Прогноз движ.ден.средств'!BY81</f>
        <v>0</v>
      </c>
      <c r="BZ86" s="648">
        <f>'Прогноз движ.ден.средств'!BZ81</f>
        <v>0</v>
      </c>
      <c r="CA86" s="648">
        <f>'Прогноз движ.ден.средств'!CA81</f>
        <v>0</v>
      </c>
      <c r="CB86" s="648">
        <f>'Прогноз движ.ден.средств'!CB81</f>
        <v>0</v>
      </c>
      <c r="CC86" s="648">
        <f>'Прогноз движ.ден.средств'!CC81</f>
        <v>0</v>
      </c>
      <c r="CD86" s="648">
        <f>'Прогноз движ.ден.средств'!CD81</f>
        <v>0</v>
      </c>
      <c r="CE86" s="648">
        <f>'Прогноз движ.ден.средств'!CE81</f>
        <v>0</v>
      </c>
      <c r="CF86" s="648">
        <f>'Прогноз движ.ден.средств'!CF81</f>
        <v>0</v>
      </c>
      <c r="CG86" s="648">
        <f>'Прогноз движ.ден.средств'!CG81</f>
        <v>0</v>
      </c>
      <c r="CH86" s="648">
        <f>'Прогноз движ.ден.средств'!CH81</f>
        <v>0</v>
      </c>
      <c r="CI86" s="648">
        <f>'Прогноз движ.ден.средств'!CI81</f>
        <v>0</v>
      </c>
      <c r="CJ86" s="648">
        <f>'Прогноз движ.ден.средств'!CJ81</f>
        <v>0</v>
      </c>
      <c r="CK86" s="648">
        <f>'Прогноз движ.ден.средств'!CK81</f>
        <v>0</v>
      </c>
      <c r="CL86" s="648">
        <f>'Прогноз движ.ден.средств'!CL81</f>
        <v>0</v>
      </c>
      <c r="CM86" s="648">
        <f>'Прогноз движ.ден.средств'!CM81</f>
        <v>0</v>
      </c>
      <c r="CN86" s="648">
        <f>'Прогноз движ.ден.средств'!CN81</f>
        <v>0</v>
      </c>
      <c r="CO86" s="648">
        <f>'Прогноз движ.ден.средств'!CO81</f>
        <v>0</v>
      </c>
      <c r="CP86" s="648">
        <f>'Прогноз движ.ден.средств'!CP81</f>
        <v>0</v>
      </c>
      <c r="CQ86" s="648">
        <f>'Прогноз движ.ден.средств'!CQ81</f>
        <v>0</v>
      </c>
      <c r="CR86" s="648">
        <f>'Прогноз движ.ден.средств'!CR81</f>
        <v>0</v>
      </c>
      <c r="CS86" s="648">
        <f>'Прогноз движ.ден.средств'!CS81</f>
        <v>0</v>
      </c>
      <c r="CT86" s="648">
        <f>'Прогноз движ.ден.средств'!CT81</f>
        <v>0</v>
      </c>
      <c r="CU86" s="648">
        <f>'Прогноз движ.ден.средств'!CU81</f>
        <v>0</v>
      </c>
      <c r="CV86" s="648">
        <f>'Прогноз движ.ден.средств'!CV81</f>
        <v>0</v>
      </c>
      <c r="CW86" s="648">
        <f>'Прогноз движ.ден.средств'!CW81</f>
        <v>0</v>
      </c>
      <c r="CX86" s="648">
        <f>'Прогноз движ.ден.средств'!CX81</f>
        <v>0</v>
      </c>
      <c r="CY86" s="648">
        <f>'Прогноз движ.ден.средств'!CY81</f>
        <v>0</v>
      </c>
      <c r="CZ86" s="648">
        <f>'Прогноз движ.ден.средств'!CZ81</f>
        <v>0</v>
      </c>
      <c r="DA86" s="648">
        <f>'Прогноз движ.ден.средств'!DA81</f>
        <v>0</v>
      </c>
      <c r="DB86" s="648">
        <f>'Прогноз движ.ден.средств'!DB81</f>
        <v>0</v>
      </c>
      <c r="DC86" s="648">
        <f>'Прогноз движ.ден.средств'!DC81</f>
        <v>0</v>
      </c>
      <c r="DD86" s="648">
        <f>'Прогноз движ.ден.средств'!DD81</f>
        <v>0</v>
      </c>
      <c r="DE86" s="648">
        <f>'Прогноз движ.ден.средств'!DE81</f>
        <v>0</v>
      </c>
      <c r="DF86" s="648">
        <f>'Прогноз движ.ден.средств'!DF81</f>
        <v>0</v>
      </c>
      <c r="DG86" s="648">
        <f>'Прогноз движ.ден.средств'!DG81</f>
        <v>0</v>
      </c>
      <c r="DH86" s="648">
        <f>'Прогноз движ.ден.средств'!DH81</f>
        <v>0</v>
      </c>
      <c r="DI86" s="648">
        <f>'Прогноз движ.ден.средств'!DI81</f>
        <v>0</v>
      </c>
      <c r="DJ86" s="648">
        <f>'Прогноз движ.ден.средств'!DJ81</f>
        <v>0</v>
      </c>
      <c r="DK86" s="648">
        <f>'Прогноз движ.ден.средств'!DK81</f>
        <v>0</v>
      </c>
      <c r="DL86" s="648">
        <f>'Прогноз движ.ден.средств'!DL81</f>
        <v>0</v>
      </c>
      <c r="DM86" s="648">
        <f>'Прогноз движ.ден.средств'!DM81</f>
        <v>0</v>
      </c>
      <c r="DN86" s="648">
        <f>'Прогноз движ.ден.средств'!DN81</f>
        <v>0</v>
      </c>
      <c r="DO86" s="648">
        <f>'Прогноз движ.ден.средств'!DO81</f>
        <v>0</v>
      </c>
      <c r="DP86" s="648">
        <f>'Прогноз движ.ден.средств'!DP81</f>
        <v>0</v>
      </c>
      <c r="DQ86" s="648">
        <f>'Прогноз движ.ден.средств'!DQ81</f>
        <v>0</v>
      </c>
      <c r="DR86" s="648">
        <f>'Прогноз движ.ден.средств'!DR81</f>
        <v>0</v>
      </c>
      <c r="DS86" s="648">
        <f>'Прогноз движ.ден.средств'!DS81</f>
        <v>0</v>
      </c>
      <c r="DT86" s="648">
        <f>'Прогноз движ.ден.средств'!DT81</f>
        <v>0</v>
      </c>
      <c r="DU86" s="648">
        <f>'Прогноз движ.ден.средств'!DU81</f>
        <v>0</v>
      </c>
      <c r="DV86" s="648">
        <f>'Прогноз движ.ден.средств'!DV81</f>
        <v>0</v>
      </c>
      <c r="DW86" s="648">
        <f>'Прогноз движ.ден.средств'!DW81</f>
        <v>0</v>
      </c>
      <c r="DX86" s="648">
        <f>'Прогноз движ.ден.средств'!DX81</f>
        <v>0</v>
      </c>
      <c r="DY86" s="648">
        <f>'Прогноз движ.ден.средств'!DY81</f>
        <v>0</v>
      </c>
      <c r="DZ86" s="648">
        <f>'Прогноз движ.ден.средств'!DZ81</f>
        <v>0</v>
      </c>
      <c r="EA86" s="648">
        <f>'Прогноз движ.ден.средств'!EA81</f>
        <v>0</v>
      </c>
      <c r="EB86" s="648">
        <f>'Прогноз движ.ден.средств'!EB81</f>
        <v>0</v>
      </c>
      <c r="EC86" s="648">
        <f>'Прогноз движ.ден.средств'!EC81</f>
        <v>0</v>
      </c>
      <c r="ED86" s="648">
        <f>'Прогноз движ.ден.средств'!ED81</f>
        <v>0</v>
      </c>
      <c r="EE86" s="648">
        <f>'Прогноз движ.ден.средств'!EE81</f>
        <v>0</v>
      </c>
      <c r="EF86" s="648">
        <f>'Прогноз движ.ден.средств'!EF81</f>
        <v>0</v>
      </c>
      <c r="EG86" s="648">
        <f>'Прогноз движ.ден.средств'!EG81</f>
        <v>0</v>
      </c>
      <c r="EH86" s="648">
        <f>'Прогноз движ.ден.средств'!EH81</f>
        <v>0</v>
      </c>
      <c r="EI86" s="648">
        <f>'Прогноз движ.ден.средств'!EI81</f>
        <v>0</v>
      </c>
      <c r="EJ86" s="648">
        <f>'Прогноз движ.ден.средств'!EJ81</f>
        <v>0</v>
      </c>
      <c r="EK86" s="648">
        <f>'Прогноз движ.ден.средств'!EK81</f>
        <v>0</v>
      </c>
    </row>
    <row r="87" spans="1:141" ht="15.75" hidden="1" outlineLevel="1" x14ac:dyDescent="0.25">
      <c r="A87" s="647" t="str">
        <f>'Прогноз движ.ден.средств'!A82</f>
        <v>nnn</v>
      </c>
      <c r="B87" s="795">
        <f>'Прогноз движ.ден.средств'!B82</f>
        <v>0</v>
      </c>
      <c r="C87" s="758">
        <f>'Прогноз движ.ден.средств'!C82</f>
        <v>0</v>
      </c>
      <c r="D87" s="758">
        <f>'Прогноз движ.ден.средств'!D82</f>
        <v>0</v>
      </c>
      <c r="E87" s="758">
        <f>'Прогноз движ.ден.средств'!E82</f>
        <v>0</v>
      </c>
      <c r="F87" s="758">
        <f>'Прогноз движ.ден.средств'!F82</f>
        <v>0</v>
      </c>
      <c r="G87" s="758">
        <f>'Прогноз движ.ден.средств'!G82</f>
        <v>0</v>
      </c>
      <c r="H87" s="758">
        <f>'Прогноз движ.ден.средств'!H82</f>
        <v>0</v>
      </c>
      <c r="I87" s="758">
        <f>'Прогноз движ.ден.средств'!I82</f>
        <v>0</v>
      </c>
      <c r="J87" s="758">
        <f>'Прогноз движ.ден.средств'!J82</f>
        <v>0</v>
      </c>
      <c r="K87" s="758">
        <f>'Прогноз движ.ден.средств'!K82</f>
        <v>0</v>
      </c>
      <c r="L87" s="758">
        <f>'Прогноз движ.ден.средств'!L82</f>
        <v>0</v>
      </c>
      <c r="M87" s="758">
        <f>'Прогноз движ.ден.средств'!M82</f>
        <v>0</v>
      </c>
      <c r="N87" s="758">
        <f>'Прогноз движ.ден.средств'!N82</f>
        <v>0</v>
      </c>
      <c r="O87" s="758">
        <f>'Прогноз движ.ден.средств'!O82</f>
        <v>0</v>
      </c>
      <c r="P87" s="758">
        <f>'Прогноз движ.ден.средств'!P82</f>
        <v>0</v>
      </c>
      <c r="Q87" s="758">
        <f>'Прогноз движ.ден.средств'!Q82</f>
        <v>0</v>
      </c>
      <c r="R87" s="648">
        <f>'Прогноз движ.ден.средств'!R82</f>
        <v>0</v>
      </c>
      <c r="S87" s="648">
        <f>'Прогноз движ.ден.средств'!S82</f>
        <v>0</v>
      </c>
      <c r="T87" s="648">
        <f>'Прогноз движ.ден.средств'!T82</f>
        <v>0</v>
      </c>
      <c r="U87" s="648">
        <f>'Прогноз движ.ден.средств'!U82</f>
        <v>0</v>
      </c>
      <c r="V87" s="648">
        <f>'Прогноз движ.ден.средств'!V82</f>
        <v>0</v>
      </c>
      <c r="W87" s="648">
        <f>'Прогноз движ.ден.средств'!W82</f>
        <v>0</v>
      </c>
      <c r="X87" s="648">
        <f>'Прогноз движ.ден.средств'!X82</f>
        <v>0</v>
      </c>
      <c r="Y87" s="648">
        <f>'Прогноз движ.ден.средств'!Y82</f>
        <v>0</v>
      </c>
      <c r="Z87" s="648">
        <f>'Прогноз движ.ден.средств'!Z82</f>
        <v>0</v>
      </c>
      <c r="AA87" s="648">
        <f>'Прогноз движ.ден.средств'!AA82</f>
        <v>0</v>
      </c>
      <c r="AB87" s="648">
        <f>'Прогноз движ.ден.средств'!AB82</f>
        <v>0</v>
      </c>
      <c r="AC87" s="648">
        <f>'Прогноз движ.ден.средств'!AC82</f>
        <v>0</v>
      </c>
      <c r="AD87" s="648">
        <f>'Прогноз движ.ден.средств'!AD82</f>
        <v>0</v>
      </c>
      <c r="AE87" s="648">
        <f>'Прогноз движ.ден.средств'!AE82</f>
        <v>0</v>
      </c>
      <c r="AF87" s="648">
        <f>'Прогноз движ.ден.средств'!AF82</f>
        <v>0</v>
      </c>
      <c r="AG87" s="648">
        <f>'Прогноз движ.ден.средств'!AG82</f>
        <v>0</v>
      </c>
      <c r="AH87" s="648">
        <f>'Прогноз движ.ден.средств'!AH82</f>
        <v>0</v>
      </c>
      <c r="AI87" s="648">
        <f>'Прогноз движ.ден.средств'!AI82</f>
        <v>0</v>
      </c>
      <c r="AJ87" s="648">
        <f>'Прогноз движ.ден.средств'!AJ82</f>
        <v>0</v>
      </c>
      <c r="AK87" s="648">
        <f>'Прогноз движ.ден.средств'!AK82</f>
        <v>0</v>
      </c>
      <c r="AL87" s="648">
        <f>'Прогноз движ.ден.средств'!AL82</f>
        <v>0</v>
      </c>
      <c r="AM87" s="648">
        <f>'Прогноз движ.ден.средств'!AM82</f>
        <v>0</v>
      </c>
      <c r="AN87" s="648">
        <f>'Прогноз движ.ден.средств'!AN82</f>
        <v>0</v>
      </c>
      <c r="AO87" s="648">
        <f>'Прогноз движ.ден.средств'!AO82</f>
        <v>0</v>
      </c>
      <c r="AP87" s="648">
        <f>'Прогноз движ.ден.средств'!AP82</f>
        <v>0</v>
      </c>
      <c r="AQ87" s="648">
        <f>'Прогноз движ.ден.средств'!AQ82</f>
        <v>0</v>
      </c>
      <c r="AR87" s="648">
        <f>'Прогноз движ.ден.средств'!AR82</f>
        <v>0</v>
      </c>
      <c r="AS87" s="648">
        <f>'Прогноз движ.ден.средств'!AS82</f>
        <v>0</v>
      </c>
      <c r="AT87" s="648">
        <f>'Прогноз движ.ден.средств'!AT82</f>
        <v>0</v>
      </c>
      <c r="AU87" s="648">
        <f>'Прогноз движ.ден.средств'!AU82</f>
        <v>0</v>
      </c>
      <c r="AV87" s="648">
        <f>'Прогноз движ.ден.средств'!AV82</f>
        <v>0</v>
      </c>
      <c r="AW87" s="648">
        <f>'Прогноз движ.ден.средств'!AW82</f>
        <v>0</v>
      </c>
      <c r="AX87" s="648">
        <f>'Прогноз движ.ден.средств'!AX82</f>
        <v>0</v>
      </c>
      <c r="AY87" s="648">
        <f>'Прогноз движ.ден.средств'!AY82</f>
        <v>0</v>
      </c>
      <c r="AZ87" s="648">
        <f>'Прогноз движ.ден.средств'!AZ82</f>
        <v>0</v>
      </c>
      <c r="BA87" s="648">
        <f>'Прогноз движ.ден.средств'!BA82</f>
        <v>0</v>
      </c>
      <c r="BB87" s="648">
        <f>'Прогноз движ.ден.средств'!BB82</f>
        <v>0</v>
      </c>
      <c r="BC87" s="648">
        <f>'Прогноз движ.ден.средств'!BC82</f>
        <v>0</v>
      </c>
      <c r="BD87" s="648">
        <f>'Прогноз движ.ден.средств'!BD82</f>
        <v>0</v>
      </c>
      <c r="BE87" s="648">
        <f>'Прогноз движ.ден.средств'!BE82</f>
        <v>0</v>
      </c>
      <c r="BF87" s="648">
        <f>'Прогноз движ.ден.средств'!BF82</f>
        <v>0</v>
      </c>
      <c r="BG87" s="648">
        <f>'Прогноз движ.ден.средств'!BG82</f>
        <v>0</v>
      </c>
      <c r="BH87" s="648">
        <f>'Прогноз движ.ден.средств'!BH82</f>
        <v>0</v>
      </c>
      <c r="BI87" s="648">
        <f>'Прогноз движ.ден.средств'!BI82</f>
        <v>0</v>
      </c>
      <c r="BJ87" s="648">
        <f>'Прогноз движ.ден.средств'!BJ82</f>
        <v>0</v>
      </c>
      <c r="BK87" s="648">
        <f>'Прогноз движ.ден.средств'!BK82</f>
        <v>0</v>
      </c>
      <c r="BL87" s="648">
        <f>'Прогноз движ.ден.средств'!BL82</f>
        <v>0</v>
      </c>
      <c r="BM87" s="648">
        <f>'Прогноз движ.ден.средств'!BM82</f>
        <v>0</v>
      </c>
      <c r="BN87" s="648">
        <f>'Прогноз движ.ден.средств'!BN82</f>
        <v>0</v>
      </c>
      <c r="BO87" s="648">
        <f>'Прогноз движ.ден.средств'!BO82</f>
        <v>0</v>
      </c>
      <c r="BP87" s="648">
        <f>'Прогноз движ.ден.средств'!BP82</f>
        <v>0</v>
      </c>
      <c r="BQ87" s="648">
        <f>'Прогноз движ.ден.средств'!BQ82</f>
        <v>0</v>
      </c>
      <c r="BR87" s="648">
        <f>'Прогноз движ.ден.средств'!BR82</f>
        <v>0</v>
      </c>
      <c r="BS87" s="648">
        <f>'Прогноз движ.ден.средств'!BS82</f>
        <v>0</v>
      </c>
      <c r="BT87" s="648">
        <f>'Прогноз движ.ден.средств'!BT82</f>
        <v>0</v>
      </c>
      <c r="BU87" s="648">
        <f>'Прогноз движ.ден.средств'!BU82</f>
        <v>0</v>
      </c>
      <c r="BV87" s="648">
        <f>'Прогноз движ.ден.средств'!BV82</f>
        <v>0</v>
      </c>
      <c r="BW87" s="648">
        <f>'Прогноз движ.ден.средств'!BW82</f>
        <v>0</v>
      </c>
      <c r="BX87" s="648">
        <f>'Прогноз движ.ден.средств'!BX82</f>
        <v>0</v>
      </c>
      <c r="BY87" s="648">
        <f>'Прогноз движ.ден.средств'!BY82</f>
        <v>0</v>
      </c>
      <c r="BZ87" s="648">
        <f>'Прогноз движ.ден.средств'!BZ82</f>
        <v>0</v>
      </c>
      <c r="CA87" s="648">
        <f>'Прогноз движ.ден.средств'!CA82</f>
        <v>0</v>
      </c>
      <c r="CB87" s="648">
        <f>'Прогноз движ.ден.средств'!CB82</f>
        <v>0</v>
      </c>
      <c r="CC87" s="648">
        <f>'Прогноз движ.ден.средств'!CC82</f>
        <v>0</v>
      </c>
      <c r="CD87" s="648">
        <f>'Прогноз движ.ден.средств'!CD82</f>
        <v>0</v>
      </c>
      <c r="CE87" s="648">
        <f>'Прогноз движ.ден.средств'!CE82</f>
        <v>0</v>
      </c>
      <c r="CF87" s="648">
        <f>'Прогноз движ.ден.средств'!CF82</f>
        <v>0</v>
      </c>
      <c r="CG87" s="648">
        <f>'Прогноз движ.ден.средств'!CG82</f>
        <v>0</v>
      </c>
      <c r="CH87" s="648">
        <f>'Прогноз движ.ден.средств'!CH82</f>
        <v>0</v>
      </c>
      <c r="CI87" s="648">
        <f>'Прогноз движ.ден.средств'!CI82</f>
        <v>0</v>
      </c>
      <c r="CJ87" s="648">
        <f>'Прогноз движ.ден.средств'!CJ82</f>
        <v>0</v>
      </c>
      <c r="CK87" s="648">
        <f>'Прогноз движ.ден.средств'!CK82</f>
        <v>0</v>
      </c>
      <c r="CL87" s="648">
        <f>'Прогноз движ.ден.средств'!CL82</f>
        <v>0</v>
      </c>
      <c r="CM87" s="648">
        <f>'Прогноз движ.ден.средств'!CM82</f>
        <v>0</v>
      </c>
      <c r="CN87" s="648">
        <f>'Прогноз движ.ден.средств'!CN82</f>
        <v>0</v>
      </c>
      <c r="CO87" s="648">
        <f>'Прогноз движ.ден.средств'!CO82</f>
        <v>0</v>
      </c>
      <c r="CP87" s="648">
        <f>'Прогноз движ.ден.средств'!CP82</f>
        <v>0</v>
      </c>
      <c r="CQ87" s="648">
        <f>'Прогноз движ.ден.средств'!CQ82</f>
        <v>0</v>
      </c>
      <c r="CR87" s="648">
        <f>'Прогноз движ.ден.средств'!CR82</f>
        <v>0</v>
      </c>
      <c r="CS87" s="648">
        <f>'Прогноз движ.ден.средств'!CS82</f>
        <v>0</v>
      </c>
      <c r="CT87" s="648">
        <f>'Прогноз движ.ден.средств'!CT82</f>
        <v>0</v>
      </c>
      <c r="CU87" s="648">
        <f>'Прогноз движ.ден.средств'!CU82</f>
        <v>0</v>
      </c>
      <c r="CV87" s="648">
        <f>'Прогноз движ.ден.средств'!CV82</f>
        <v>0</v>
      </c>
      <c r="CW87" s="648">
        <f>'Прогноз движ.ден.средств'!CW82</f>
        <v>0</v>
      </c>
      <c r="CX87" s="648">
        <f>'Прогноз движ.ден.средств'!CX82</f>
        <v>0</v>
      </c>
      <c r="CY87" s="648">
        <f>'Прогноз движ.ден.средств'!CY82</f>
        <v>0</v>
      </c>
      <c r="CZ87" s="648">
        <f>'Прогноз движ.ден.средств'!CZ82</f>
        <v>0</v>
      </c>
      <c r="DA87" s="648">
        <f>'Прогноз движ.ден.средств'!DA82</f>
        <v>0</v>
      </c>
      <c r="DB87" s="648">
        <f>'Прогноз движ.ден.средств'!DB82</f>
        <v>0</v>
      </c>
      <c r="DC87" s="648">
        <f>'Прогноз движ.ден.средств'!DC82</f>
        <v>0</v>
      </c>
      <c r="DD87" s="648">
        <f>'Прогноз движ.ден.средств'!DD82</f>
        <v>0</v>
      </c>
      <c r="DE87" s="648">
        <f>'Прогноз движ.ден.средств'!DE82</f>
        <v>0</v>
      </c>
      <c r="DF87" s="648">
        <f>'Прогноз движ.ден.средств'!DF82</f>
        <v>0</v>
      </c>
      <c r="DG87" s="648">
        <f>'Прогноз движ.ден.средств'!DG82</f>
        <v>0</v>
      </c>
      <c r="DH87" s="648">
        <f>'Прогноз движ.ден.средств'!DH82</f>
        <v>0</v>
      </c>
      <c r="DI87" s="648">
        <f>'Прогноз движ.ден.средств'!DI82</f>
        <v>0</v>
      </c>
      <c r="DJ87" s="648">
        <f>'Прогноз движ.ден.средств'!DJ82</f>
        <v>0</v>
      </c>
      <c r="DK87" s="648">
        <f>'Прогноз движ.ден.средств'!DK82</f>
        <v>0</v>
      </c>
      <c r="DL87" s="648">
        <f>'Прогноз движ.ден.средств'!DL82</f>
        <v>0</v>
      </c>
      <c r="DM87" s="648">
        <f>'Прогноз движ.ден.средств'!DM82</f>
        <v>0</v>
      </c>
      <c r="DN87" s="648">
        <f>'Прогноз движ.ден.средств'!DN82</f>
        <v>0</v>
      </c>
      <c r="DO87" s="648">
        <f>'Прогноз движ.ден.средств'!DO82</f>
        <v>0</v>
      </c>
      <c r="DP87" s="648">
        <f>'Прогноз движ.ден.средств'!DP82</f>
        <v>0</v>
      </c>
      <c r="DQ87" s="648">
        <f>'Прогноз движ.ден.средств'!DQ82</f>
        <v>0</v>
      </c>
      <c r="DR87" s="648">
        <f>'Прогноз движ.ден.средств'!DR82</f>
        <v>0</v>
      </c>
      <c r="DS87" s="648">
        <f>'Прогноз движ.ден.средств'!DS82</f>
        <v>0</v>
      </c>
      <c r="DT87" s="648">
        <f>'Прогноз движ.ден.средств'!DT82</f>
        <v>0</v>
      </c>
      <c r="DU87" s="648">
        <f>'Прогноз движ.ден.средств'!DU82</f>
        <v>0</v>
      </c>
      <c r="DV87" s="648">
        <f>'Прогноз движ.ден.средств'!DV82</f>
        <v>0</v>
      </c>
      <c r="DW87" s="648">
        <f>'Прогноз движ.ден.средств'!DW82</f>
        <v>0</v>
      </c>
      <c r="DX87" s="648">
        <f>'Прогноз движ.ден.средств'!DX82</f>
        <v>0</v>
      </c>
      <c r="DY87" s="648">
        <f>'Прогноз движ.ден.средств'!DY82</f>
        <v>0</v>
      </c>
      <c r="DZ87" s="648">
        <f>'Прогноз движ.ден.средств'!DZ82</f>
        <v>0</v>
      </c>
      <c r="EA87" s="648">
        <f>'Прогноз движ.ден.средств'!EA82</f>
        <v>0</v>
      </c>
      <c r="EB87" s="648">
        <f>'Прогноз движ.ден.средств'!EB82</f>
        <v>0</v>
      </c>
      <c r="EC87" s="648">
        <f>'Прогноз движ.ден.средств'!EC82</f>
        <v>0</v>
      </c>
      <c r="ED87" s="648">
        <f>'Прогноз движ.ден.средств'!ED82</f>
        <v>0</v>
      </c>
      <c r="EE87" s="648">
        <f>'Прогноз движ.ден.средств'!EE82</f>
        <v>0</v>
      </c>
      <c r="EF87" s="648">
        <f>'Прогноз движ.ден.средств'!EF82</f>
        <v>0</v>
      </c>
      <c r="EG87" s="648">
        <f>'Прогноз движ.ден.средств'!EG82</f>
        <v>0</v>
      </c>
      <c r="EH87" s="648">
        <f>'Прогноз движ.ден.средств'!EH82</f>
        <v>0</v>
      </c>
      <c r="EI87" s="648">
        <f>'Прогноз движ.ден.средств'!EI82</f>
        <v>0</v>
      </c>
      <c r="EJ87" s="648">
        <f>'Прогноз движ.ден.средств'!EJ82</f>
        <v>0</v>
      </c>
      <c r="EK87" s="648">
        <f>'Прогноз движ.ден.средств'!EK82</f>
        <v>0</v>
      </c>
    </row>
    <row r="88" spans="1:141" ht="15.75" hidden="1" outlineLevel="1" x14ac:dyDescent="0.25">
      <c r="A88" s="647" t="str">
        <f>'Прогноз движ.ден.средств'!A83</f>
        <v>nnn</v>
      </c>
      <c r="B88" s="795">
        <f>'Прогноз движ.ден.средств'!B83</f>
        <v>0</v>
      </c>
      <c r="C88" s="758">
        <f>'Прогноз движ.ден.средств'!C83</f>
        <v>0</v>
      </c>
      <c r="D88" s="758">
        <f>'Прогноз движ.ден.средств'!D83</f>
        <v>0</v>
      </c>
      <c r="E88" s="758">
        <f>'Прогноз движ.ден.средств'!E83</f>
        <v>0</v>
      </c>
      <c r="F88" s="758">
        <f>'Прогноз движ.ден.средств'!F83</f>
        <v>0</v>
      </c>
      <c r="G88" s="758">
        <f>'Прогноз движ.ден.средств'!G83</f>
        <v>0</v>
      </c>
      <c r="H88" s="758">
        <f>'Прогноз движ.ден.средств'!H83</f>
        <v>0</v>
      </c>
      <c r="I88" s="758">
        <f>'Прогноз движ.ден.средств'!I83</f>
        <v>0</v>
      </c>
      <c r="J88" s="758">
        <f>'Прогноз движ.ден.средств'!J83</f>
        <v>0</v>
      </c>
      <c r="K88" s="758">
        <f>'Прогноз движ.ден.средств'!K83</f>
        <v>0</v>
      </c>
      <c r="L88" s="758">
        <f>'Прогноз движ.ден.средств'!L83</f>
        <v>0</v>
      </c>
      <c r="M88" s="758">
        <f>'Прогноз движ.ден.средств'!M83</f>
        <v>0</v>
      </c>
      <c r="N88" s="758">
        <f>'Прогноз движ.ден.средств'!N83</f>
        <v>0</v>
      </c>
      <c r="O88" s="758">
        <f>'Прогноз движ.ден.средств'!O83</f>
        <v>0</v>
      </c>
      <c r="P88" s="758">
        <f>'Прогноз движ.ден.средств'!P83</f>
        <v>0</v>
      </c>
      <c r="Q88" s="758">
        <f>'Прогноз движ.ден.средств'!Q83</f>
        <v>0</v>
      </c>
      <c r="R88" s="648">
        <f>'Прогноз движ.ден.средств'!R83</f>
        <v>0</v>
      </c>
      <c r="S88" s="648">
        <f>'Прогноз движ.ден.средств'!S83</f>
        <v>0</v>
      </c>
      <c r="T88" s="648">
        <f>'Прогноз движ.ден.средств'!T83</f>
        <v>0</v>
      </c>
      <c r="U88" s="648">
        <f>'Прогноз движ.ден.средств'!U83</f>
        <v>0</v>
      </c>
      <c r="V88" s="648">
        <f>'Прогноз движ.ден.средств'!V83</f>
        <v>0</v>
      </c>
      <c r="W88" s="648">
        <f>'Прогноз движ.ден.средств'!W83</f>
        <v>0</v>
      </c>
      <c r="X88" s="648">
        <f>'Прогноз движ.ден.средств'!X83</f>
        <v>0</v>
      </c>
      <c r="Y88" s="648">
        <f>'Прогноз движ.ден.средств'!Y83</f>
        <v>0</v>
      </c>
      <c r="Z88" s="648">
        <f>'Прогноз движ.ден.средств'!Z83</f>
        <v>0</v>
      </c>
      <c r="AA88" s="648">
        <f>'Прогноз движ.ден.средств'!AA83</f>
        <v>0</v>
      </c>
      <c r="AB88" s="648">
        <f>'Прогноз движ.ден.средств'!AB83</f>
        <v>0</v>
      </c>
      <c r="AC88" s="648">
        <f>'Прогноз движ.ден.средств'!AC83</f>
        <v>0</v>
      </c>
      <c r="AD88" s="648">
        <f>'Прогноз движ.ден.средств'!AD83</f>
        <v>0</v>
      </c>
      <c r="AE88" s="648">
        <f>'Прогноз движ.ден.средств'!AE83</f>
        <v>0</v>
      </c>
      <c r="AF88" s="648">
        <f>'Прогноз движ.ден.средств'!AF83</f>
        <v>0</v>
      </c>
      <c r="AG88" s="648">
        <f>'Прогноз движ.ден.средств'!AG83</f>
        <v>0</v>
      </c>
      <c r="AH88" s="648">
        <f>'Прогноз движ.ден.средств'!AH83</f>
        <v>0</v>
      </c>
      <c r="AI88" s="648">
        <f>'Прогноз движ.ден.средств'!AI83</f>
        <v>0</v>
      </c>
      <c r="AJ88" s="648">
        <f>'Прогноз движ.ден.средств'!AJ83</f>
        <v>0</v>
      </c>
      <c r="AK88" s="648">
        <f>'Прогноз движ.ден.средств'!AK83</f>
        <v>0</v>
      </c>
      <c r="AL88" s="648">
        <f>'Прогноз движ.ден.средств'!AL83</f>
        <v>0</v>
      </c>
      <c r="AM88" s="648">
        <f>'Прогноз движ.ден.средств'!AM83</f>
        <v>0</v>
      </c>
      <c r="AN88" s="648">
        <f>'Прогноз движ.ден.средств'!AN83</f>
        <v>0</v>
      </c>
      <c r="AO88" s="648">
        <f>'Прогноз движ.ден.средств'!AO83</f>
        <v>0</v>
      </c>
      <c r="AP88" s="648">
        <f>'Прогноз движ.ден.средств'!AP83</f>
        <v>0</v>
      </c>
      <c r="AQ88" s="648">
        <f>'Прогноз движ.ден.средств'!AQ83</f>
        <v>0</v>
      </c>
      <c r="AR88" s="648">
        <f>'Прогноз движ.ден.средств'!AR83</f>
        <v>0</v>
      </c>
      <c r="AS88" s="648">
        <f>'Прогноз движ.ден.средств'!AS83</f>
        <v>0</v>
      </c>
      <c r="AT88" s="648">
        <f>'Прогноз движ.ден.средств'!AT83</f>
        <v>0</v>
      </c>
      <c r="AU88" s="648">
        <f>'Прогноз движ.ден.средств'!AU83</f>
        <v>0</v>
      </c>
      <c r="AV88" s="648">
        <f>'Прогноз движ.ден.средств'!AV83</f>
        <v>0</v>
      </c>
      <c r="AW88" s="648">
        <f>'Прогноз движ.ден.средств'!AW83</f>
        <v>0</v>
      </c>
      <c r="AX88" s="648">
        <f>'Прогноз движ.ден.средств'!AX83</f>
        <v>0</v>
      </c>
      <c r="AY88" s="648">
        <f>'Прогноз движ.ден.средств'!AY83</f>
        <v>0</v>
      </c>
      <c r="AZ88" s="648">
        <f>'Прогноз движ.ден.средств'!AZ83</f>
        <v>0</v>
      </c>
      <c r="BA88" s="648">
        <f>'Прогноз движ.ден.средств'!BA83</f>
        <v>0</v>
      </c>
      <c r="BB88" s="648">
        <f>'Прогноз движ.ден.средств'!BB83</f>
        <v>0</v>
      </c>
      <c r="BC88" s="648">
        <f>'Прогноз движ.ден.средств'!BC83</f>
        <v>0</v>
      </c>
      <c r="BD88" s="648">
        <f>'Прогноз движ.ден.средств'!BD83</f>
        <v>0</v>
      </c>
      <c r="BE88" s="648">
        <f>'Прогноз движ.ден.средств'!BE83</f>
        <v>0</v>
      </c>
      <c r="BF88" s="648">
        <f>'Прогноз движ.ден.средств'!BF83</f>
        <v>0</v>
      </c>
      <c r="BG88" s="648">
        <f>'Прогноз движ.ден.средств'!BG83</f>
        <v>0</v>
      </c>
      <c r="BH88" s="648">
        <f>'Прогноз движ.ден.средств'!BH83</f>
        <v>0</v>
      </c>
      <c r="BI88" s="648">
        <f>'Прогноз движ.ден.средств'!BI83</f>
        <v>0</v>
      </c>
      <c r="BJ88" s="648">
        <f>'Прогноз движ.ден.средств'!BJ83</f>
        <v>0</v>
      </c>
      <c r="BK88" s="648">
        <f>'Прогноз движ.ден.средств'!BK83</f>
        <v>0</v>
      </c>
      <c r="BL88" s="648">
        <f>'Прогноз движ.ден.средств'!BL83</f>
        <v>0</v>
      </c>
      <c r="BM88" s="648">
        <f>'Прогноз движ.ден.средств'!BM83</f>
        <v>0</v>
      </c>
      <c r="BN88" s="648">
        <f>'Прогноз движ.ден.средств'!BN83</f>
        <v>0</v>
      </c>
      <c r="BO88" s="648">
        <f>'Прогноз движ.ден.средств'!BO83</f>
        <v>0</v>
      </c>
      <c r="BP88" s="648">
        <f>'Прогноз движ.ден.средств'!BP83</f>
        <v>0</v>
      </c>
      <c r="BQ88" s="648">
        <f>'Прогноз движ.ден.средств'!BQ83</f>
        <v>0</v>
      </c>
      <c r="BR88" s="648">
        <f>'Прогноз движ.ден.средств'!BR83</f>
        <v>0</v>
      </c>
      <c r="BS88" s="648">
        <f>'Прогноз движ.ден.средств'!BS83</f>
        <v>0</v>
      </c>
      <c r="BT88" s="648">
        <f>'Прогноз движ.ден.средств'!BT83</f>
        <v>0</v>
      </c>
      <c r="BU88" s="648">
        <f>'Прогноз движ.ден.средств'!BU83</f>
        <v>0</v>
      </c>
      <c r="BV88" s="648">
        <f>'Прогноз движ.ден.средств'!BV83</f>
        <v>0</v>
      </c>
      <c r="BW88" s="648">
        <f>'Прогноз движ.ден.средств'!BW83</f>
        <v>0</v>
      </c>
      <c r="BX88" s="648">
        <f>'Прогноз движ.ден.средств'!BX83</f>
        <v>0</v>
      </c>
      <c r="BY88" s="648">
        <f>'Прогноз движ.ден.средств'!BY83</f>
        <v>0</v>
      </c>
      <c r="BZ88" s="648">
        <f>'Прогноз движ.ден.средств'!BZ83</f>
        <v>0</v>
      </c>
      <c r="CA88" s="648">
        <f>'Прогноз движ.ден.средств'!CA83</f>
        <v>0</v>
      </c>
      <c r="CB88" s="648">
        <f>'Прогноз движ.ден.средств'!CB83</f>
        <v>0</v>
      </c>
      <c r="CC88" s="648">
        <f>'Прогноз движ.ден.средств'!CC83</f>
        <v>0</v>
      </c>
      <c r="CD88" s="648">
        <f>'Прогноз движ.ден.средств'!CD83</f>
        <v>0</v>
      </c>
      <c r="CE88" s="648">
        <f>'Прогноз движ.ден.средств'!CE83</f>
        <v>0</v>
      </c>
      <c r="CF88" s="648">
        <f>'Прогноз движ.ден.средств'!CF83</f>
        <v>0</v>
      </c>
      <c r="CG88" s="648">
        <f>'Прогноз движ.ден.средств'!CG83</f>
        <v>0</v>
      </c>
      <c r="CH88" s="648">
        <f>'Прогноз движ.ден.средств'!CH83</f>
        <v>0</v>
      </c>
      <c r="CI88" s="648">
        <f>'Прогноз движ.ден.средств'!CI83</f>
        <v>0</v>
      </c>
      <c r="CJ88" s="648">
        <f>'Прогноз движ.ден.средств'!CJ83</f>
        <v>0</v>
      </c>
      <c r="CK88" s="648">
        <f>'Прогноз движ.ден.средств'!CK83</f>
        <v>0</v>
      </c>
      <c r="CL88" s="648">
        <f>'Прогноз движ.ден.средств'!CL83</f>
        <v>0</v>
      </c>
      <c r="CM88" s="648">
        <f>'Прогноз движ.ден.средств'!CM83</f>
        <v>0</v>
      </c>
      <c r="CN88" s="648">
        <f>'Прогноз движ.ден.средств'!CN83</f>
        <v>0</v>
      </c>
      <c r="CO88" s="648">
        <f>'Прогноз движ.ден.средств'!CO83</f>
        <v>0</v>
      </c>
      <c r="CP88" s="648">
        <f>'Прогноз движ.ден.средств'!CP83</f>
        <v>0</v>
      </c>
      <c r="CQ88" s="648">
        <f>'Прогноз движ.ден.средств'!CQ83</f>
        <v>0</v>
      </c>
      <c r="CR88" s="648">
        <f>'Прогноз движ.ден.средств'!CR83</f>
        <v>0</v>
      </c>
      <c r="CS88" s="648">
        <f>'Прогноз движ.ден.средств'!CS83</f>
        <v>0</v>
      </c>
      <c r="CT88" s="648">
        <f>'Прогноз движ.ден.средств'!CT83</f>
        <v>0</v>
      </c>
      <c r="CU88" s="648">
        <f>'Прогноз движ.ден.средств'!CU83</f>
        <v>0</v>
      </c>
      <c r="CV88" s="648">
        <f>'Прогноз движ.ден.средств'!CV83</f>
        <v>0</v>
      </c>
      <c r="CW88" s="648">
        <f>'Прогноз движ.ден.средств'!CW83</f>
        <v>0</v>
      </c>
      <c r="CX88" s="648">
        <f>'Прогноз движ.ден.средств'!CX83</f>
        <v>0</v>
      </c>
      <c r="CY88" s="648">
        <f>'Прогноз движ.ден.средств'!CY83</f>
        <v>0</v>
      </c>
      <c r="CZ88" s="648">
        <f>'Прогноз движ.ден.средств'!CZ83</f>
        <v>0</v>
      </c>
      <c r="DA88" s="648">
        <f>'Прогноз движ.ден.средств'!DA83</f>
        <v>0</v>
      </c>
      <c r="DB88" s="648">
        <f>'Прогноз движ.ден.средств'!DB83</f>
        <v>0</v>
      </c>
      <c r="DC88" s="648">
        <f>'Прогноз движ.ден.средств'!DC83</f>
        <v>0</v>
      </c>
      <c r="DD88" s="648">
        <f>'Прогноз движ.ден.средств'!DD83</f>
        <v>0</v>
      </c>
      <c r="DE88" s="648">
        <f>'Прогноз движ.ден.средств'!DE83</f>
        <v>0</v>
      </c>
      <c r="DF88" s="648">
        <f>'Прогноз движ.ден.средств'!DF83</f>
        <v>0</v>
      </c>
      <c r="DG88" s="648">
        <f>'Прогноз движ.ден.средств'!DG83</f>
        <v>0</v>
      </c>
      <c r="DH88" s="648">
        <f>'Прогноз движ.ден.средств'!DH83</f>
        <v>0</v>
      </c>
      <c r="DI88" s="648">
        <f>'Прогноз движ.ден.средств'!DI83</f>
        <v>0</v>
      </c>
      <c r="DJ88" s="648">
        <f>'Прогноз движ.ден.средств'!DJ83</f>
        <v>0</v>
      </c>
      <c r="DK88" s="648">
        <f>'Прогноз движ.ден.средств'!DK83</f>
        <v>0</v>
      </c>
      <c r="DL88" s="648">
        <f>'Прогноз движ.ден.средств'!DL83</f>
        <v>0</v>
      </c>
      <c r="DM88" s="648">
        <f>'Прогноз движ.ден.средств'!DM83</f>
        <v>0</v>
      </c>
      <c r="DN88" s="648">
        <f>'Прогноз движ.ден.средств'!DN83</f>
        <v>0</v>
      </c>
      <c r="DO88" s="648">
        <f>'Прогноз движ.ден.средств'!DO83</f>
        <v>0</v>
      </c>
      <c r="DP88" s="648">
        <f>'Прогноз движ.ден.средств'!DP83</f>
        <v>0</v>
      </c>
      <c r="DQ88" s="648">
        <f>'Прогноз движ.ден.средств'!DQ83</f>
        <v>0</v>
      </c>
      <c r="DR88" s="648">
        <f>'Прогноз движ.ден.средств'!DR83</f>
        <v>0</v>
      </c>
      <c r="DS88" s="648">
        <f>'Прогноз движ.ден.средств'!DS83</f>
        <v>0</v>
      </c>
      <c r="DT88" s="648">
        <f>'Прогноз движ.ден.средств'!DT83</f>
        <v>0</v>
      </c>
      <c r="DU88" s="648">
        <f>'Прогноз движ.ден.средств'!DU83</f>
        <v>0</v>
      </c>
      <c r="DV88" s="648">
        <f>'Прогноз движ.ден.средств'!DV83</f>
        <v>0</v>
      </c>
      <c r="DW88" s="648">
        <f>'Прогноз движ.ден.средств'!DW83</f>
        <v>0</v>
      </c>
      <c r="DX88" s="648">
        <f>'Прогноз движ.ден.средств'!DX83</f>
        <v>0</v>
      </c>
      <c r="DY88" s="648">
        <f>'Прогноз движ.ден.средств'!DY83</f>
        <v>0</v>
      </c>
      <c r="DZ88" s="648">
        <f>'Прогноз движ.ден.средств'!DZ83</f>
        <v>0</v>
      </c>
      <c r="EA88" s="648">
        <f>'Прогноз движ.ден.средств'!EA83</f>
        <v>0</v>
      </c>
      <c r="EB88" s="648">
        <f>'Прогноз движ.ден.средств'!EB83</f>
        <v>0</v>
      </c>
      <c r="EC88" s="648">
        <f>'Прогноз движ.ден.средств'!EC83</f>
        <v>0</v>
      </c>
      <c r="ED88" s="648">
        <f>'Прогноз движ.ден.средств'!ED83</f>
        <v>0</v>
      </c>
      <c r="EE88" s="648">
        <f>'Прогноз движ.ден.средств'!EE83</f>
        <v>0</v>
      </c>
      <c r="EF88" s="648">
        <f>'Прогноз движ.ден.средств'!EF83</f>
        <v>0</v>
      </c>
      <c r="EG88" s="648">
        <f>'Прогноз движ.ден.средств'!EG83</f>
        <v>0</v>
      </c>
      <c r="EH88" s="648">
        <f>'Прогноз движ.ден.средств'!EH83</f>
        <v>0</v>
      </c>
      <c r="EI88" s="648">
        <f>'Прогноз движ.ден.средств'!EI83</f>
        <v>0</v>
      </c>
      <c r="EJ88" s="648">
        <f>'Прогноз движ.ден.средств'!EJ83</f>
        <v>0</v>
      </c>
      <c r="EK88" s="648">
        <f>'Прогноз движ.ден.средств'!EK83</f>
        <v>0</v>
      </c>
    </row>
    <row r="89" spans="1:141" ht="15.75" hidden="1" outlineLevel="1" x14ac:dyDescent="0.25">
      <c r="A89" s="647" t="str">
        <f>'Прогноз движ.ден.средств'!A84</f>
        <v>nnn</v>
      </c>
      <c r="B89" s="795">
        <f>'Прогноз движ.ден.средств'!B84</f>
        <v>0</v>
      </c>
      <c r="C89" s="758">
        <f>'Прогноз движ.ден.средств'!C84</f>
        <v>0</v>
      </c>
      <c r="D89" s="758">
        <f>'Прогноз движ.ден.средств'!D84</f>
        <v>0</v>
      </c>
      <c r="E89" s="758">
        <f>'Прогноз движ.ден.средств'!E84</f>
        <v>0</v>
      </c>
      <c r="F89" s="758">
        <f>'Прогноз движ.ден.средств'!F84</f>
        <v>0</v>
      </c>
      <c r="G89" s="758">
        <f>'Прогноз движ.ден.средств'!G84</f>
        <v>0</v>
      </c>
      <c r="H89" s="758">
        <f>'Прогноз движ.ден.средств'!H84</f>
        <v>0</v>
      </c>
      <c r="I89" s="758">
        <f>'Прогноз движ.ден.средств'!I84</f>
        <v>0</v>
      </c>
      <c r="J89" s="758">
        <f>'Прогноз движ.ден.средств'!J84</f>
        <v>0</v>
      </c>
      <c r="K89" s="758">
        <f>'Прогноз движ.ден.средств'!K84</f>
        <v>0</v>
      </c>
      <c r="L89" s="758">
        <f>'Прогноз движ.ден.средств'!L84</f>
        <v>0</v>
      </c>
      <c r="M89" s="758">
        <f>'Прогноз движ.ден.средств'!M84</f>
        <v>0</v>
      </c>
      <c r="N89" s="758">
        <f>'Прогноз движ.ден.средств'!N84</f>
        <v>0</v>
      </c>
      <c r="O89" s="758">
        <f>'Прогноз движ.ден.средств'!O84</f>
        <v>0</v>
      </c>
      <c r="P89" s="758">
        <f>'Прогноз движ.ден.средств'!P84</f>
        <v>0</v>
      </c>
      <c r="Q89" s="758">
        <f>'Прогноз движ.ден.средств'!Q84</f>
        <v>0</v>
      </c>
      <c r="R89" s="648">
        <f>'Прогноз движ.ден.средств'!R84</f>
        <v>0</v>
      </c>
      <c r="S89" s="648">
        <f>'Прогноз движ.ден.средств'!S84</f>
        <v>0</v>
      </c>
      <c r="T89" s="648">
        <f>'Прогноз движ.ден.средств'!T84</f>
        <v>0</v>
      </c>
      <c r="U89" s="648">
        <f>'Прогноз движ.ден.средств'!U84</f>
        <v>0</v>
      </c>
      <c r="V89" s="648">
        <f>'Прогноз движ.ден.средств'!V84</f>
        <v>0</v>
      </c>
      <c r="W89" s="648">
        <f>'Прогноз движ.ден.средств'!W84</f>
        <v>0</v>
      </c>
      <c r="X89" s="648">
        <f>'Прогноз движ.ден.средств'!X84</f>
        <v>0</v>
      </c>
      <c r="Y89" s="648">
        <f>'Прогноз движ.ден.средств'!Y84</f>
        <v>0</v>
      </c>
      <c r="Z89" s="648">
        <f>'Прогноз движ.ден.средств'!Z84</f>
        <v>0</v>
      </c>
      <c r="AA89" s="648">
        <f>'Прогноз движ.ден.средств'!AA84</f>
        <v>0</v>
      </c>
      <c r="AB89" s="648">
        <f>'Прогноз движ.ден.средств'!AB84</f>
        <v>0</v>
      </c>
      <c r="AC89" s="648">
        <f>'Прогноз движ.ден.средств'!AC84</f>
        <v>0</v>
      </c>
      <c r="AD89" s="648">
        <f>'Прогноз движ.ден.средств'!AD84</f>
        <v>0</v>
      </c>
      <c r="AE89" s="648">
        <f>'Прогноз движ.ден.средств'!AE84</f>
        <v>0</v>
      </c>
      <c r="AF89" s="648">
        <f>'Прогноз движ.ден.средств'!AF84</f>
        <v>0</v>
      </c>
      <c r="AG89" s="648">
        <f>'Прогноз движ.ден.средств'!AG84</f>
        <v>0</v>
      </c>
      <c r="AH89" s="648">
        <f>'Прогноз движ.ден.средств'!AH84</f>
        <v>0</v>
      </c>
      <c r="AI89" s="648">
        <f>'Прогноз движ.ден.средств'!AI84</f>
        <v>0</v>
      </c>
      <c r="AJ89" s="648">
        <f>'Прогноз движ.ден.средств'!AJ84</f>
        <v>0</v>
      </c>
      <c r="AK89" s="648">
        <f>'Прогноз движ.ден.средств'!AK84</f>
        <v>0</v>
      </c>
      <c r="AL89" s="648">
        <f>'Прогноз движ.ден.средств'!AL84</f>
        <v>0</v>
      </c>
      <c r="AM89" s="648">
        <f>'Прогноз движ.ден.средств'!AM84</f>
        <v>0</v>
      </c>
      <c r="AN89" s="648">
        <f>'Прогноз движ.ден.средств'!AN84</f>
        <v>0</v>
      </c>
      <c r="AO89" s="648">
        <f>'Прогноз движ.ден.средств'!AO84</f>
        <v>0</v>
      </c>
      <c r="AP89" s="648">
        <f>'Прогноз движ.ден.средств'!AP84</f>
        <v>0</v>
      </c>
      <c r="AQ89" s="648">
        <f>'Прогноз движ.ден.средств'!AQ84</f>
        <v>0</v>
      </c>
      <c r="AR89" s="648">
        <f>'Прогноз движ.ден.средств'!AR84</f>
        <v>0</v>
      </c>
      <c r="AS89" s="648">
        <f>'Прогноз движ.ден.средств'!AS84</f>
        <v>0</v>
      </c>
      <c r="AT89" s="648">
        <f>'Прогноз движ.ден.средств'!AT84</f>
        <v>0</v>
      </c>
      <c r="AU89" s="648">
        <f>'Прогноз движ.ден.средств'!AU84</f>
        <v>0</v>
      </c>
      <c r="AV89" s="648">
        <f>'Прогноз движ.ден.средств'!AV84</f>
        <v>0</v>
      </c>
      <c r="AW89" s="648">
        <f>'Прогноз движ.ден.средств'!AW84</f>
        <v>0</v>
      </c>
      <c r="AX89" s="648">
        <f>'Прогноз движ.ден.средств'!AX84</f>
        <v>0</v>
      </c>
      <c r="AY89" s="648">
        <f>'Прогноз движ.ден.средств'!AY84</f>
        <v>0</v>
      </c>
      <c r="AZ89" s="648">
        <f>'Прогноз движ.ден.средств'!AZ84</f>
        <v>0</v>
      </c>
      <c r="BA89" s="648">
        <f>'Прогноз движ.ден.средств'!BA84</f>
        <v>0</v>
      </c>
      <c r="BB89" s="648">
        <f>'Прогноз движ.ден.средств'!BB84</f>
        <v>0</v>
      </c>
      <c r="BC89" s="648">
        <f>'Прогноз движ.ден.средств'!BC84</f>
        <v>0</v>
      </c>
      <c r="BD89" s="648">
        <f>'Прогноз движ.ден.средств'!BD84</f>
        <v>0</v>
      </c>
      <c r="BE89" s="648">
        <f>'Прогноз движ.ден.средств'!BE84</f>
        <v>0</v>
      </c>
      <c r="BF89" s="648">
        <f>'Прогноз движ.ден.средств'!BF84</f>
        <v>0</v>
      </c>
      <c r="BG89" s="648">
        <f>'Прогноз движ.ден.средств'!BG84</f>
        <v>0</v>
      </c>
      <c r="BH89" s="648">
        <f>'Прогноз движ.ден.средств'!BH84</f>
        <v>0</v>
      </c>
      <c r="BI89" s="648">
        <f>'Прогноз движ.ден.средств'!BI84</f>
        <v>0</v>
      </c>
      <c r="BJ89" s="648">
        <f>'Прогноз движ.ден.средств'!BJ84</f>
        <v>0</v>
      </c>
      <c r="BK89" s="648">
        <f>'Прогноз движ.ден.средств'!BK84</f>
        <v>0</v>
      </c>
      <c r="BL89" s="648">
        <f>'Прогноз движ.ден.средств'!BL84</f>
        <v>0</v>
      </c>
      <c r="BM89" s="648">
        <f>'Прогноз движ.ден.средств'!BM84</f>
        <v>0</v>
      </c>
      <c r="BN89" s="648">
        <f>'Прогноз движ.ден.средств'!BN84</f>
        <v>0</v>
      </c>
      <c r="BO89" s="648">
        <f>'Прогноз движ.ден.средств'!BO84</f>
        <v>0</v>
      </c>
      <c r="BP89" s="648">
        <f>'Прогноз движ.ден.средств'!BP84</f>
        <v>0</v>
      </c>
      <c r="BQ89" s="648">
        <f>'Прогноз движ.ден.средств'!BQ84</f>
        <v>0</v>
      </c>
      <c r="BR89" s="648">
        <f>'Прогноз движ.ден.средств'!BR84</f>
        <v>0</v>
      </c>
      <c r="BS89" s="648">
        <f>'Прогноз движ.ден.средств'!BS84</f>
        <v>0</v>
      </c>
      <c r="BT89" s="648">
        <f>'Прогноз движ.ден.средств'!BT84</f>
        <v>0</v>
      </c>
      <c r="BU89" s="648">
        <f>'Прогноз движ.ден.средств'!BU84</f>
        <v>0</v>
      </c>
      <c r="BV89" s="648">
        <f>'Прогноз движ.ден.средств'!BV84</f>
        <v>0</v>
      </c>
      <c r="BW89" s="648">
        <f>'Прогноз движ.ден.средств'!BW84</f>
        <v>0</v>
      </c>
      <c r="BX89" s="648">
        <f>'Прогноз движ.ден.средств'!BX84</f>
        <v>0</v>
      </c>
      <c r="BY89" s="648">
        <f>'Прогноз движ.ден.средств'!BY84</f>
        <v>0</v>
      </c>
      <c r="BZ89" s="648">
        <f>'Прогноз движ.ден.средств'!BZ84</f>
        <v>0</v>
      </c>
      <c r="CA89" s="648">
        <f>'Прогноз движ.ден.средств'!CA84</f>
        <v>0</v>
      </c>
      <c r="CB89" s="648">
        <f>'Прогноз движ.ден.средств'!CB84</f>
        <v>0</v>
      </c>
      <c r="CC89" s="648">
        <f>'Прогноз движ.ден.средств'!CC84</f>
        <v>0</v>
      </c>
      <c r="CD89" s="648">
        <f>'Прогноз движ.ден.средств'!CD84</f>
        <v>0</v>
      </c>
      <c r="CE89" s="648">
        <f>'Прогноз движ.ден.средств'!CE84</f>
        <v>0</v>
      </c>
      <c r="CF89" s="648">
        <f>'Прогноз движ.ден.средств'!CF84</f>
        <v>0</v>
      </c>
      <c r="CG89" s="648">
        <f>'Прогноз движ.ден.средств'!CG84</f>
        <v>0</v>
      </c>
      <c r="CH89" s="648">
        <f>'Прогноз движ.ден.средств'!CH84</f>
        <v>0</v>
      </c>
      <c r="CI89" s="648">
        <f>'Прогноз движ.ден.средств'!CI84</f>
        <v>0</v>
      </c>
      <c r="CJ89" s="648">
        <f>'Прогноз движ.ден.средств'!CJ84</f>
        <v>0</v>
      </c>
      <c r="CK89" s="648">
        <f>'Прогноз движ.ден.средств'!CK84</f>
        <v>0</v>
      </c>
      <c r="CL89" s="648">
        <f>'Прогноз движ.ден.средств'!CL84</f>
        <v>0</v>
      </c>
      <c r="CM89" s="648">
        <f>'Прогноз движ.ден.средств'!CM84</f>
        <v>0</v>
      </c>
      <c r="CN89" s="648">
        <f>'Прогноз движ.ден.средств'!CN84</f>
        <v>0</v>
      </c>
      <c r="CO89" s="648">
        <f>'Прогноз движ.ден.средств'!CO84</f>
        <v>0</v>
      </c>
      <c r="CP89" s="648">
        <f>'Прогноз движ.ден.средств'!CP84</f>
        <v>0</v>
      </c>
      <c r="CQ89" s="648">
        <f>'Прогноз движ.ден.средств'!CQ84</f>
        <v>0</v>
      </c>
      <c r="CR89" s="648">
        <f>'Прогноз движ.ден.средств'!CR84</f>
        <v>0</v>
      </c>
      <c r="CS89" s="648">
        <f>'Прогноз движ.ден.средств'!CS84</f>
        <v>0</v>
      </c>
      <c r="CT89" s="648">
        <f>'Прогноз движ.ден.средств'!CT84</f>
        <v>0</v>
      </c>
      <c r="CU89" s="648">
        <f>'Прогноз движ.ден.средств'!CU84</f>
        <v>0</v>
      </c>
      <c r="CV89" s="648">
        <f>'Прогноз движ.ден.средств'!CV84</f>
        <v>0</v>
      </c>
      <c r="CW89" s="648">
        <f>'Прогноз движ.ден.средств'!CW84</f>
        <v>0</v>
      </c>
      <c r="CX89" s="648">
        <f>'Прогноз движ.ден.средств'!CX84</f>
        <v>0</v>
      </c>
      <c r="CY89" s="648">
        <f>'Прогноз движ.ден.средств'!CY84</f>
        <v>0</v>
      </c>
      <c r="CZ89" s="648">
        <f>'Прогноз движ.ден.средств'!CZ84</f>
        <v>0</v>
      </c>
      <c r="DA89" s="648">
        <f>'Прогноз движ.ден.средств'!DA84</f>
        <v>0</v>
      </c>
      <c r="DB89" s="648">
        <f>'Прогноз движ.ден.средств'!DB84</f>
        <v>0</v>
      </c>
      <c r="DC89" s="648">
        <f>'Прогноз движ.ден.средств'!DC84</f>
        <v>0</v>
      </c>
      <c r="DD89" s="648">
        <f>'Прогноз движ.ден.средств'!DD84</f>
        <v>0</v>
      </c>
      <c r="DE89" s="648">
        <f>'Прогноз движ.ден.средств'!DE84</f>
        <v>0</v>
      </c>
      <c r="DF89" s="648">
        <f>'Прогноз движ.ден.средств'!DF84</f>
        <v>0</v>
      </c>
      <c r="DG89" s="648">
        <f>'Прогноз движ.ден.средств'!DG84</f>
        <v>0</v>
      </c>
      <c r="DH89" s="648">
        <f>'Прогноз движ.ден.средств'!DH84</f>
        <v>0</v>
      </c>
      <c r="DI89" s="648">
        <f>'Прогноз движ.ден.средств'!DI84</f>
        <v>0</v>
      </c>
      <c r="DJ89" s="648">
        <f>'Прогноз движ.ден.средств'!DJ84</f>
        <v>0</v>
      </c>
      <c r="DK89" s="648">
        <f>'Прогноз движ.ден.средств'!DK84</f>
        <v>0</v>
      </c>
      <c r="DL89" s="648">
        <f>'Прогноз движ.ден.средств'!DL84</f>
        <v>0</v>
      </c>
      <c r="DM89" s="648">
        <f>'Прогноз движ.ден.средств'!DM84</f>
        <v>0</v>
      </c>
      <c r="DN89" s="648">
        <f>'Прогноз движ.ден.средств'!DN84</f>
        <v>0</v>
      </c>
      <c r="DO89" s="648">
        <f>'Прогноз движ.ден.средств'!DO84</f>
        <v>0</v>
      </c>
      <c r="DP89" s="648">
        <f>'Прогноз движ.ден.средств'!DP84</f>
        <v>0</v>
      </c>
      <c r="DQ89" s="648">
        <f>'Прогноз движ.ден.средств'!DQ84</f>
        <v>0</v>
      </c>
      <c r="DR89" s="648">
        <f>'Прогноз движ.ден.средств'!DR84</f>
        <v>0</v>
      </c>
      <c r="DS89" s="648">
        <f>'Прогноз движ.ден.средств'!DS84</f>
        <v>0</v>
      </c>
      <c r="DT89" s="648">
        <f>'Прогноз движ.ден.средств'!DT84</f>
        <v>0</v>
      </c>
      <c r="DU89" s="648">
        <f>'Прогноз движ.ден.средств'!DU84</f>
        <v>0</v>
      </c>
      <c r="DV89" s="648">
        <f>'Прогноз движ.ден.средств'!DV84</f>
        <v>0</v>
      </c>
      <c r="DW89" s="648">
        <f>'Прогноз движ.ден.средств'!DW84</f>
        <v>0</v>
      </c>
      <c r="DX89" s="648">
        <f>'Прогноз движ.ден.средств'!DX84</f>
        <v>0</v>
      </c>
      <c r="DY89" s="648">
        <f>'Прогноз движ.ден.средств'!DY84</f>
        <v>0</v>
      </c>
      <c r="DZ89" s="648">
        <f>'Прогноз движ.ден.средств'!DZ84</f>
        <v>0</v>
      </c>
      <c r="EA89" s="648">
        <f>'Прогноз движ.ден.средств'!EA84</f>
        <v>0</v>
      </c>
      <c r="EB89" s="648">
        <f>'Прогноз движ.ден.средств'!EB84</f>
        <v>0</v>
      </c>
      <c r="EC89" s="648">
        <f>'Прогноз движ.ден.средств'!EC84</f>
        <v>0</v>
      </c>
      <c r="ED89" s="648">
        <f>'Прогноз движ.ден.средств'!ED84</f>
        <v>0</v>
      </c>
      <c r="EE89" s="648">
        <f>'Прогноз движ.ден.средств'!EE84</f>
        <v>0</v>
      </c>
      <c r="EF89" s="648">
        <f>'Прогноз движ.ден.средств'!EF84</f>
        <v>0</v>
      </c>
      <c r="EG89" s="648">
        <f>'Прогноз движ.ден.средств'!EG84</f>
        <v>0</v>
      </c>
      <c r="EH89" s="648">
        <f>'Прогноз движ.ден.средств'!EH84</f>
        <v>0</v>
      </c>
      <c r="EI89" s="648">
        <f>'Прогноз движ.ден.средств'!EI84</f>
        <v>0</v>
      </c>
      <c r="EJ89" s="648">
        <f>'Прогноз движ.ден.средств'!EJ84</f>
        <v>0</v>
      </c>
      <c r="EK89" s="648">
        <f>'Прогноз движ.ден.средств'!EK84</f>
        <v>0</v>
      </c>
    </row>
    <row r="90" spans="1:141" ht="15.75" hidden="1" outlineLevel="1" x14ac:dyDescent="0.25">
      <c r="A90" s="647" t="str">
        <f>'Прогноз движ.ден.средств'!A85</f>
        <v>nnn</v>
      </c>
      <c r="B90" s="795">
        <f>'Прогноз движ.ден.средств'!B85</f>
        <v>0</v>
      </c>
      <c r="C90" s="758">
        <f>'Прогноз движ.ден.средств'!C85</f>
        <v>0</v>
      </c>
      <c r="D90" s="758">
        <f>'Прогноз движ.ден.средств'!D85</f>
        <v>0</v>
      </c>
      <c r="E90" s="758">
        <f>'Прогноз движ.ден.средств'!E85</f>
        <v>0</v>
      </c>
      <c r="F90" s="758">
        <f>'Прогноз движ.ден.средств'!F85</f>
        <v>0</v>
      </c>
      <c r="G90" s="758">
        <f>'Прогноз движ.ден.средств'!G85</f>
        <v>0</v>
      </c>
      <c r="H90" s="758">
        <f>'Прогноз движ.ден.средств'!H85</f>
        <v>0</v>
      </c>
      <c r="I90" s="758">
        <f>'Прогноз движ.ден.средств'!I85</f>
        <v>0</v>
      </c>
      <c r="J90" s="758">
        <f>'Прогноз движ.ден.средств'!J85</f>
        <v>0</v>
      </c>
      <c r="K90" s="758">
        <f>'Прогноз движ.ден.средств'!K85</f>
        <v>0</v>
      </c>
      <c r="L90" s="758">
        <f>'Прогноз движ.ден.средств'!L85</f>
        <v>0</v>
      </c>
      <c r="M90" s="758">
        <f>'Прогноз движ.ден.средств'!M85</f>
        <v>0</v>
      </c>
      <c r="N90" s="758">
        <f>'Прогноз движ.ден.средств'!N85</f>
        <v>0</v>
      </c>
      <c r="O90" s="758">
        <f>'Прогноз движ.ден.средств'!O85</f>
        <v>0</v>
      </c>
      <c r="P90" s="758">
        <f>'Прогноз движ.ден.средств'!P85</f>
        <v>0</v>
      </c>
      <c r="Q90" s="758">
        <f>'Прогноз движ.ден.средств'!Q85</f>
        <v>0</v>
      </c>
      <c r="R90" s="648">
        <f>'Прогноз движ.ден.средств'!R85</f>
        <v>0</v>
      </c>
      <c r="S90" s="648">
        <f>'Прогноз движ.ден.средств'!S85</f>
        <v>0</v>
      </c>
      <c r="T90" s="648">
        <f>'Прогноз движ.ден.средств'!T85</f>
        <v>0</v>
      </c>
      <c r="U90" s="648">
        <f>'Прогноз движ.ден.средств'!U85</f>
        <v>0</v>
      </c>
      <c r="V90" s="648">
        <f>'Прогноз движ.ден.средств'!V85</f>
        <v>0</v>
      </c>
      <c r="W90" s="648">
        <f>'Прогноз движ.ден.средств'!W85</f>
        <v>0</v>
      </c>
      <c r="X90" s="648">
        <f>'Прогноз движ.ден.средств'!X85</f>
        <v>0</v>
      </c>
      <c r="Y90" s="648">
        <f>'Прогноз движ.ден.средств'!Y85</f>
        <v>0</v>
      </c>
      <c r="Z90" s="648">
        <f>'Прогноз движ.ден.средств'!Z85</f>
        <v>0</v>
      </c>
      <c r="AA90" s="648">
        <f>'Прогноз движ.ден.средств'!AA85</f>
        <v>0</v>
      </c>
      <c r="AB90" s="648">
        <f>'Прогноз движ.ден.средств'!AB85</f>
        <v>0</v>
      </c>
      <c r="AC90" s="648">
        <f>'Прогноз движ.ден.средств'!AC85</f>
        <v>0</v>
      </c>
      <c r="AD90" s="648">
        <f>'Прогноз движ.ден.средств'!AD85</f>
        <v>0</v>
      </c>
      <c r="AE90" s="648">
        <f>'Прогноз движ.ден.средств'!AE85</f>
        <v>0</v>
      </c>
      <c r="AF90" s="648">
        <f>'Прогноз движ.ден.средств'!AF85</f>
        <v>0</v>
      </c>
      <c r="AG90" s="648">
        <f>'Прогноз движ.ден.средств'!AG85</f>
        <v>0</v>
      </c>
      <c r="AH90" s="648">
        <f>'Прогноз движ.ден.средств'!AH85</f>
        <v>0</v>
      </c>
      <c r="AI90" s="648">
        <f>'Прогноз движ.ден.средств'!AI85</f>
        <v>0</v>
      </c>
      <c r="AJ90" s="648">
        <f>'Прогноз движ.ден.средств'!AJ85</f>
        <v>0</v>
      </c>
      <c r="AK90" s="648">
        <f>'Прогноз движ.ден.средств'!AK85</f>
        <v>0</v>
      </c>
      <c r="AL90" s="648">
        <f>'Прогноз движ.ден.средств'!AL85</f>
        <v>0</v>
      </c>
      <c r="AM90" s="648">
        <f>'Прогноз движ.ден.средств'!AM85</f>
        <v>0</v>
      </c>
      <c r="AN90" s="648">
        <f>'Прогноз движ.ден.средств'!AN85</f>
        <v>0</v>
      </c>
      <c r="AO90" s="648">
        <f>'Прогноз движ.ден.средств'!AO85</f>
        <v>0</v>
      </c>
      <c r="AP90" s="648">
        <f>'Прогноз движ.ден.средств'!AP85</f>
        <v>0</v>
      </c>
      <c r="AQ90" s="648">
        <f>'Прогноз движ.ден.средств'!AQ85</f>
        <v>0</v>
      </c>
      <c r="AR90" s="648">
        <f>'Прогноз движ.ден.средств'!AR85</f>
        <v>0</v>
      </c>
      <c r="AS90" s="648">
        <f>'Прогноз движ.ден.средств'!AS85</f>
        <v>0</v>
      </c>
      <c r="AT90" s="648">
        <f>'Прогноз движ.ден.средств'!AT85</f>
        <v>0</v>
      </c>
      <c r="AU90" s="648">
        <f>'Прогноз движ.ден.средств'!AU85</f>
        <v>0</v>
      </c>
      <c r="AV90" s="648">
        <f>'Прогноз движ.ден.средств'!AV85</f>
        <v>0</v>
      </c>
      <c r="AW90" s="648">
        <f>'Прогноз движ.ден.средств'!AW85</f>
        <v>0</v>
      </c>
      <c r="AX90" s="648">
        <f>'Прогноз движ.ден.средств'!AX85</f>
        <v>0</v>
      </c>
      <c r="AY90" s="648">
        <f>'Прогноз движ.ден.средств'!AY85</f>
        <v>0</v>
      </c>
      <c r="AZ90" s="648">
        <f>'Прогноз движ.ден.средств'!AZ85</f>
        <v>0</v>
      </c>
      <c r="BA90" s="648">
        <f>'Прогноз движ.ден.средств'!BA85</f>
        <v>0</v>
      </c>
      <c r="BB90" s="648">
        <f>'Прогноз движ.ден.средств'!BB85</f>
        <v>0</v>
      </c>
      <c r="BC90" s="648">
        <f>'Прогноз движ.ден.средств'!BC85</f>
        <v>0</v>
      </c>
      <c r="BD90" s="648">
        <f>'Прогноз движ.ден.средств'!BD85</f>
        <v>0</v>
      </c>
      <c r="BE90" s="648">
        <f>'Прогноз движ.ден.средств'!BE85</f>
        <v>0</v>
      </c>
      <c r="BF90" s="648">
        <f>'Прогноз движ.ден.средств'!BF85</f>
        <v>0</v>
      </c>
      <c r="BG90" s="648">
        <f>'Прогноз движ.ден.средств'!BG85</f>
        <v>0</v>
      </c>
      <c r="BH90" s="648">
        <f>'Прогноз движ.ден.средств'!BH85</f>
        <v>0</v>
      </c>
      <c r="BI90" s="648">
        <f>'Прогноз движ.ден.средств'!BI85</f>
        <v>0</v>
      </c>
      <c r="BJ90" s="648">
        <f>'Прогноз движ.ден.средств'!BJ85</f>
        <v>0</v>
      </c>
      <c r="BK90" s="648">
        <f>'Прогноз движ.ден.средств'!BK85</f>
        <v>0</v>
      </c>
      <c r="BL90" s="648">
        <f>'Прогноз движ.ден.средств'!BL85</f>
        <v>0</v>
      </c>
      <c r="BM90" s="648">
        <f>'Прогноз движ.ден.средств'!BM85</f>
        <v>0</v>
      </c>
      <c r="BN90" s="648">
        <f>'Прогноз движ.ден.средств'!BN85</f>
        <v>0</v>
      </c>
      <c r="BO90" s="648">
        <f>'Прогноз движ.ден.средств'!BO85</f>
        <v>0</v>
      </c>
      <c r="BP90" s="648">
        <f>'Прогноз движ.ден.средств'!BP85</f>
        <v>0</v>
      </c>
      <c r="BQ90" s="648">
        <f>'Прогноз движ.ден.средств'!BQ85</f>
        <v>0</v>
      </c>
      <c r="BR90" s="648">
        <f>'Прогноз движ.ден.средств'!BR85</f>
        <v>0</v>
      </c>
      <c r="BS90" s="648">
        <f>'Прогноз движ.ден.средств'!BS85</f>
        <v>0</v>
      </c>
      <c r="BT90" s="648">
        <f>'Прогноз движ.ден.средств'!BT85</f>
        <v>0</v>
      </c>
      <c r="BU90" s="648">
        <f>'Прогноз движ.ден.средств'!BU85</f>
        <v>0</v>
      </c>
      <c r="BV90" s="648">
        <f>'Прогноз движ.ден.средств'!BV85</f>
        <v>0</v>
      </c>
      <c r="BW90" s="648">
        <f>'Прогноз движ.ден.средств'!BW85</f>
        <v>0</v>
      </c>
      <c r="BX90" s="648">
        <f>'Прогноз движ.ден.средств'!BX85</f>
        <v>0</v>
      </c>
      <c r="BY90" s="648">
        <f>'Прогноз движ.ден.средств'!BY85</f>
        <v>0</v>
      </c>
      <c r="BZ90" s="648">
        <f>'Прогноз движ.ден.средств'!BZ85</f>
        <v>0</v>
      </c>
      <c r="CA90" s="648">
        <f>'Прогноз движ.ден.средств'!CA85</f>
        <v>0</v>
      </c>
      <c r="CB90" s="648">
        <f>'Прогноз движ.ден.средств'!CB85</f>
        <v>0</v>
      </c>
      <c r="CC90" s="648">
        <f>'Прогноз движ.ден.средств'!CC85</f>
        <v>0</v>
      </c>
      <c r="CD90" s="648">
        <f>'Прогноз движ.ден.средств'!CD85</f>
        <v>0</v>
      </c>
      <c r="CE90" s="648">
        <f>'Прогноз движ.ден.средств'!CE85</f>
        <v>0</v>
      </c>
      <c r="CF90" s="648">
        <f>'Прогноз движ.ден.средств'!CF85</f>
        <v>0</v>
      </c>
      <c r="CG90" s="648">
        <f>'Прогноз движ.ден.средств'!CG85</f>
        <v>0</v>
      </c>
      <c r="CH90" s="648">
        <f>'Прогноз движ.ден.средств'!CH85</f>
        <v>0</v>
      </c>
      <c r="CI90" s="648">
        <f>'Прогноз движ.ден.средств'!CI85</f>
        <v>0</v>
      </c>
      <c r="CJ90" s="648">
        <f>'Прогноз движ.ден.средств'!CJ85</f>
        <v>0</v>
      </c>
      <c r="CK90" s="648">
        <f>'Прогноз движ.ден.средств'!CK85</f>
        <v>0</v>
      </c>
      <c r="CL90" s="648">
        <f>'Прогноз движ.ден.средств'!CL85</f>
        <v>0</v>
      </c>
      <c r="CM90" s="648">
        <f>'Прогноз движ.ден.средств'!CM85</f>
        <v>0</v>
      </c>
      <c r="CN90" s="648">
        <f>'Прогноз движ.ден.средств'!CN85</f>
        <v>0</v>
      </c>
      <c r="CO90" s="648">
        <f>'Прогноз движ.ден.средств'!CO85</f>
        <v>0</v>
      </c>
      <c r="CP90" s="648">
        <f>'Прогноз движ.ден.средств'!CP85</f>
        <v>0</v>
      </c>
      <c r="CQ90" s="648">
        <f>'Прогноз движ.ден.средств'!CQ85</f>
        <v>0</v>
      </c>
      <c r="CR90" s="648">
        <f>'Прогноз движ.ден.средств'!CR85</f>
        <v>0</v>
      </c>
      <c r="CS90" s="648">
        <f>'Прогноз движ.ден.средств'!CS85</f>
        <v>0</v>
      </c>
      <c r="CT90" s="648">
        <f>'Прогноз движ.ден.средств'!CT85</f>
        <v>0</v>
      </c>
      <c r="CU90" s="648">
        <f>'Прогноз движ.ден.средств'!CU85</f>
        <v>0</v>
      </c>
      <c r="CV90" s="648">
        <f>'Прогноз движ.ден.средств'!CV85</f>
        <v>0</v>
      </c>
      <c r="CW90" s="648">
        <f>'Прогноз движ.ден.средств'!CW85</f>
        <v>0</v>
      </c>
      <c r="CX90" s="648">
        <f>'Прогноз движ.ден.средств'!CX85</f>
        <v>0</v>
      </c>
      <c r="CY90" s="648">
        <f>'Прогноз движ.ден.средств'!CY85</f>
        <v>0</v>
      </c>
      <c r="CZ90" s="648">
        <f>'Прогноз движ.ден.средств'!CZ85</f>
        <v>0</v>
      </c>
      <c r="DA90" s="648">
        <f>'Прогноз движ.ден.средств'!DA85</f>
        <v>0</v>
      </c>
      <c r="DB90" s="648">
        <f>'Прогноз движ.ден.средств'!DB85</f>
        <v>0</v>
      </c>
      <c r="DC90" s="648">
        <f>'Прогноз движ.ден.средств'!DC85</f>
        <v>0</v>
      </c>
      <c r="DD90" s="648">
        <f>'Прогноз движ.ден.средств'!DD85</f>
        <v>0</v>
      </c>
      <c r="DE90" s="648">
        <f>'Прогноз движ.ден.средств'!DE85</f>
        <v>0</v>
      </c>
      <c r="DF90" s="648">
        <f>'Прогноз движ.ден.средств'!DF85</f>
        <v>0</v>
      </c>
      <c r="DG90" s="648">
        <f>'Прогноз движ.ден.средств'!DG85</f>
        <v>0</v>
      </c>
      <c r="DH90" s="648">
        <f>'Прогноз движ.ден.средств'!DH85</f>
        <v>0</v>
      </c>
      <c r="DI90" s="648">
        <f>'Прогноз движ.ден.средств'!DI85</f>
        <v>0</v>
      </c>
      <c r="DJ90" s="648">
        <f>'Прогноз движ.ден.средств'!DJ85</f>
        <v>0</v>
      </c>
      <c r="DK90" s="648">
        <f>'Прогноз движ.ден.средств'!DK85</f>
        <v>0</v>
      </c>
      <c r="DL90" s="648">
        <f>'Прогноз движ.ден.средств'!DL85</f>
        <v>0</v>
      </c>
      <c r="DM90" s="648">
        <f>'Прогноз движ.ден.средств'!DM85</f>
        <v>0</v>
      </c>
      <c r="DN90" s="648">
        <f>'Прогноз движ.ден.средств'!DN85</f>
        <v>0</v>
      </c>
      <c r="DO90" s="648">
        <f>'Прогноз движ.ден.средств'!DO85</f>
        <v>0</v>
      </c>
      <c r="DP90" s="648">
        <f>'Прогноз движ.ден.средств'!DP85</f>
        <v>0</v>
      </c>
      <c r="DQ90" s="648">
        <f>'Прогноз движ.ден.средств'!DQ85</f>
        <v>0</v>
      </c>
      <c r="DR90" s="648">
        <f>'Прогноз движ.ден.средств'!DR85</f>
        <v>0</v>
      </c>
      <c r="DS90" s="648">
        <f>'Прогноз движ.ден.средств'!DS85</f>
        <v>0</v>
      </c>
      <c r="DT90" s="648">
        <f>'Прогноз движ.ден.средств'!DT85</f>
        <v>0</v>
      </c>
      <c r="DU90" s="648">
        <f>'Прогноз движ.ден.средств'!DU85</f>
        <v>0</v>
      </c>
      <c r="DV90" s="648">
        <f>'Прогноз движ.ден.средств'!DV85</f>
        <v>0</v>
      </c>
      <c r="DW90" s="648">
        <f>'Прогноз движ.ден.средств'!DW85</f>
        <v>0</v>
      </c>
      <c r="DX90" s="648">
        <f>'Прогноз движ.ден.средств'!DX85</f>
        <v>0</v>
      </c>
      <c r="DY90" s="648">
        <f>'Прогноз движ.ден.средств'!DY85</f>
        <v>0</v>
      </c>
      <c r="DZ90" s="648">
        <f>'Прогноз движ.ден.средств'!DZ85</f>
        <v>0</v>
      </c>
      <c r="EA90" s="648">
        <f>'Прогноз движ.ден.средств'!EA85</f>
        <v>0</v>
      </c>
      <c r="EB90" s="648">
        <f>'Прогноз движ.ден.средств'!EB85</f>
        <v>0</v>
      </c>
      <c r="EC90" s="648">
        <f>'Прогноз движ.ден.средств'!EC85</f>
        <v>0</v>
      </c>
      <c r="ED90" s="648">
        <f>'Прогноз движ.ден.средств'!ED85</f>
        <v>0</v>
      </c>
      <c r="EE90" s="648">
        <f>'Прогноз движ.ден.средств'!EE85</f>
        <v>0</v>
      </c>
      <c r="EF90" s="648">
        <f>'Прогноз движ.ден.средств'!EF85</f>
        <v>0</v>
      </c>
      <c r="EG90" s="648">
        <f>'Прогноз движ.ден.средств'!EG85</f>
        <v>0</v>
      </c>
      <c r="EH90" s="648">
        <f>'Прогноз движ.ден.средств'!EH85</f>
        <v>0</v>
      </c>
      <c r="EI90" s="648">
        <f>'Прогноз движ.ден.средств'!EI85</f>
        <v>0</v>
      </c>
      <c r="EJ90" s="648">
        <f>'Прогноз движ.ден.средств'!EJ85</f>
        <v>0</v>
      </c>
      <c r="EK90" s="648">
        <f>'Прогноз движ.ден.средств'!EK85</f>
        <v>0</v>
      </c>
    </row>
    <row r="91" spans="1:141" ht="15.75" collapsed="1" x14ac:dyDescent="0.25">
      <c r="A91" s="647" t="str">
        <f>'Прогноз движ.ден.средств'!A86</f>
        <v>3.6.</v>
      </c>
      <c r="B91" s="795" t="str">
        <f>'Прогноз движ.ден.средств'!B86</f>
        <v>% по кредитам, лизинговая ставка</v>
      </c>
      <c r="C91" s="758">
        <f>'Прогноз движ.ден.средств'!C86</f>
        <v>0</v>
      </c>
      <c r="D91" s="758">
        <f>'Прогноз движ.ден.средств'!D86</f>
        <v>0</v>
      </c>
      <c r="E91" s="758">
        <f>'Прогноз движ.ден.средств'!E86</f>
        <v>0</v>
      </c>
      <c r="F91" s="758">
        <f>'Прогноз движ.ден.средств'!F86</f>
        <v>0</v>
      </c>
      <c r="G91" s="758">
        <f>'Прогноз движ.ден.средств'!G86</f>
        <v>0</v>
      </c>
      <c r="H91" s="758">
        <f>'Прогноз движ.ден.средств'!H86</f>
        <v>0</v>
      </c>
      <c r="I91" s="758">
        <f>'Прогноз движ.ден.средств'!I86</f>
        <v>0</v>
      </c>
      <c r="J91" s="758">
        <f>'Прогноз движ.ден.средств'!J86</f>
        <v>0</v>
      </c>
      <c r="K91" s="758">
        <f>'Прогноз движ.ден.средств'!K86</f>
        <v>0</v>
      </c>
      <c r="L91" s="758">
        <f>'Прогноз движ.ден.средств'!L86</f>
        <v>0</v>
      </c>
      <c r="M91" s="758">
        <f>'Прогноз движ.ден.средств'!M86</f>
        <v>0</v>
      </c>
      <c r="N91" s="758">
        <f>'Прогноз движ.ден.средств'!N86</f>
        <v>0</v>
      </c>
      <c r="O91" s="758">
        <f>'Прогноз движ.ден.средств'!O86</f>
        <v>0</v>
      </c>
      <c r="P91" s="758">
        <f>'Прогноз движ.ден.средств'!P86</f>
        <v>0</v>
      </c>
      <c r="Q91" s="758">
        <f>'Прогноз движ.ден.средств'!Q86</f>
        <v>0</v>
      </c>
      <c r="R91" s="648">
        <f>'Прогноз движ.ден.средств'!R86</f>
        <v>0</v>
      </c>
      <c r="S91" s="648">
        <f>'Прогноз движ.ден.средств'!S86</f>
        <v>0</v>
      </c>
      <c r="T91" s="648">
        <f>'Прогноз движ.ден.средств'!T86</f>
        <v>0</v>
      </c>
      <c r="U91" s="648">
        <f>'Прогноз движ.ден.средств'!U86</f>
        <v>0</v>
      </c>
      <c r="V91" s="648">
        <f>'Прогноз движ.ден.средств'!V86</f>
        <v>0</v>
      </c>
      <c r="W91" s="648">
        <f>'Прогноз движ.ден.средств'!W86</f>
        <v>0</v>
      </c>
      <c r="X91" s="648">
        <f>'Прогноз движ.ден.средств'!X86</f>
        <v>0</v>
      </c>
      <c r="Y91" s="648">
        <f>'Прогноз движ.ден.средств'!Y86</f>
        <v>0</v>
      </c>
      <c r="Z91" s="648">
        <f>'Прогноз движ.ден.средств'!Z86</f>
        <v>0</v>
      </c>
      <c r="AA91" s="648">
        <f>'Прогноз движ.ден.средств'!AA86</f>
        <v>0</v>
      </c>
      <c r="AB91" s="648">
        <f>'Прогноз движ.ден.средств'!AB86</f>
        <v>0</v>
      </c>
      <c r="AC91" s="648">
        <f>'Прогноз движ.ден.средств'!AC86</f>
        <v>0</v>
      </c>
      <c r="AD91" s="648">
        <f>'Прогноз движ.ден.средств'!AD86</f>
        <v>0</v>
      </c>
      <c r="AE91" s="648">
        <f>'Прогноз движ.ден.средств'!AE86</f>
        <v>0</v>
      </c>
      <c r="AF91" s="648">
        <f>'Прогноз движ.ден.средств'!AF86</f>
        <v>0</v>
      </c>
      <c r="AG91" s="648">
        <f>'Прогноз движ.ден.средств'!AG86</f>
        <v>0</v>
      </c>
      <c r="AH91" s="648">
        <f>'Прогноз движ.ден.средств'!AH86</f>
        <v>0</v>
      </c>
      <c r="AI91" s="648">
        <f>'Прогноз движ.ден.средств'!AI86</f>
        <v>0</v>
      </c>
      <c r="AJ91" s="648">
        <f>'Прогноз движ.ден.средств'!AJ86</f>
        <v>0</v>
      </c>
      <c r="AK91" s="648">
        <f>'Прогноз движ.ден.средств'!AK86</f>
        <v>0</v>
      </c>
      <c r="AL91" s="648">
        <f>'Прогноз движ.ден.средств'!AL86</f>
        <v>0</v>
      </c>
      <c r="AM91" s="648">
        <f>'Прогноз движ.ден.средств'!AM86</f>
        <v>0</v>
      </c>
      <c r="AN91" s="648">
        <f>'Прогноз движ.ден.средств'!AN86</f>
        <v>0</v>
      </c>
      <c r="AO91" s="648">
        <f>'Прогноз движ.ден.средств'!AO86</f>
        <v>0</v>
      </c>
      <c r="AP91" s="648">
        <f>'Прогноз движ.ден.средств'!AP86</f>
        <v>0</v>
      </c>
      <c r="AQ91" s="648">
        <f>'Прогноз движ.ден.средств'!AQ86</f>
        <v>0</v>
      </c>
      <c r="AR91" s="648">
        <f>'Прогноз движ.ден.средств'!AR86</f>
        <v>0</v>
      </c>
      <c r="AS91" s="648">
        <f>'Прогноз движ.ден.средств'!AS86</f>
        <v>0</v>
      </c>
      <c r="AT91" s="648">
        <f>'Прогноз движ.ден.средств'!AT86</f>
        <v>0</v>
      </c>
      <c r="AU91" s="648">
        <f>'Прогноз движ.ден.средств'!AU86</f>
        <v>0</v>
      </c>
      <c r="AV91" s="648">
        <f>'Прогноз движ.ден.средств'!AV86</f>
        <v>0</v>
      </c>
      <c r="AW91" s="648">
        <f>'Прогноз движ.ден.средств'!AW86</f>
        <v>0</v>
      </c>
      <c r="AX91" s="648">
        <f>'Прогноз движ.ден.средств'!AX86</f>
        <v>0</v>
      </c>
      <c r="AY91" s="648">
        <f>'Прогноз движ.ден.средств'!AY86</f>
        <v>0</v>
      </c>
      <c r="AZ91" s="648">
        <f>'Прогноз движ.ден.средств'!AZ86</f>
        <v>0</v>
      </c>
      <c r="BA91" s="648">
        <f>'Прогноз движ.ден.средств'!BA86</f>
        <v>0</v>
      </c>
      <c r="BB91" s="648">
        <f>'Прогноз движ.ден.средств'!BB86</f>
        <v>0</v>
      </c>
      <c r="BC91" s="648">
        <f>'Прогноз движ.ден.средств'!BC86</f>
        <v>0</v>
      </c>
      <c r="BD91" s="648">
        <f>'Прогноз движ.ден.средств'!BD86</f>
        <v>0</v>
      </c>
      <c r="BE91" s="648">
        <f>'Прогноз движ.ден.средств'!BE86</f>
        <v>0</v>
      </c>
      <c r="BF91" s="648">
        <f>'Прогноз движ.ден.средств'!BF86</f>
        <v>0</v>
      </c>
      <c r="BG91" s="648">
        <f>'Прогноз движ.ден.средств'!BG86</f>
        <v>0</v>
      </c>
      <c r="BH91" s="648">
        <f>'Прогноз движ.ден.средств'!BH86</f>
        <v>0</v>
      </c>
      <c r="BI91" s="648">
        <f>'Прогноз движ.ден.средств'!BI86</f>
        <v>0</v>
      </c>
      <c r="BJ91" s="648">
        <f>'Прогноз движ.ден.средств'!BJ86</f>
        <v>0</v>
      </c>
      <c r="BK91" s="648">
        <f>'Прогноз движ.ден.средств'!BK86</f>
        <v>0</v>
      </c>
      <c r="BL91" s="648">
        <f>'Прогноз движ.ден.средств'!BL86</f>
        <v>0</v>
      </c>
      <c r="BM91" s="648">
        <f>'Прогноз движ.ден.средств'!BM86</f>
        <v>0</v>
      </c>
      <c r="BN91" s="648">
        <f>'Прогноз движ.ден.средств'!BN86</f>
        <v>0</v>
      </c>
      <c r="BO91" s="648">
        <f>'Прогноз движ.ден.средств'!BO86</f>
        <v>0</v>
      </c>
      <c r="BP91" s="648">
        <f>'Прогноз движ.ден.средств'!BP86</f>
        <v>0</v>
      </c>
      <c r="BQ91" s="648">
        <f>'Прогноз движ.ден.средств'!BQ86</f>
        <v>0</v>
      </c>
      <c r="BR91" s="648">
        <f>'Прогноз движ.ден.средств'!BR86</f>
        <v>0</v>
      </c>
      <c r="BS91" s="648">
        <f>'Прогноз движ.ден.средств'!BS86</f>
        <v>0</v>
      </c>
      <c r="BT91" s="648">
        <f>'Прогноз движ.ден.средств'!BT86</f>
        <v>0</v>
      </c>
      <c r="BU91" s="648">
        <f>'Прогноз движ.ден.средств'!BU86</f>
        <v>0</v>
      </c>
      <c r="BV91" s="648">
        <f>'Прогноз движ.ден.средств'!BV86</f>
        <v>0</v>
      </c>
      <c r="BW91" s="648">
        <f>'Прогноз движ.ден.средств'!BW86</f>
        <v>0</v>
      </c>
      <c r="BX91" s="648">
        <f>'Прогноз движ.ден.средств'!BX86</f>
        <v>0</v>
      </c>
      <c r="BY91" s="648">
        <f>'Прогноз движ.ден.средств'!BY86</f>
        <v>0</v>
      </c>
      <c r="BZ91" s="648">
        <f>'Прогноз движ.ден.средств'!BZ86</f>
        <v>0</v>
      </c>
      <c r="CA91" s="648">
        <f>'Прогноз движ.ден.средств'!CA86</f>
        <v>0</v>
      </c>
      <c r="CB91" s="648">
        <f>'Прогноз движ.ден.средств'!CB86</f>
        <v>0</v>
      </c>
      <c r="CC91" s="648">
        <f>'Прогноз движ.ден.средств'!CC86</f>
        <v>0</v>
      </c>
      <c r="CD91" s="648">
        <f>'Прогноз движ.ден.средств'!CD86</f>
        <v>0</v>
      </c>
      <c r="CE91" s="648">
        <f>'Прогноз движ.ден.средств'!CE86</f>
        <v>0</v>
      </c>
      <c r="CF91" s="648">
        <f>'Прогноз движ.ден.средств'!CF86</f>
        <v>0</v>
      </c>
      <c r="CG91" s="648">
        <f>'Прогноз движ.ден.средств'!CG86</f>
        <v>0</v>
      </c>
      <c r="CH91" s="648">
        <f>'Прогноз движ.ден.средств'!CH86</f>
        <v>0</v>
      </c>
      <c r="CI91" s="648">
        <f>'Прогноз движ.ден.средств'!CI86</f>
        <v>0</v>
      </c>
      <c r="CJ91" s="648">
        <f>'Прогноз движ.ден.средств'!CJ86</f>
        <v>0</v>
      </c>
      <c r="CK91" s="648">
        <f>'Прогноз движ.ден.средств'!CK86</f>
        <v>0</v>
      </c>
      <c r="CL91" s="648">
        <f>'Прогноз движ.ден.средств'!CL86</f>
        <v>0</v>
      </c>
      <c r="CM91" s="648">
        <f>'Прогноз движ.ден.средств'!CM86</f>
        <v>0</v>
      </c>
      <c r="CN91" s="648">
        <f>'Прогноз движ.ден.средств'!CN86</f>
        <v>0</v>
      </c>
      <c r="CO91" s="648">
        <f>'Прогноз движ.ден.средств'!CO86</f>
        <v>0</v>
      </c>
      <c r="CP91" s="648">
        <f>'Прогноз движ.ден.средств'!CP86</f>
        <v>0</v>
      </c>
      <c r="CQ91" s="648">
        <f>'Прогноз движ.ден.средств'!CQ86</f>
        <v>0</v>
      </c>
      <c r="CR91" s="648">
        <f>'Прогноз движ.ден.средств'!CR86</f>
        <v>0</v>
      </c>
      <c r="CS91" s="648">
        <f>'Прогноз движ.ден.средств'!CS86</f>
        <v>0</v>
      </c>
      <c r="CT91" s="648">
        <f>'Прогноз движ.ден.средств'!CT86</f>
        <v>0</v>
      </c>
      <c r="CU91" s="648">
        <f>'Прогноз движ.ден.средств'!CU86</f>
        <v>0</v>
      </c>
      <c r="CV91" s="648">
        <f>'Прогноз движ.ден.средств'!CV86</f>
        <v>0</v>
      </c>
      <c r="CW91" s="648">
        <f>'Прогноз движ.ден.средств'!CW86</f>
        <v>0</v>
      </c>
      <c r="CX91" s="648">
        <f>'Прогноз движ.ден.средств'!CX86</f>
        <v>0</v>
      </c>
      <c r="CY91" s="648">
        <f>'Прогноз движ.ден.средств'!CY86</f>
        <v>0</v>
      </c>
      <c r="CZ91" s="648">
        <f>'Прогноз движ.ден.средств'!CZ86</f>
        <v>0</v>
      </c>
      <c r="DA91" s="648">
        <f>'Прогноз движ.ден.средств'!DA86</f>
        <v>0</v>
      </c>
      <c r="DB91" s="648">
        <f>'Прогноз движ.ден.средств'!DB86</f>
        <v>0</v>
      </c>
      <c r="DC91" s="648">
        <f>'Прогноз движ.ден.средств'!DC86</f>
        <v>0</v>
      </c>
      <c r="DD91" s="648">
        <f>'Прогноз движ.ден.средств'!DD86</f>
        <v>0</v>
      </c>
      <c r="DE91" s="648">
        <f>'Прогноз движ.ден.средств'!DE86</f>
        <v>0</v>
      </c>
      <c r="DF91" s="648">
        <f>'Прогноз движ.ден.средств'!DF86</f>
        <v>0</v>
      </c>
      <c r="DG91" s="648">
        <f>'Прогноз движ.ден.средств'!DG86</f>
        <v>0</v>
      </c>
      <c r="DH91" s="648">
        <f>'Прогноз движ.ден.средств'!DH86</f>
        <v>0</v>
      </c>
      <c r="DI91" s="648">
        <f>'Прогноз движ.ден.средств'!DI86</f>
        <v>0</v>
      </c>
      <c r="DJ91" s="648">
        <f>'Прогноз движ.ден.средств'!DJ86</f>
        <v>0</v>
      </c>
      <c r="DK91" s="648">
        <f>'Прогноз движ.ден.средств'!DK86</f>
        <v>0</v>
      </c>
      <c r="DL91" s="648">
        <f>'Прогноз движ.ден.средств'!DL86</f>
        <v>0</v>
      </c>
      <c r="DM91" s="648">
        <f>'Прогноз движ.ден.средств'!DM86</f>
        <v>0</v>
      </c>
      <c r="DN91" s="648">
        <f>'Прогноз движ.ден.средств'!DN86</f>
        <v>0</v>
      </c>
      <c r="DO91" s="648">
        <f>'Прогноз движ.ден.средств'!DO86</f>
        <v>0</v>
      </c>
      <c r="DP91" s="648">
        <f>'Прогноз движ.ден.средств'!DP86</f>
        <v>0</v>
      </c>
      <c r="DQ91" s="648">
        <f>'Прогноз движ.ден.средств'!DQ86</f>
        <v>0</v>
      </c>
      <c r="DR91" s="648">
        <f>'Прогноз движ.ден.средств'!DR86</f>
        <v>0</v>
      </c>
      <c r="DS91" s="648">
        <f>'Прогноз движ.ден.средств'!DS86</f>
        <v>0</v>
      </c>
      <c r="DT91" s="648">
        <f>'Прогноз движ.ден.средств'!DT86</f>
        <v>0</v>
      </c>
      <c r="DU91" s="648">
        <f>'Прогноз движ.ден.средств'!DU86</f>
        <v>0</v>
      </c>
      <c r="DV91" s="648">
        <f>'Прогноз движ.ден.средств'!DV86</f>
        <v>0</v>
      </c>
      <c r="DW91" s="648">
        <f>'Прогноз движ.ден.средств'!DW86</f>
        <v>0</v>
      </c>
      <c r="DX91" s="648">
        <f>'Прогноз движ.ден.средств'!DX86</f>
        <v>0</v>
      </c>
      <c r="DY91" s="648">
        <f>'Прогноз движ.ден.средств'!DY86</f>
        <v>0</v>
      </c>
      <c r="DZ91" s="648">
        <f>'Прогноз движ.ден.средств'!DZ86</f>
        <v>0</v>
      </c>
      <c r="EA91" s="648">
        <f>'Прогноз движ.ден.средств'!EA86</f>
        <v>0</v>
      </c>
      <c r="EB91" s="648">
        <f>'Прогноз движ.ден.средств'!EB86</f>
        <v>0</v>
      </c>
      <c r="EC91" s="648">
        <f>'Прогноз движ.ден.средств'!EC86</f>
        <v>0</v>
      </c>
      <c r="ED91" s="648">
        <f>'Прогноз движ.ден.средств'!ED86</f>
        <v>0</v>
      </c>
      <c r="EE91" s="648">
        <f>'Прогноз движ.ден.средств'!EE86</f>
        <v>0</v>
      </c>
      <c r="EF91" s="648">
        <f>'Прогноз движ.ден.средств'!EF86</f>
        <v>0</v>
      </c>
      <c r="EG91" s="648">
        <f>'Прогноз движ.ден.средств'!EG86</f>
        <v>0</v>
      </c>
      <c r="EH91" s="648">
        <f>'Прогноз движ.ден.средств'!EH86</f>
        <v>0</v>
      </c>
      <c r="EI91" s="648">
        <f>'Прогноз движ.ден.средств'!EI86</f>
        <v>0</v>
      </c>
      <c r="EJ91" s="648">
        <f>'Прогноз движ.ден.средств'!EJ86</f>
        <v>0</v>
      </c>
      <c r="EK91" s="648">
        <f>'Прогноз движ.ден.средств'!EK86</f>
        <v>0</v>
      </c>
    </row>
    <row r="92" spans="1:141" ht="15.75" x14ac:dyDescent="0.25">
      <c r="A92" s="647" t="str">
        <f>'Прогноз движ.ден.средств'!A87</f>
        <v>3.7.</v>
      </c>
      <c r="B92" s="795" t="str">
        <f>'Прогноз движ.ден.средств'!B87</f>
        <v>Прочие расходы (указать)</v>
      </c>
      <c r="C92" s="758">
        <f>'Прогноз движ.ден.средств'!C87</f>
        <v>0</v>
      </c>
      <c r="D92" s="758">
        <f>'Прогноз движ.ден.средств'!D87</f>
        <v>0</v>
      </c>
      <c r="E92" s="758">
        <f>'Прогноз движ.ден.средств'!E87</f>
        <v>0</v>
      </c>
      <c r="F92" s="758">
        <f>'Прогноз движ.ден.средств'!F87</f>
        <v>0</v>
      </c>
      <c r="G92" s="758">
        <f>'Прогноз движ.ден.средств'!G87</f>
        <v>0</v>
      </c>
      <c r="H92" s="758">
        <f>'Прогноз движ.ден.средств'!H87</f>
        <v>0</v>
      </c>
      <c r="I92" s="758">
        <f>'Прогноз движ.ден.средств'!I87</f>
        <v>0</v>
      </c>
      <c r="J92" s="758">
        <f>'Прогноз движ.ден.средств'!J87</f>
        <v>0</v>
      </c>
      <c r="K92" s="758">
        <f>'Прогноз движ.ден.средств'!K87</f>
        <v>0</v>
      </c>
      <c r="L92" s="758">
        <f>'Прогноз движ.ден.средств'!L87</f>
        <v>0</v>
      </c>
      <c r="M92" s="758">
        <f>'Прогноз движ.ден.средств'!M87</f>
        <v>0</v>
      </c>
      <c r="N92" s="758">
        <f>'Прогноз движ.ден.средств'!N87</f>
        <v>0</v>
      </c>
      <c r="O92" s="758">
        <f>'Прогноз движ.ден.средств'!O87</f>
        <v>0</v>
      </c>
      <c r="P92" s="758">
        <f>'Прогноз движ.ден.средств'!P87</f>
        <v>0</v>
      </c>
      <c r="Q92" s="758">
        <f>'Прогноз движ.ден.средств'!Q87</f>
        <v>0</v>
      </c>
      <c r="R92" s="648">
        <f>'Прогноз движ.ден.средств'!R87</f>
        <v>0</v>
      </c>
      <c r="S92" s="648">
        <f>'Прогноз движ.ден.средств'!S87</f>
        <v>0</v>
      </c>
      <c r="T92" s="648">
        <f>'Прогноз движ.ден.средств'!T87</f>
        <v>0</v>
      </c>
      <c r="U92" s="648">
        <f>'Прогноз движ.ден.средств'!U87</f>
        <v>0</v>
      </c>
      <c r="V92" s="648">
        <f>'Прогноз движ.ден.средств'!V87</f>
        <v>0</v>
      </c>
      <c r="W92" s="648">
        <f>'Прогноз движ.ден.средств'!W87</f>
        <v>0</v>
      </c>
      <c r="X92" s="648">
        <f>'Прогноз движ.ден.средств'!X87</f>
        <v>0</v>
      </c>
      <c r="Y92" s="648">
        <f>'Прогноз движ.ден.средств'!Y87</f>
        <v>0</v>
      </c>
      <c r="Z92" s="648">
        <f>'Прогноз движ.ден.средств'!Z87</f>
        <v>0</v>
      </c>
      <c r="AA92" s="648">
        <f>'Прогноз движ.ден.средств'!AA87</f>
        <v>0</v>
      </c>
      <c r="AB92" s="648">
        <f>'Прогноз движ.ден.средств'!AB87</f>
        <v>0</v>
      </c>
      <c r="AC92" s="648">
        <f>'Прогноз движ.ден.средств'!AC87</f>
        <v>0</v>
      </c>
      <c r="AD92" s="648">
        <f>'Прогноз движ.ден.средств'!AD87</f>
        <v>0</v>
      </c>
      <c r="AE92" s="648">
        <f>'Прогноз движ.ден.средств'!AE87</f>
        <v>0</v>
      </c>
      <c r="AF92" s="648">
        <f>'Прогноз движ.ден.средств'!AF87</f>
        <v>0</v>
      </c>
      <c r="AG92" s="648">
        <f>'Прогноз движ.ден.средств'!AG87</f>
        <v>0</v>
      </c>
      <c r="AH92" s="648">
        <f>'Прогноз движ.ден.средств'!AH87</f>
        <v>0</v>
      </c>
      <c r="AI92" s="648">
        <f>'Прогноз движ.ден.средств'!AI87</f>
        <v>0</v>
      </c>
      <c r="AJ92" s="648">
        <f>'Прогноз движ.ден.средств'!AJ87</f>
        <v>0</v>
      </c>
      <c r="AK92" s="648">
        <f>'Прогноз движ.ден.средств'!AK87</f>
        <v>0</v>
      </c>
      <c r="AL92" s="648">
        <f>'Прогноз движ.ден.средств'!AL87</f>
        <v>0</v>
      </c>
      <c r="AM92" s="648">
        <f>'Прогноз движ.ден.средств'!AM87</f>
        <v>0</v>
      </c>
      <c r="AN92" s="648">
        <f>'Прогноз движ.ден.средств'!AN87</f>
        <v>0</v>
      </c>
      <c r="AO92" s="648">
        <f>'Прогноз движ.ден.средств'!AO87</f>
        <v>0</v>
      </c>
      <c r="AP92" s="648">
        <f>'Прогноз движ.ден.средств'!AP87</f>
        <v>0</v>
      </c>
      <c r="AQ92" s="648">
        <f>'Прогноз движ.ден.средств'!AQ87</f>
        <v>0</v>
      </c>
      <c r="AR92" s="648">
        <f>'Прогноз движ.ден.средств'!AR87</f>
        <v>0</v>
      </c>
      <c r="AS92" s="648">
        <f>'Прогноз движ.ден.средств'!AS87</f>
        <v>0</v>
      </c>
      <c r="AT92" s="648">
        <f>'Прогноз движ.ден.средств'!AT87</f>
        <v>0</v>
      </c>
      <c r="AU92" s="648">
        <f>'Прогноз движ.ден.средств'!AU87</f>
        <v>0</v>
      </c>
      <c r="AV92" s="648">
        <f>'Прогноз движ.ден.средств'!AV87</f>
        <v>0</v>
      </c>
      <c r="AW92" s="648">
        <f>'Прогноз движ.ден.средств'!AW87</f>
        <v>0</v>
      </c>
      <c r="AX92" s="648">
        <f>'Прогноз движ.ден.средств'!AX87</f>
        <v>0</v>
      </c>
      <c r="AY92" s="648">
        <f>'Прогноз движ.ден.средств'!AY87</f>
        <v>0</v>
      </c>
      <c r="AZ92" s="648">
        <f>'Прогноз движ.ден.средств'!AZ87</f>
        <v>0</v>
      </c>
      <c r="BA92" s="648">
        <f>'Прогноз движ.ден.средств'!BA87</f>
        <v>0</v>
      </c>
      <c r="BB92" s="648">
        <f>'Прогноз движ.ден.средств'!BB87</f>
        <v>0</v>
      </c>
      <c r="BC92" s="648">
        <f>'Прогноз движ.ден.средств'!BC87</f>
        <v>0</v>
      </c>
      <c r="BD92" s="648">
        <f>'Прогноз движ.ден.средств'!BD87</f>
        <v>0</v>
      </c>
      <c r="BE92" s="648">
        <f>'Прогноз движ.ден.средств'!BE87</f>
        <v>0</v>
      </c>
      <c r="BF92" s="648">
        <f>'Прогноз движ.ден.средств'!BF87</f>
        <v>0</v>
      </c>
      <c r="BG92" s="648">
        <f>'Прогноз движ.ден.средств'!BG87</f>
        <v>0</v>
      </c>
      <c r="BH92" s="648">
        <f>'Прогноз движ.ден.средств'!BH87</f>
        <v>0</v>
      </c>
      <c r="BI92" s="648">
        <f>'Прогноз движ.ден.средств'!BI87</f>
        <v>0</v>
      </c>
      <c r="BJ92" s="648">
        <f>'Прогноз движ.ден.средств'!BJ87</f>
        <v>0</v>
      </c>
      <c r="BK92" s="648">
        <f>'Прогноз движ.ден.средств'!BK87</f>
        <v>0</v>
      </c>
      <c r="BL92" s="648">
        <f>'Прогноз движ.ден.средств'!BL87</f>
        <v>0</v>
      </c>
      <c r="BM92" s="648">
        <f>'Прогноз движ.ден.средств'!BM87</f>
        <v>0</v>
      </c>
      <c r="BN92" s="648">
        <f>'Прогноз движ.ден.средств'!BN87</f>
        <v>0</v>
      </c>
      <c r="BO92" s="648">
        <f>'Прогноз движ.ден.средств'!BO87</f>
        <v>0</v>
      </c>
      <c r="BP92" s="648">
        <f>'Прогноз движ.ден.средств'!BP87</f>
        <v>0</v>
      </c>
      <c r="BQ92" s="648">
        <f>'Прогноз движ.ден.средств'!BQ87</f>
        <v>0</v>
      </c>
      <c r="BR92" s="648">
        <f>'Прогноз движ.ден.средств'!BR87</f>
        <v>0</v>
      </c>
      <c r="BS92" s="648">
        <f>'Прогноз движ.ден.средств'!BS87</f>
        <v>0</v>
      </c>
      <c r="BT92" s="648">
        <f>'Прогноз движ.ден.средств'!BT87</f>
        <v>0</v>
      </c>
      <c r="BU92" s="648">
        <f>'Прогноз движ.ден.средств'!BU87</f>
        <v>0</v>
      </c>
      <c r="BV92" s="648">
        <f>'Прогноз движ.ден.средств'!BV87</f>
        <v>0</v>
      </c>
      <c r="BW92" s="648">
        <f>'Прогноз движ.ден.средств'!BW87</f>
        <v>0</v>
      </c>
      <c r="BX92" s="648">
        <f>'Прогноз движ.ден.средств'!BX87</f>
        <v>0</v>
      </c>
      <c r="BY92" s="648">
        <f>'Прогноз движ.ден.средств'!BY87</f>
        <v>0</v>
      </c>
      <c r="BZ92" s="648">
        <f>'Прогноз движ.ден.средств'!BZ87</f>
        <v>0</v>
      </c>
      <c r="CA92" s="648">
        <f>'Прогноз движ.ден.средств'!CA87</f>
        <v>0</v>
      </c>
      <c r="CB92" s="648">
        <f>'Прогноз движ.ден.средств'!CB87</f>
        <v>0</v>
      </c>
      <c r="CC92" s="648">
        <f>'Прогноз движ.ден.средств'!CC87</f>
        <v>0</v>
      </c>
      <c r="CD92" s="648">
        <f>'Прогноз движ.ден.средств'!CD87</f>
        <v>0</v>
      </c>
      <c r="CE92" s="648">
        <f>'Прогноз движ.ден.средств'!CE87</f>
        <v>0</v>
      </c>
      <c r="CF92" s="648">
        <f>'Прогноз движ.ден.средств'!CF87</f>
        <v>0</v>
      </c>
      <c r="CG92" s="648">
        <f>'Прогноз движ.ден.средств'!CG87</f>
        <v>0</v>
      </c>
      <c r="CH92" s="648">
        <f>'Прогноз движ.ден.средств'!CH87</f>
        <v>0</v>
      </c>
      <c r="CI92" s="648">
        <f>'Прогноз движ.ден.средств'!CI87</f>
        <v>0</v>
      </c>
      <c r="CJ92" s="648">
        <f>'Прогноз движ.ден.средств'!CJ87</f>
        <v>0</v>
      </c>
      <c r="CK92" s="648">
        <f>'Прогноз движ.ден.средств'!CK87</f>
        <v>0</v>
      </c>
      <c r="CL92" s="648">
        <f>'Прогноз движ.ден.средств'!CL87</f>
        <v>0</v>
      </c>
      <c r="CM92" s="648">
        <f>'Прогноз движ.ден.средств'!CM87</f>
        <v>0</v>
      </c>
      <c r="CN92" s="648">
        <f>'Прогноз движ.ден.средств'!CN87</f>
        <v>0</v>
      </c>
      <c r="CO92" s="648">
        <f>'Прогноз движ.ден.средств'!CO87</f>
        <v>0</v>
      </c>
      <c r="CP92" s="648">
        <f>'Прогноз движ.ден.средств'!CP87</f>
        <v>0</v>
      </c>
      <c r="CQ92" s="648">
        <f>'Прогноз движ.ден.средств'!CQ87</f>
        <v>0</v>
      </c>
      <c r="CR92" s="648">
        <f>'Прогноз движ.ден.средств'!CR87</f>
        <v>0</v>
      </c>
      <c r="CS92" s="648">
        <f>'Прогноз движ.ден.средств'!CS87</f>
        <v>0</v>
      </c>
      <c r="CT92" s="648">
        <f>'Прогноз движ.ден.средств'!CT87</f>
        <v>0</v>
      </c>
      <c r="CU92" s="648">
        <f>'Прогноз движ.ден.средств'!CU87</f>
        <v>0</v>
      </c>
      <c r="CV92" s="648">
        <f>'Прогноз движ.ден.средств'!CV87</f>
        <v>0</v>
      </c>
      <c r="CW92" s="648">
        <f>'Прогноз движ.ден.средств'!CW87</f>
        <v>0</v>
      </c>
      <c r="CX92" s="648">
        <f>'Прогноз движ.ден.средств'!CX87</f>
        <v>0</v>
      </c>
      <c r="CY92" s="648">
        <f>'Прогноз движ.ден.средств'!CY87</f>
        <v>0</v>
      </c>
      <c r="CZ92" s="648">
        <f>'Прогноз движ.ден.средств'!CZ87</f>
        <v>0</v>
      </c>
      <c r="DA92" s="648">
        <f>'Прогноз движ.ден.средств'!DA87</f>
        <v>0</v>
      </c>
      <c r="DB92" s="648">
        <f>'Прогноз движ.ден.средств'!DB87</f>
        <v>0</v>
      </c>
      <c r="DC92" s="648">
        <f>'Прогноз движ.ден.средств'!DC87</f>
        <v>0</v>
      </c>
      <c r="DD92" s="648">
        <f>'Прогноз движ.ден.средств'!DD87</f>
        <v>0</v>
      </c>
      <c r="DE92" s="648">
        <f>'Прогноз движ.ден.средств'!DE87</f>
        <v>0</v>
      </c>
      <c r="DF92" s="648">
        <f>'Прогноз движ.ден.средств'!DF87</f>
        <v>0</v>
      </c>
      <c r="DG92" s="648">
        <f>'Прогноз движ.ден.средств'!DG87</f>
        <v>0</v>
      </c>
      <c r="DH92" s="648">
        <f>'Прогноз движ.ден.средств'!DH87</f>
        <v>0</v>
      </c>
      <c r="DI92" s="648">
        <f>'Прогноз движ.ден.средств'!DI87</f>
        <v>0</v>
      </c>
      <c r="DJ92" s="648">
        <f>'Прогноз движ.ден.средств'!DJ87</f>
        <v>0</v>
      </c>
      <c r="DK92" s="648">
        <f>'Прогноз движ.ден.средств'!DK87</f>
        <v>0</v>
      </c>
      <c r="DL92" s="648">
        <f>'Прогноз движ.ден.средств'!DL87</f>
        <v>0</v>
      </c>
      <c r="DM92" s="648">
        <f>'Прогноз движ.ден.средств'!DM87</f>
        <v>0</v>
      </c>
      <c r="DN92" s="648">
        <f>'Прогноз движ.ден.средств'!DN87</f>
        <v>0</v>
      </c>
      <c r="DO92" s="648">
        <f>'Прогноз движ.ден.средств'!DO87</f>
        <v>0</v>
      </c>
      <c r="DP92" s="648">
        <f>'Прогноз движ.ден.средств'!DP87</f>
        <v>0</v>
      </c>
      <c r="DQ92" s="648">
        <f>'Прогноз движ.ден.средств'!DQ87</f>
        <v>0</v>
      </c>
      <c r="DR92" s="648">
        <f>'Прогноз движ.ден.средств'!DR87</f>
        <v>0</v>
      </c>
      <c r="DS92" s="648">
        <f>'Прогноз движ.ден.средств'!DS87</f>
        <v>0</v>
      </c>
      <c r="DT92" s="648">
        <f>'Прогноз движ.ден.средств'!DT87</f>
        <v>0</v>
      </c>
      <c r="DU92" s="648">
        <f>'Прогноз движ.ден.средств'!DU87</f>
        <v>0</v>
      </c>
      <c r="DV92" s="648">
        <f>'Прогноз движ.ден.средств'!DV87</f>
        <v>0</v>
      </c>
      <c r="DW92" s="648">
        <f>'Прогноз движ.ден.средств'!DW87</f>
        <v>0</v>
      </c>
      <c r="DX92" s="648">
        <f>'Прогноз движ.ден.средств'!DX87</f>
        <v>0</v>
      </c>
      <c r="DY92" s="648">
        <f>'Прогноз движ.ден.средств'!DY87</f>
        <v>0</v>
      </c>
      <c r="DZ92" s="648">
        <f>'Прогноз движ.ден.средств'!DZ87</f>
        <v>0</v>
      </c>
      <c r="EA92" s="648">
        <f>'Прогноз движ.ден.средств'!EA87</f>
        <v>0</v>
      </c>
      <c r="EB92" s="648">
        <f>'Прогноз движ.ден.средств'!EB87</f>
        <v>0</v>
      </c>
      <c r="EC92" s="648">
        <f>'Прогноз движ.ден.средств'!EC87</f>
        <v>0</v>
      </c>
      <c r="ED92" s="648">
        <f>'Прогноз движ.ден.средств'!ED87</f>
        <v>0</v>
      </c>
      <c r="EE92" s="648">
        <f>'Прогноз движ.ден.средств'!EE87</f>
        <v>0</v>
      </c>
      <c r="EF92" s="648">
        <f>'Прогноз движ.ден.средств'!EF87</f>
        <v>0</v>
      </c>
      <c r="EG92" s="648">
        <f>'Прогноз движ.ден.средств'!EG87</f>
        <v>0</v>
      </c>
      <c r="EH92" s="648">
        <f>'Прогноз движ.ден.средств'!EH87</f>
        <v>0</v>
      </c>
      <c r="EI92" s="648">
        <f>'Прогноз движ.ден.средств'!EI87</f>
        <v>0</v>
      </c>
      <c r="EJ92" s="648">
        <f>'Прогноз движ.ден.средств'!EJ87</f>
        <v>0</v>
      </c>
      <c r="EK92" s="648">
        <f>'Прогноз движ.ден.средств'!EK87</f>
        <v>0</v>
      </c>
    </row>
    <row r="93" spans="1:141" ht="15.75" x14ac:dyDescent="0.25">
      <c r="A93" s="647" t="str">
        <f>'Прогноз движ.ден.средств'!A88</f>
        <v>3.8.</v>
      </c>
      <c r="B93" s="795" t="str">
        <f>'Прогноз движ.ден.средств'!B88</f>
        <v>ИТОГО ОТТОК ДЕНЕЖНЫХ СРЕДСТВ</v>
      </c>
      <c r="C93" s="792">
        <f>'Прогноз движ.ден.средств'!C88</f>
        <v>0</v>
      </c>
      <c r="D93" s="792">
        <f>'Прогноз движ.ден.средств'!D88</f>
        <v>0</v>
      </c>
      <c r="E93" s="792">
        <f>'Прогноз движ.ден.средств'!E88</f>
        <v>0</v>
      </c>
      <c r="F93" s="792">
        <f>'Прогноз движ.ден.средств'!F88</f>
        <v>0</v>
      </c>
      <c r="G93" s="792">
        <f>'Прогноз движ.ден.средств'!G88</f>
        <v>0</v>
      </c>
      <c r="H93" s="792">
        <f>'Прогноз движ.ден.средств'!H88</f>
        <v>0</v>
      </c>
      <c r="I93" s="792">
        <f>'Прогноз движ.ден.средств'!I88</f>
        <v>0</v>
      </c>
      <c r="J93" s="792">
        <f>'Прогноз движ.ден.средств'!J88</f>
        <v>0</v>
      </c>
      <c r="K93" s="792">
        <f>'Прогноз движ.ден.средств'!K88</f>
        <v>0</v>
      </c>
      <c r="L93" s="792">
        <f>'Прогноз движ.ден.средств'!L88</f>
        <v>0</v>
      </c>
      <c r="M93" s="792">
        <f>'Прогноз движ.ден.средств'!M88</f>
        <v>0</v>
      </c>
      <c r="N93" s="792">
        <f>'Прогноз движ.ден.средств'!N88</f>
        <v>0</v>
      </c>
      <c r="O93" s="792">
        <f>'Прогноз движ.ден.средств'!O88</f>
        <v>0</v>
      </c>
      <c r="P93" s="792">
        <f>'Прогноз движ.ден.средств'!P88</f>
        <v>0</v>
      </c>
      <c r="Q93" s="792">
        <f>'Прогноз движ.ден.средств'!Q88</f>
        <v>0</v>
      </c>
      <c r="R93" s="792">
        <f>'Прогноз движ.ден.средств'!R88</f>
        <v>0</v>
      </c>
      <c r="S93" s="792">
        <f>'Прогноз движ.ден.средств'!S88</f>
        <v>0</v>
      </c>
      <c r="T93" s="792">
        <f>'Прогноз движ.ден.средств'!T88</f>
        <v>0</v>
      </c>
      <c r="U93" s="792">
        <f>'Прогноз движ.ден.средств'!U88</f>
        <v>0</v>
      </c>
      <c r="V93" s="792">
        <f>'Прогноз движ.ден.средств'!V88</f>
        <v>0</v>
      </c>
      <c r="W93" s="792">
        <f>'Прогноз движ.ден.средств'!W88</f>
        <v>0</v>
      </c>
      <c r="X93" s="792">
        <f>'Прогноз движ.ден.средств'!X88</f>
        <v>0</v>
      </c>
      <c r="Y93" s="792">
        <f>'Прогноз движ.ден.средств'!Y88</f>
        <v>0</v>
      </c>
      <c r="Z93" s="792">
        <f>'Прогноз движ.ден.средств'!Z88</f>
        <v>0</v>
      </c>
      <c r="AA93" s="792">
        <f>'Прогноз движ.ден.средств'!AA88</f>
        <v>0</v>
      </c>
      <c r="AB93" s="792">
        <f>'Прогноз движ.ден.средств'!AB88</f>
        <v>0</v>
      </c>
      <c r="AC93" s="792">
        <f>'Прогноз движ.ден.средств'!AC88</f>
        <v>0</v>
      </c>
      <c r="AD93" s="792">
        <f>'Прогноз движ.ден.средств'!AD88</f>
        <v>0</v>
      </c>
      <c r="AE93" s="792">
        <f>'Прогноз движ.ден.средств'!AE88</f>
        <v>0</v>
      </c>
      <c r="AF93" s="792">
        <f>'Прогноз движ.ден.средств'!AF88</f>
        <v>0</v>
      </c>
      <c r="AG93" s="792">
        <f>'Прогноз движ.ден.средств'!AG88</f>
        <v>0</v>
      </c>
      <c r="AH93" s="792">
        <f>'Прогноз движ.ден.средств'!AH88</f>
        <v>0</v>
      </c>
      <c r="AI93" s="792">
        <f>'Прогноз движ.ден.средств'!AI88</f>
        <v>0</v>
      </c>
      <c r="AJ93" s="792">
        <f>'Прогноз движ.ден.средств'!AJ88</f>
        <v>0</v>
      </c>
      <c r="AK93" s="792">
        <f>'Прогноз движ.ден.средств'!AK88</f>
        <v>0</v>
      </c>
      <c r="AL93" s="792">
        <f>'Прогноз движ.ден.средств'!AL88</f>
        <v>0</v>
      </c>
      <c r="AM93" s="792">
        <f>'Прогноз движ.ден.средств'!AM88</f>
        <v>0</v>
      </c>
      <c r="AN93" s="792">
        <f>'Прогноз движ.ден.средств'!AN88</f>
        <v>0</v>
      </c>
      <c r="AO93" s="792">
        <f>'Прогноз движ.ден.средств'!AO88</f>
        <v>0</v>
      </c>
      <c r="AP93" s="792">
        <f>'Прогноз движ.ден.средств'!AP88</f>
        <v>0</v>
      </c>
      <c r="AQ93" s="792">
        <f>'Прогноз движ.ден.средств'!AQ88</f>
        <v>0</v>
      </c>
      <c r="AR93" s="792">
        <f>'Прогноз движ.ден.средств'!AR88</f>
        <v>0</v>
      </c>
      <c r="AS93" s="792">
        <f>'Прогноз движ.ден.средств'!AS88</f>
        <v>0</v>
      </c>
      <c r="AT93" s="792">
        <f>'Прогноз движ.ден.средств'!AT88</f>
        <v>0</v>
      </c>
      <c r="AU93" s="792">
        <f>'Прогноз движ.ден.средств'!AU88</f>
        <v>0</v>
      </c>
      <c r="AV93" s="792">
        <f>'Прогноз движ.ден.средств'!AV88</f>
        <v>0</v>
      </c>
      <c r="AW93" s="792">
        <f>'Прогноз движ.ден.средств'!AW88</f>
        <v>0</v>
      </c>
      <c r="AX93" s="792">
        <f>'Прогноз движ.ден.средств'!AX88</f>
        <v>0</v>
      </c>
      <c r="AY93" s="792">
        <f>'Прогноз движ.ден.средств'!AY88</f>
        <v>0</v>
      </c>
      <c r="AZ93" s="792">
        <f>'Прогноз движ.ден.средств'!AZ88</f>
        <v>0</v>
      </c>
      <c r="BA93" s="792">
        <f>'Прогноз движ.ден.средств'!BA88</f>
        <v>0</v>
      </c>
      <c r="BB93" s="792">
        <f>'Прогноз движ.ден.средств'!BB88</f>
        <v>0</v>
      </c>
      <c r="BC93" s="792">
        <f>'Прогноз движ.ден.средств'!BC88</f>
        <v>0</v>
      </c>
      <c r="BD93" s="792">
        <f>'Прогноз движ.ден.средств'!BD88</f>
        <v>0</v>
      </c>
      <c r="BE93" s="792">
        <f>'Прогноз движ.ден.средств'!BE88</f>
        <v>0</v>
      </c>
      <c r="BF93" s="792">
        <f>'Прогноз движ.ден.средств'!BF88</f>
        <v>0</v>
      </c>
      <c r="BG93" s="792">
        <f>'Прогноз движ.ден.средств'!BG88</f>
        <v>0</v>
      </c>
      <c r="BH93" s="792">
        <f>'Прогноз движ.ден.средств'!BH88</f>
        <v>0</v>
      </c>
      <c r="BI93" s="792">
        <f>'Прогноз движ.ден.средств'!BI88</f>
        <v>0</v>
      </c>
      <c r="BJ93" s="792">
        <f>'Прогноз движ.ден.средств'!BJ88</f>
        <v>0</v>
      </c>
      <c r="BK93" s="792">
        <f>'Прогноз движ.ден.средств'!BK88</f>
        <v>0</v>
      </c>
      <c r="BL93" s="792">
        <f>'Прогноз движ.ден.средств'!BL88</f>
        <v>0</v>
      </c>
      <c r="BM93" s="792">
        <f>'Прогноз движ.ден.средств'!BM88</f>
        <v>0</v>
      </c>
      <c r="BN93" s="792">
        <f>'Прогноз движ.ден.средств'!BN88</f>
        <v>0</v>
      </c>
      <c r="BO93" s="792">
        <f>'Прогноз движ.ден.средств'!BO88</f>
        <v>0</v>
      </c>
      <c r="BP93" s="792">
        <f>'Прогноз движ.ден.средств'!BP88</f>
        <v>0</v>
      </c>
      <c r="BQ93" s="792">
        <f>'Прогноз движ.ден.средств'!BQ88</f>
        <v>0</v>
      </c>
      <c r="BR93" s="792">
        <f>'Прогноз движ.ден.средств'!BR88</f>
        <v>0</v>
      </c>
      <c r="BS93" s="792">
        <f>'Прогноз движ.ден.средств'!BS88</f>
        <v>0</v>
      </c>
      <c r="BT93" s="792">
        <f>'Прогноз движ.ден.средств'!BT88</f>
        <v>0</v>
      </c>
      <c r="BU93" s="792">
        <f>'Прогноз движ.ден.средств'!BU88</f>
        <v>0</v>
      </c>
      <c r="BV93" s="792">
        <f>'Прогноз движ.ден.средств'!BV88</f>
        <v>0</v>
      </c>
      <c r="BW93" s="792">
        <f>'Прогноз движ.ден.средств'!BW88</f>
        <v>0</v>
      </c>
      <c r="BX93" s="792">
        <f>'Прогноз движ.ден.средств'!BX88</f>
        <v>0</v>
      </c>
      <c r="BY93" s="792">
        <f>'Прогноз движ.ден.средств'!BY88</f>
        <v>0</v>
      </c>
      <c r="BZ93" s="792">
        <f>'Прогноз движ.ден.средств'!BZ88</f>
        <v>0</v>
      </c>
      <c r="CA93" s="792">
        <f>'Прогноз движ.ден.средств'!CA88</f>
        <v>0</v>
      </c>
      <c r="CB93" s="792">
        <f>'Прогноз движ.ден.средств'!CB88</f>
        <v>0</v>
      </c>
      <c r="CC93" s="792">
        <f>'Прогноз движ.ден.средств'!CC88</f>
        <v>0</v>
      </c>
      <c r="CD93" s="792">
        <f>'Прогноз движ.ден.средств'!CD88</f>
        <v>0</v>
      </c>
      <c r="CE93" s="792">
        <f>'Прогноз движ.ден.средств'!CE88</f>
        <v>0</v>
      </c>
      <c r="CF93" s="792">
        <f>'Прогноз движ.ден.средств'!CF88</f>
        <v>0</v>
      </c>
      <c r="CG93" s="792">
        <f>'Прогноз движ.ден.средств'!CG88</f>
        <v>0</v>
      </c>
      <c r="CH93" s="792">
        <f>'Прогноз движ.ден.средств'!CH88</f>
        <v>0</v>
      </c>
      <c r="CI93" s="792">
        <f>'Прогноз движ.ден.средств'!CI88</f>
        <v>0</v>
      </c>
      <c r="CJ93" s="792">
        <f>'Прогноз движ.ден.средств'!CJ88</f>
        <v>0</v>
      </c>
      <c r="CK93" s="792">
        <f>'Прогноз движ.ден.средств'!CK88</f>
        <v>0</v>
      </c>
      <c r="CL93" s="792">
        <f>'Прогноз движ.ден.средств'!CL88</f>
        <v>0</v>
      </c>
      <c r="CM93" s="792">
        <f>'Прогноз движ.ден.средств'!CM88</f>
        <v>0</v>
      </c>
      <c r="CN93" s="792">
        <f>'Прогноз движ.ден.средств'!CN88</f>
        <v>0</v>
      </c>
      <c r="CO93" s="792">
        <f>'Прогноз движ.ден.средств'!CO88</f>
        <v>0</v>
      </c>
      <c r="CP93" s="792">
        <f>'Прогноз движ.ден.средств'!CP88</f>
        <v>0</v>
      </c>
      <c r="CQ93" s="792">
        <f>'Прогноз движ.ден.средств'!CQ88</f>
        <v>0</v>
      </c>
      <c r="CR93" s="792">
        <f>'Прогноз движ.ден.средств'!CR88</f>
        <v>0</v>
      </c>
      <c r="CS93" s="792">
        <f>'Прогноз движ.ден.средств'!CS88</f>
        <v>0</v>
      </c>
      <c r="CT93" s="792">
        <f>'Прогноз движ.ден.средств'!CT88</f>
        <v>0</v>
      </c>
      <c r="CU93" s="792">
        <f>'Прогноз движ.ден.средств'!CU88</f>
        <v>0</v>
      </c>
      <c r="CV93" s="792">
        <f>'Прогноз движ.ден.средств'!CV88</f>
        <v>0</v>
      </c>
      <c r="CW93" s="792">
        <f>'Прогноз движ.ден.средств'!CW88</f>
        <v>0</v>
      </c>
      <c r="CX93" s="792">
        <f>'Прогноз движ.ден.средств'!CX88</f>
        <v>0</v>
      </c>
      <c r="CY93" s="792">
        <f>'Прогноз движ.ден.средств'!CY88</f>
        <v>0</v>
      </c>
      <c r="CZ93" s="792">
        <f>'Прогноз движ.ден.средств'!CZ88</f>
        <v>0</v>
      </c>
      <c r="DA93" s="792">
        <f>'Прогноз движ.ден.средств'!DA88</f>
        <v>0</v>
      </c>
      <c r="DB93" s="792">
        <f>'Прогноз движ.ден.средств'!DB88</f>
        <v>0</v>
      </c>
      <c r="DC93" s="792">
        <f>'Прогноз движ.ден.средств'!DC88</f>
        <v>0</v>
      </c>
      <c r="DD93" s="792">
        <f>'Прогноз движ.ден.средств'!DD88</f>
        <v>0</v>
      </c>
      <c r="DE93" s="792">
        <f>'Прогноз движ.ден.средств'!DE88</f>
        <v>0</v>
      </c>
      <c r="DF93" s="792">
        <f>'Прогноз движ.ден.средств'!DF88</f>
        <v>0</v>
      </c>
      <c r="DG93" s="792">
        <f>'Прогноз движ.ден.средств'!DG88</f>
        <v>0</v>
      </c>
      <c r="DH93" s="792">
        <f>'Прогноз движ.ден.средств'!DH88</f>
        <v>0</v>
      </c>
      <c r="DI93" s="792">
        <f>'Прогноз движ.ден.средств'!DI88</f>
        <v>0</v>
      </c>
      <c r="DJ93" s="792">
        <f>'Прогноз движ.ден.средств'!DJ88</f>
        <v>0</v>
      </c>
      <c r="DK93" s="792">
        <f>'Прогноз движ.ден.средств'!DK88</f>
        <v>0</v>
      </c>
      <c r="DL93" s="792">
        <f>'Прогноз движ.ден.средств'!DL88</f>
        <v>0</v>
      </c>
      <c r="DM93" s="792">
        <f>'Прогноз движ.ден.средств'!DM88</f>
        <v>0</v>
      </c>
      <c r="DN93" s="792">
        <f>'Прогноз движ.ден.средств'!DN88</f>
        <v>0</v>
      </c>
      <c r="DO93" s="792">
        <f>'Прогноз движ.ден.средств'!DO88</f>
        <v>0</v>
      </c>
      <c r="DP93" s="792">
        <f>'Прогноз движ.ден.средств'!DP88</f>
        <v>0</v>
      </c>
      <c r="DQ93" s="792">
        <f>'Прогноз движ.ден.средств'!DQ88</f>
        <v>0</v>
      </c>
      <c r="DR93" s="792">
        <f>'Прогноз движ.ден.средств'!DR88</f>
        <v>0</v>
      </c>
      <c r="DS93" s="792">
        <f>'Прогноз движ.ден.средств'!DS88</f>
        <v>0</v>
      </c>
      <c r="DT93" s="792">
        <f>'Прогноз движ.ден.средств'!DT88</f>
        <v>0</v>
      </c>
      <c r="DU93" s="792">
        <f>'Прогноз движ.ден.средств'!DU88</f>
        <v>0</v>
      </c>
      <c r="DV93" s="792">
        <f>'Прогноз движ.ден.средств'!DV88</f>
        <v>0</v>
      </c>
      <c r="DW93" s="792">
        <f>'Прогноз движ.ден.средств'!DW88</f>
        <v>0</v>
      </c>
      <c r="DX93" s="792">
        <f>'Прогноз движ.ден.средств'!DX88</f>
        <v>0</v>
      </c>
      <c r="DY93" s="792">
        <f>'Прогноз движ.ден.средств'!DY88</f>
        <v>0</v>
      </c>
      <c r="DZ93" s="792">
        <f>'Прогноз движ.ден.средств'!DZ88</f>
        <v>0</v>
      </c>
      <c r="EA93" s="792">
        <f>'Прогноз движ.ден.средств'!EA88</f>
        <v>0</v>
      </c>
      <c r="EB93" s="792">
        <f>'Прогноз движ.ден.средств'!EB88</f>
        <v>0</v>
      </c>
      <c r="EC93" s="792">
        <f>'Прогноз движ.ден.средств'!EC88</f>
        <v>0</v>
      </c>
      <c r="ED93" s="792">
        <f>'Прогноз движ.ден.средств'!ED88</f>
        <v>0</v>
      </c>
      <c r="EE93" s="792">
        <f>'Прогноз движ.ден.средств'!EE88</f>
        <v>0</v>
      </c>
      <c r="EF93" s="792">
        <f>'Прогноз движ.ден.средств'!EF88</f>
        <v>0</v>
      </c>
      <c r="EG93" s="792">
        <f>'Прогноз движ.ден.средств'!EG88</f>
        <v>0</v>
      </c>
      <c r="EH93" s="792">
        <f>'Прогноз движ.ден.средств'!EH88</f>
        <v>0</v>
      </c>
      <c r="EI93" s="792">
        <f>'Прогноз движ.ден.средств'!EI88</f>
        <v>0</v>
      </c>
      <c r="EJ93" s="792">
        <f>'Прогноз движ.ден.средств'!EJ88</f>
        <v>0</v>
      </c>
      <c r="EK93" s="792">
        <f>'Прогноз движ.ден.средств'!EK88</f>
        <v>0</v>
      </c>
    </row>
    <row r="94" spans="1:141" ht="31.5" x14ac:dyDescent="0.25">
      <c r="A94" s="647" t="str">
        <f>'Прогноз движ.ден.средств'!A89</f>
        <v>4.</v>
      </c>
      <c r="B94" s="795" t="str">
        <f>'Прогноз движ.ден.средств'!B89</f>
        <v>ИЗЛИШЕК (ДЕФИЦИТ) ДЕНЕЖНЫХ СРЕДСТВ (стр. 2.5 - стр. 3.8)</v>
      </c>
      <c r="C94" s="792">
        <f>'Прогноз движ.ден.средств'!C89</f>
        <v>0</v>
      </c>
      <c r="D94" s="792">
        <f>'Прогноз движ.ден.средств'!D89</f>
        <v>0</v>
      </c>
      <c r="E94" s="792">
        <f>'Прогноз движ.ден.средств'!E89</f>
        <v>0</v>
      </c>
      <c r="F94" s="792">
        <f>'Прогноз движ.ден.средств'!F89</f>
        <v>0</v>
      </c>
      <c r="G94" s="792">
        <f>'Прогноз движ.ден.средств'!G89</f>
        <v>0</v>
      </c>
      <c r="H94" s="792">
        <f>'Прогноз движ.ден.средств'!H89</f>
        <v>0</v>
      </c>
      <c r="I94" s="792">
        <f>'Прогноз движ.ден.средств'!I89</f>
        <v>0</v>
      </c>
      <c r="J94" s="792">
        <f>'Прогноз движ.ден.средств'!J89</f>
        <v>0</v>
      </c>
      <c r="K94" s="792">
        <f>'Прогноз движ.ден.средств'!K89</f>
        <v>0</v>
      </c>
      <c r="L94" s="792">
        <f>'Прогноз движ.ден.средств'!L89</f>
        <v>0</v>
      </c>
      <c r="M94" s="792">
        <f>'Прогноз движ.ден.средств'!M89</f>
        <v>0</v>
      </c>
      <c r="N94" s="792">
        <f>'Прогноз движ.ден.средств'!N89</f>
        <v>0</v>
      </c>
      <c r="O94" s="792">
        <f>'Прогноз движ.ден.средств'!O89</f>
        <v>0</v>
      </c>
      <c r="P94" s="792">
        <f>'Прогноз движ.ден.средств'!P89</f>
        <v>0</v>
      </c>
      <c r="Q94" s="792">
        <f>'Прогноз движ.ден.средств'!Q89</f>
        <v>0</v>
      </c>
      <c r="R94" s="792">
        <f>'Прогноз движ.ден.средств'!R89</f>
        <v>0</v>
      </c>
      <c r="S94" s="792">
        <f>'Прогноз движ.ден.средств'!S89</f>
        <v>0</v>
      </c>
      <c r="T94" s="792">
        <f>'Прогноз движ.ден.средств'!T89</f>
        <v>0</v>
      </c>
      <c r="U94" s="792">
        <f>'Прогноз движ.ден.средств'!U89</f>
        <v>0</v>
      </c>
      <c r="V94" s="792">
        <f>'Прогноз движ.ден.средств'!V89</f>
        <v>0</v>
      </c>
      <c r="W94" s="792">
        <f>'Прогноз движ.ден.средств'!W89</f>
        <v>0</v>
      </c>
      <c r="X94" s="792">
        <f>'Прогноз движ.ден.средств'!X89</f>
        <v>0</v>
      </c>
      <c r="Y94" s="792">
        <f>'Прогноз движ.ден.средств'!Y89</f>
        <v>0</v>
      </c>
      <c r="Z94" s="792">
        <f>'Прогноз движ.ден.средств'!Z89</f>
        <v>0</v>
      </c>
      <c r="AA94" s="792">
        <f>'Прогноз движ.ден.средств'!AA89</f>
        <v>0</v>
      </c>
      <c r="AB94" s="792">
        <f>'Прогноз движ.ден.средств'!AB89</f>
        <v>0</v>
      </c>
      <c r="AC94" s="792">
        <f>'Прогноз движ.ден.средств'!AC89</f>
        <v>0</v>
      </c>
      <c r="AD94" s="792">
        <f>'Прогноз движ.ден.средств'!AD89</f>
        <v>0</v>
      </c>
      <c r="AE94" s="792">
        <f>'Прогноз движ.ден.средств'!AE89</f>
        <v>0</v>
      </c>
      <c r="AF94" s="792">
        <f>'Прогноз движ.ден.средств'!AF89</f>
        <v>0</v>
      </c>
      <c r="AG94" s="792">
        <f>'Прогноз движ.ден.средств'!AG89</f>
        <v>0</v>
      </c>
      <c r="AH94" s="792">
        <f>'Прогноз движ.ден.средств'!AH89</f>
        <v>0</v>
      </c>
      <c r="AI94" s="792">
        <f>'Прогноз движ.ден.средств'!AI89</f>
        <v>0</v>
      </c>
      <c r="AJ94" s="792">
        <f>'Прогноз движ.ден.средств'!AJ89</f>
        <v>0</v>
      </c>
      <c r="AK94" s="792">
        <f>'Прогноз движ.ден.средств'!AK89</f>
        <v>0</v>
      </c>
      <c r="AL94" s="792">
        <f>'Прогноз движ.ден.средств'!AL89</f>
        <v>0</v>
      </c>
      <c r="AM94" s="792">
        <f>'Прогноз движ.ден.средств'!AM89</f>
        <v>0</v>
      </c>
      <c r="AN94" s="792">
        <f>'Прогноз движ.ден.средств'!AN89</f>
        <v>0</v>
      </c>
      <c r="AO94" s="792">
        <f>'Прогноз движ.ден.средств'!AO89</f>
        <v>0</v>
      </c>
      <c r="AP94" s="792">
        <f>'Прогноз движ.ден.средств'!AP89</f>
        <v>0</v>
      </c>
      <c r="AQ94" s="792">
        <f>'Прогноз движ.ден.средств'!AQ89</f>
        <v>0</v>
      </c>
      <c r="AR94" s="792">
        <f>'Прогноз движ.ден.средств'!AR89</f>
        <v>0</v>
      </c>
      <c r="AS94" s="792">
        <f>'Прогноз движ.ден.средств'!AS89</f>
        <v>0</v>
      </c>
      <c r="AT94" s="792">
        <f>'Прогноз движ.ден.средств'!AT89</f>
        <v>0</v>
      </c>
      <c r="AU94" s="792">
        <f>'Прогноз движ.ден.средств'!AU89</f>
        <v>0</v>
      </c>
      <c r="AV94" s="792">
        <f>'Прогноз движ.ден.средств'!AV89</f>
        <v>0</v>
      </c>
      <c r="AW94" s="792">
        <f>'Прогноз движ.ден.средств'!AW89</f>
        <v>0</v>
      </c>
      <c r="AX94" s="792">
        <f>'Прогноз движ.ден.средств'!AX89</f>
        <v>0</v>
      </c>
      <c r="AY94" s="792">
        <f>'Прогноз движ.ден.средств'!AY89</f>
        <v>0</v>
      </c>
      <c r="AZ94" s="792">
        <f>'Прогноз движ.ден.средств'!AZ89</f>
        <v>0</v>
      </c>
      <c r="BA94" s="792">
        <f>'Прогноз движ.ден.средств'!BA89</f>
        <v>0</v>
      </c>
      <c r="BB94" s="792">
        <f>'Прогноз движ.ден.средств'!BB89</f>
        <v>0</v>
      </c>
      <c r="BC94" s="792">
        <f>'Прогноз движ.ден.средств'!BC89</f>
        <v>0</v>
      </c>
      <c r="BD94" s="792">
        <f>'Прогноз движ.ден.средств'!BD89</f>
        <v>0</v>
      </c>
      <c r="BE94" s="792">
        <f>'Прогноз движ.ден.средств'!BE89</f>
        <v>0</v>
      </c>
      <c r="BF94" s="792">
        <f>'Прогноз движ.ден.средств'!BF89</f>
        <v>0</v>
      </c>
      <c r="BG94" s="792">
        <f>'Прогноз движ.ден.средств'!BG89</f>
        <v>0</v>
      </c>
      <c r="BH94" s="792">
        <f>'Прогноз движ.ден.средств'!BH89</f>
        <v>0</v>
      </c>
      <c r="BI94" s="792">
        <f>'Прогноз движ.ден.средств'!BI89</f>
        <v>0</v>
      </c>
      <c r="BJ94" s="792">
        <f>'Прогноз движ.ден.средств'!BJ89</f>
        <v>0</v>
      </c>
      <c r="BK94" s="792">
        <f>'Прогноз движ.ден.средств'!BK89</f>
        <v>0</v>
      </c>
      <c r="BL94" s="792">
        <f>'Прогноз движ.ден.средств'!BL89</f>
        <v>0</v>
      </c>
      <c r="BM94" s="792">
        <f>'Прогноз движ.ден.средств'!BM89</f>
        <v>0</v>
      </c>
      <c r="BN94" s="792">
        <f>'Прогноз движ.ден.средств'!BN89</f>
        <v>0</v>
      </c>
      <c r="BO94" s="792">
        <f>'Прогноз движ.ден.средств'!BO89</f>
        <v>0</v>
      </c>
      <c r="BP94" s="792">
        <f>'Прогноз движ.ден.средств'!BP89</f>
        <v>0</v>
      </c>
      <c r="BQ94" s="792">
        <f>'Прогноз движ.ден.средств'!BQ89</f>
        <v>0</v>
      </c>
      <c r="BR94" s="792">
        <f>'Прогноз движ.ден.средств'!BR89</f>
        <v>0</v>
      </c>
      <c r="BS94" s="792">
        <f>'Прогноз движ.ден.средств'!BS89</f>
        <v>0</v>
      </c>
      <c r="BT94" s="792">
        <f>'Прогноз движ.ден.средств'!BT89</f>
        <v>0</v>
      </c>
      <c r="BU94" s="792">
        <f>'Прогноз движ.ден.средств'!BU89</f>
        <v>0</v>
      </c>
      <c r="BV94" s="792">
        <f>'Прогноз движ.ден.средств'!BV89</f>
        <v>0</v>
      </c>
      <c r="BW94" s="792">
        <f>'Прогноз движ.ден.средств'!BW89</f>
        <v>0</v>
      </c>
      <c r="BX94" s="792">
        <f>'Прогноз движ.ден.средств'!BX89</f>
        <v>0</v>
      </c>
      <c r="BY94" s="792">
        <f>'Прогноз движ.ден.средств'!BY89</f>
        <v>0</v>
      </c>
      <c r="BZ94" s="792">
        <f>'Прогноз движ.ден.средств'!BZ89</f>
        <v>0</v>
      </c>
      <c r="CA94" s="792">
        <f>'Прогноз движ.ден.средств'!CA89</f>
        <v>0</v>
      </c>
      <c r="CB94" s="792">
        <f>'Прогноз движ.ден.средств'!CB89</f>
        <v>0</v>
      </c>
      <c r="CC94" s="792">
        <f>'Прогноз движ.ден.средств'!CC89</f>
        <v>0</v>
      </c>
      <c r="CD94" s="792">
        <f>'Прогноз движ.ден.средств'!CD89</f>
        <v>0</v>
      </c>
      <c r="CE94" s="792">
        <f>'Прогноз движ.ден.средств'!CE89</f>
        <v>0</v>
      </c>
      <c r="CF94" s="792">
        <f>'Прогноз движ.ден.средств'!CF89</f>
        <v>0</v>
      </c>
      <c r="CG94" s="792">
        <f>'Прогноз движ.ден.средств'!CG89</f>
        <v>0</v>
      </c>
      <c r="CH94" s="792">
        <f>'Прогноз движ.ден.средств'!CH89</f>
        <v>0</v>
      </c>
      <c r="CI94" s="792">
        <f>'Прогноз движ.ден.средств'!CI89</f>
        <v>0</v>
      </c>
      <c r="CJ94" s="792">
        <f>'Прогноз движ.ден.средств'!CJ89</f>
        <v>0</v>
      </c>
      <c r="CK94" s="792">
        <f>'Прогноз движ.ден.средств'!CK89</f>
        <v>0</v>
      </c>
      <c r="CL94" s="792">
        <f>'Прогноз движ.ден.средств'!CL89</f>
        <v>0</v>
      </c>
      <c r="CM94" s="792">
        <f>'Прогноз движ.ден.средств'!CM89</f>
        <v>0</v>
      </c>
      <c r="CN94" s="792">
        <f>'Прогноз движ.ден.средств'!CN89</f>
        <v>0</v>
      </c>
      <c r="CO94" s="792">
        <f>'Прогноз движ.ден.средств'!CO89</f>
        <v>0</v>
      </c>
      <c r="CP94" s="792">
        <f>'Прогноз движ.ден.средств'!CP89</f>
        <v>0</v>
      </c>
      <c r="CQ94" s="792">
        <f>'Прогноз движ.ден.средств'!CQ89</f>
        <v>0</v>
      </c>
      <c r="CR94" s="792">
        <f>'Прогноз движ.ден.средств'!CR89</f>
        <v>0</v>
      </c>
      <c r="CS94" s="792">
        <f>'Прогноз движ.ден.средств'!CS89</f>
        <v>0</v>
      </c>
      <c r="CT94" s="792">
        <f>'Прогноз движ.ден.средств'!CT89</f>
        <v>0</v>
      </c>
      <c r="CU94" s="792">
        <f>'Прогноз движ.ден.средств'!CU89</f>
        <v>0</v>
      </c>
      <c r="CV94" s="792">
        <f>'Прогноз движ.ден.средств'!CV89</f>
        <v>0</v>
      </c>
      <c r="CW94" s="792">
        <f>'Прогноз движ.ден.средств'!CW89</f>
        <v>0</v>
      </c>
      <c r="CX94" s="792">
        <f>'Прогноз движ.ден.средств'!CX89</f>
        <v>0</v>
      </c>
      <c r="CY94" s="792">
        <f>'Прогноз движ.ден.средств'!CY89</f>
        <v>0</v>
      </c>
      <c r="CZ94" s="792">
        <f>'Прогноз движ.ден.средств'!CZ89</f>
        <v>0</v>
      </c>
      <c r="DA94" s="792">
        <f>'Прогноз движ.ден.средств'!DA89</f>
        <v>0</v>
      </c>
      <c r="DB94" s="792">
        <f>'Прогноз движ.ден.средств'!DB89</f>
        <v>0</v>
      </c>
      <c r="DC94" s="792">
        <f>'Прогноз движ.ден.средств'!DC89</f>
        <v>0</v>
      </c>
      <c r="DD94" s="792">
        <f>'Прогноз движ.ден.средств'!DD89</f>
        <v>0</v>
      </c>
      <c r="DE94" s="792">
        <f>'Прогноз движ.ден.средств'!DE89</f>
        <v>0</v>
      </c>
      <c r="DF94" s="792">
        <f>'Прогноз движ.ден.средств'!DF89</f>
        <v>0</v>
      </c>
      <c r="DG94" s="792">
        <f>'Прогноз движ.ден.средств'!DG89</f>
        <v>0</v>
      </c>
      <c r="DH94" s="792">
        <f>'Прогноз движ.ден.средств'!DH89</f>
        <v>0</v>
      </c>
      <c r="DI94" s="792">
        <f>'Прогноз движ.ден.средств'!DI89</f>
        <v>0</v>
      </c>
      <c r="DJ94" s="792">
        <f>'Прогноз движ.ден.средств'!DJ89</f>
        <v>0</v>
      </c>
      <c r="DK94" s="792">
        <f>'Прогноз движ.ден.средств'!DK89</f>
        <v>0</v>
      </c>
      <c r="DL94" s="792">
        <f>'Прогноз движ.ден.средств'!DL89</f>
        <v>0</v>
      </c>
      <c r="DM94" s="792">
        <f>'Прогноз движ.ден.средств'!DM89</f>
        <v>0</v>
      </c>
      <c r="DN94" s="792">
        <f>'Прогноз движ.ден.средств'!DN89</f>
        <v>0</v>
      </c>
      <c r="DO94" s="792">
        <f>'Прогноз движ.ден.средств'!DO89</f>
        <v>0</v>
      </c>
      <c r="DP94" s="792">
        <f>'Прогноз движ.ден.средств'!DP89</f>
        <v>0</v>
      </c>
      <c r="DQ94" s="792">
        <f>'Прогноз движ.ден.средств'!DQ89</f>
        <v>0</v>
      </c>
      <c r="DR94" s="792">
        <f>'Прогноз движ.ден.средств'!DR89</f>
        <v>0</v>
      </c>
      <c r="DS94" s="792">
        <f>'Прогноз движ.ден.средств'!DS89</f>
        <v>0</v>
      </c>
      <c r="DT94" s="792">
        <f>'Прогноз движ.ден.средств'!DT89</f>
        <v>0</v>
      </c>
      <c r="DU94" s="792">
        <f>'Прогноз движ.ден.средств'!DU89</f>
        <v>0</v>
      </c>
      <c r="DV94" s="792">
        <f>'Прогноз движ.ден.средств'!DV89</f>
        <v>0</v>
      </c>
      <c r="DW94" s="792">
        <f>'Прогноз движ.ден.средств'!DW89</f>
        <v>0</v>
      </c>
      <c r="DX94" s="792">
        <f>'Прогноз движ.ден.средств'!DX89</f>
        <v>0</v>
      </c>
      <c r="DY94" s="792">
        <f>'Прогноз движ.ден.средств'!DY89</f>
        <v>0</v>
      </c>
      <c r="DZ94" s="792">
        <f>'Прогноз движ.ден.средств'!DZ89</f>
        <v>0</v>
      </c>
      <c r="EA94" s="792">
        <f>'Прогноз движ.ден.средств'!EA89</f>
        <v>0</v>
      </c>
      <c r="EB94" s="792">
        <f>'Прогноз движ.ден.средств'!EB89</f>
        <v>0</v>
      </c>
      <c r="EC94" s="792">
        <f>'Прогноз движ.ден.средств'!EC89</f>
        <v>0</v>
      </c>
      <c r="ED94" s="792">
        <f>'Прогноз движ.ден.средств'!ED89</f>
        <v>0</v>
      </c>
      <c r="EE94" s="792">
        <f>'Прогноз движ.ден.средств'!EE89</f>
        <v>0</v>
      </c>
      <c r="EF94" s="792">
        <f>'Прогноз движ.ден.средств'!EF89</f>
        <v>0</v>
      </c>
      <c r="EG94" s="792">
        <f>'Прогноз движ.ден.средств'!EG89</f>
        <v>0</v>
      </c>
      <c r="EH94" s="792">
        <f>'Прогноз движ.ден.средств'!EH89</f>
        <v>0</v>
      </c>
      <c r="EI94" s="792">
        <f>'Прогноз движ.ден.средств'!EI89</f>
        <v>0</v>
      </c>
      <c r="EJ94" s="792">
        <f>'Прогноз движ.ден.средств'!EJ89</f>
        <v>0</v>
      </c>
      <c r="EK94" s="792">
        <f>'Прогноз движ.ден.средств'!EK89</f>
        <v>0</v>
      </c>
    </row>
    <row r="95" spans="1:141" ht="47.25" x14ac:dyDescent="0.25">
      <c r="A95" s="647" t="str">
        <f>'Прогноз движ.ден.средств'!A90</f>
        <v>5.</v>
      </c>
      <c r="B95" s="795" t="str">
        <f>'Прогноз движ.ден.средств'!B90</f>
        <v>НАКОПИТЕЛЬНЫЙ ОСТАТОК (ДЕФИЦИТ) ДЕНЕЖНЫХ СРЕДСТВ (стр. 1 + стр. 2.5 - стр. 3.8)</v>
      </c>
      <c r="C95" s="792">
        <f>'Прогноз движ.ден.средств'!C90</f>
        <v>0</v>
      </c>
      <c r="D95" s="792">
        <f>'Прогноз движ.ден.средств'!D90</f>
        <v>0</v>
      </c>
      <c r="E95" s="792">
        <f>'Прогноз движ.ден.средств'!E90</f>
        <v>0</v>
      </c>
      <c r="F95" s="792">
        <f>'Прогноз движ.ден.средств'!F90</f>
        <v>0</v>
      </c>
      <c r="G95" s="792">
        <f>'Прогноз движ.ден.средств'!G90</f>
        <v>0</v>
      </c>
      <c r="H95" s="792">
        <f>'Прогноз движ.ден.средств'!H90</f>
        <v>0</v>
      </c>
      <c r="I95" s="792">
        <f>'Прогноз движ.ден.средств'!I90</f>
        <v>0</v>
      </c>
      <c r="J95" s="792">
        <f>'Прогноз движ.ден.средств'!J90</f>
        <v>0</v>
      </c>
      <c r="K95" s="792">
        <f>'Прогноз движ.ден.средств'!K90</f>
        <v>0</v>
      </c>
      <c r="L95" s="792">
        <f>'Прогноз движ.ден.средств'!L90</f>
        <v>0</v>
      </c>
      <c r="M95" s="792">
        <f>'Прогноз движ.ден.средств'!M90</f>
        <v>0</v>
      </c>
      <c r="N95" s="792">
        <f>'Прогноз движ.ден.средств'!N90</f>
        <v>0</v>
      </c>
      <c r="O95" s="792">
        <f>'Прогноз движ.ден.средств'!O90</f>
        <v>0</v>
      </c>
      <c r="P95" s="792">
        <f>'Прогноз движ.ден.средств'!P90</f>
        <v>0</v>
      </c>
      <c r="Q95" s="792">
        <f>'Прогноз движ.ден.средств'!Q90</f>
        <v>0</v>
      </c>
      <c r="R95" s="792">
        <f>'Прогноз движ.ден.средств'!R90</f>
        <v>0</v>
      </c>
      <c r="S95" s="792">
        <f>'Прогноз движ.ден.средств'!S90</f>
        <v>0</v>
      </c>
      <c r="T95" s="792">
        <f>'Прогноз движ.ден.средств'!T90</f>
        <v>0</v>
      </c>
      <c r="U95" s="792">
        <f>'Прогноз движ.ден.средств'!U90</f>
        <v>0</v>
      </c>
      <c r="V95" s="792">
        <f>'Прогноз движ.ден.средств'!V90</f>
        <v>0</v>
      </c>
      <c r="W95" s="792">
        <f>'Прогноз движ.ден.средств'!W90</f>
        <v>0</v>
      </c>
      <c r="X95" s="792">
        <f>'Прогноз движ.ден.средств'!X90</f>
        <v>0</v>
      </c>
      <c r="Y95" s="792">
        <f>'Прогноз движ.ден.средств'!Y90</f>
        <v>0</v>
      </c>
      <c r="Z95" s="792">
        <f>'Прогноз движ.ден.средств'!Z90</f>
        <v>0</v>
      </c>
      <c r="AA95" s="792">
        <f>'Прогноз движ.ден.средств'!AA90</f>
        <v>0</v>
      </c>
      <c r="AB95" s="792">
        <f>'Прогноз движ.ден.средств'!AB90</f>
        <v>0</v>
      </c>
      <c r="AC95" s="792">
        <f>'Прогноз движ.ден.средств'!AC90</f>
        <v>0</v>
      </c>
      <c r="AD95" s="792">
        <f>'Прогноз движ.ден.средств'!AD90</f>
        <v>0</v>
      </c>
      <c r="AE95" s="792">
        <f>'Прогноз движ.ден.средств'!AE90</f>
        <v>0</v>
      </c>
      <c r="AF95" s="792">
        <f>'Прогноз движ.ден.средств'!AF90</f>
        <v>0</v>
      </c>
      <c r="AG95" s="792">
        <f>'Прогноз движ.ден.средств'!AG90</f>
        <v>0</v>
      </c>
      <c r="AH95" s="792">
        <f>'Прогноз движ.ден.средств'!AH90</f>
        <v>0</v>
      </c>
      <c r="AI95" s="792">
        <f>'Прогноз движ.ден.средств'!AI90</f>
        <v>0</v>
      </c>
      <c r="AJ95" s="792">
        <f>'Прогноз движ.ден.средств'!AJ90</f>
        <v>0</v>
      </c>
      <c r="AK95" s="792">
        <f>'Прогноз движ.ден.средств'!AK90</f>
        <v>0</v>
      </c>
      <c r="AL95" s="792">
        <f>'Прогноз движ.ден.средств'!AL90</f>
        <v>0</v>
      </c>
      <c r="AM95" s="792">
        <f>'Прогноз движ.ден.средств'!AM90</f>
        <v>0</v>
      </c>
      <c r="AN95" s="792">
        <f>'Прогноз движ.ден.средств'!AN90</f>
        <v>0</v>
      </c>
      <c r="AO95" s="792">
        <f>'Прогноз движ.ден.средств'!AO90</f>
        <v>0</v>
      </c>
      <c r="AP95" s="792">
        <f>'Прогноз движ.ден.средств'!AP90</f>
        <v>0</v>
      </c>
      <c r="AQ95" s="792">
        <f>'Прогноз движ.ден.средств'!AQ90</f>
        <v>0</v>
      </c>
      <c r="AR95" s="792">
        <f>'Прогноз движ.ден.средств'!AR90</f>
        <v>0</v>
      </c>
      <c r="AS95" s="792">
        <f>'Прогноз движ.ден.средств'!AS90</f>
        <v>0</v>
      </c>
      <c r="AT95" s="792">
        <f>'Прогноз движ.ден.средств'!AT90</f>
        <v>0</v>
      </c>
      <c r="AU95" s="792">
        <f>'Прогноз движ.ден.средств'!AU90</f>
        <v>0</v>
      </c>
      <c r="AV95" s="792">
        <f>'Прогноз движ.ден.средств'!AV90</f>
        <v>0</v>
      </c>
      <c r="AW95" s="792">
        <f>'Прогноз движ.ден.средств'!AW90</f>
        <v>0</v>
      </c>
      <c r="AX95" s="792">
        <f>'Прогноз движ.ден.средств'!AX90</f>
        <v>0</v>
      </c>
      <c r="AY95" s="792">
        <f>'Прогноз движ.ден.средств'!AY90</f>
        <v>0</v>
      </c>
      <c r="AZ95" s="792">
        <f>'Прогноз движ.ден.средств'!AZ90</f>
        <v>0</v>
      </c>
      <c r="BA95" s="792">
        <f>'Прогноз движ.ден.средств'!BA90</f>
        <v>0</v>
      </c>
      <c r="BB95" s="792">
        <f>'Прогноз движ.ден.средств'!BB90</f>
        <v>0</v>
      </c>
      <c r="BC95" s="792">
        <f>'Прогноз движ.ден.средств'!BC90</f>
        <v>0</v>
      </c>
      <c r="BD95" s="792">
        <f>'Прогноз движ.ден.средств'!BD90</f>
        <v>0</v>
      </c>
      <c r="BE95" s="792">
        <f>'Прогноз движ.ден.средств'!BE90</f>
        <v>0</v>
      </c>
      <c r="BF95" s="792">
        <f>'Прогноз движ.ден.средств'!BF90</f>
        <v>0</v>
      </c>
      <c r="BG95" s="792">
        <f>'Прогноз движ.ден.средств'!BG90</f>
        <v>0</v>
      </c>
      <c r="BH95" s="792">
        <f>'Прогноз движ.ден.средств'!BH90</f>
        <v>0</v>
      </c>
      <c r="BI95" s="792">
        <f>'Прогноз движ.ден.средств'!BI90</f>
        <v>0</v>
      </c>
      <c r="BJ95" s="792">
        <f>'Прогноз движ.ден.средств'!BJ90</f>
        <v>0</v>
      </c>
      <c r="BK95" s="792">
        <f>'Прогноз движ.ден.средств'!BK90</f>
        <v>0</v>
      </c>
      <c r="BL95" s="792">
        <f>'Прогноз движ.ден.средств'!BL90</f>
        <v>0</v>
      </c>
      <c r="BM95" s="792">
        <f>'Прогноз движ.ден.средств'!BM90</f>
        <v>0</v>
      </c>
      <c r="BN95" s="792">
        <f>'Прогноз движ.ден.средств'!BN90</f>
        <v>0</v>
      </c>
      <c r="BO95" s="792">
        <f>'Прогноз движ.ден.средств'!BO90</f>
        <v>0</v>
      </c>
      <c r="BP95" s="792">
        <f>'Прогноз движ.ден.средств'!BP90</f>
        <v>0</v>
      </c>
      <c r="BQ95" s="792">
        <f>'Прогноз движ.ден.средств'!BQ90</f>
        <v>0</v>
      </c>
      <c r="BR95" s="792">
        <f>'Прогноз движ.ден.средств'!BR90</f>
        <v>0</v>
      </c>
      <c r="BS95" s="792">
        <f>'Прогноз движ.ден.средств'!BS90</f>
        <v>0</v>
      </c>
      <c r="BT95" s="792">
        <f>'Прогноз движ.ден.средств'!BT90</f>
        <v>0</v>
      </c>
      <c r="BU95" s="792">
        <f>'Прогноз движ.ден.средств'!BU90</f>
        <v>0</v>
      </c>
      <c r="BV95" s="792">
        <f>'Прогноз движ.ден.средств'!BV90</f>
        <v>0</v>
      </c>
      <c r="BW95" s="792">
        <f>'Прогноз движ.ден.средств'!BW90</f>
        <v>0</v>
      </c>
      <c r="BX95" s="792">
        <f>'Прогноз движ.ден.средств'!BX90</f>
        <v>0</v>
      </c>
      <c r="BY95" s="792">
        <f>'Прогноз движ.ден.средств'!BY90</f>
        <v>0</v>
      </c>
      <c r="BZ95" s="792">
        <f>'Прогноз движ.ден.средств'!BZ90</f>
        <v>0</v>
      </c>
      <c r="CA95" s="792">
        <f>'Прогноз движ.ден.средств'!CA90</f>
        <v>0</v>
      </c>
      <c r="CB95" s="792">
        <f>'Прогноз движ.ден.средств'!CB90</f>
        <v>0</v>
      </c>
      <c r="CC95" s="792">
        <f>'Прогноз движ.ден.средств'!CC90</f>
        <v>0</v>
      </c>
      <c r="CD95" s="792">
        <f>'Прогноз движ.ден.средств'!CD90</f>
        <v>0</v>
      </c>
      <c r="CE95" s="792">
        <f>'Прогноз движ.ден.средств'!CE90</f>
        <v>0</v>
      </c>
      <c r="CF95" s="792">
        <f>'Прогноз движ.ден.средств'!CF90</f>
        <v>0</v>
      </c>
      <c r="CG95" s="792">
        <f>'Прогноз движ.ден.средств'!CG90</f>
        <v>0</v>
      </c>
      <c r="CH95" s="792">
        <f>'Прогноз движ.ден.средств'!CH90</f>
        <v>0</v>
      </c>
      <c r="CI95" s="792">
        <f>'Прогноз движ.ден.средств'!CI90</f>
        <v>0</v>
      </c>
      <c r="CJ95" s="792">
        <f>'Прогноз движ.ден.средств'!CJ90</f>
        <v>0</v>
      </c>
      <c r="CK95" s="792">
        <f>'Прогноз движ.ден.средств'!CK90</f>
        <v>0</v>
      </c>
      <c r="CL95" s="792">
        <f>'Прогноз движ.ден.средств'!CL90</f>
        <v>0</v>
      </c>
      <c r="CM95" s="792">
        <f>'Прогноз движ.ден.средств'!CM90</f>
        <v>0</v>
      </c>
      <c r="CN95" s="792">
        <f>'Прогноз движ.ден.средств'!CN90</f>
        <v>0</v>
      </c>
      <c r="CO95" s="792">
        <f>'Прогноз движ.ден.средств'!CO90</f>
        <v>0</v>
      </c>
      <c r="CP95" s="792">
        <f>'Прогноз движ.ден.средств'!CP90</f>
        <v>0</v>
      </c>
      <c r="CQ95" s="792">
        <f>'Прогноз движ.ден.средств'!CQ90</f>
        <v>0</v>
      </c>
      <c r="CR95" s="792">
        <f>'Прогноз движ.ден.средств'!CR90</f>
        <v>0</v>
      </c>
      <c r="CS95" s="792">
        <f>'Прогноз движ.ден.средств'!CS90</f>
        <v>0</v>
      </c>
      <c r="CT95" s="792">
        <f>'Прогноз движ.ден.средств'!CT90</f>
        <v>0</v>
      </c>
      <c r="CU95" s="792">
        <f>'Прогноз движ.ден.средств'!CU90</f>
        <v>0</v>
      </c>
      <c r="CV95" s="792">
        <f>'Прогноз движ.ден.средств'!CV90</f>
        <v>0</v>
      </c>
      <c r="CW95" s="792">
        <f>'Прогноз движ.ден.средств'!CW90</f>
        <v>0</v>
      </c>
      <c r="CX95" s="792">
        <f>'Прогноз движ.ден.средств'!CX90</f>
        <v>0</v>
      </c>
      <c r="CY95" s="792">
        <f>'Прогноз движ.ден.средств'!CY90</f>
        <v>0</v>
      </c>
      <c r="CZ95" s="792">
        <f>'Прогноз движ.ден.средств'!CZ90</f>
        <v>0</v>
      </c>
      <c r="DA95" s="792">
        <f>'Прогноз движ.ден.средств'!DA90</f>
        <v>0</v>
      </c>
      <c r="DB95" s="792">
        <f>'Прогноз движ.ден.средств'!DB90</f>
        <v>0</v>
      </c>
      <c r="DC95" s="792">
        <f>'Прогноз движ.ден.средств'!DC90</f>
        <v>0</v>
      </c>
      <c r="DD95" s="792">
        <f>'Прогноз движ.ден.средств'!DD90</f>
        <v>0</v>
      </c>
      <c r="DE95" s="792">
        <f>'Прогноз движ.ден.средств'!DE90</f>
        <v>0</v>
      </c>
      <c r="DF95" s="792">
        <f>'Прогноз движ.ден.средств'!DF90</f>
        <v>0</v>
      </c>
      <c r="DG95" s="792">
        <f>'Прогноз движ.ден.средств'!DG90</f>
        <v>0</v>
      </c>
      <c r="DH95" s="792">
        <f>'Прогноз движ.ден.средств'!DH90</f>
        <v>0</v>
      </c>
      <c r="DI95" s="792">
        <f>'Прогноз движ.ден.средств'!DI90</f>
        <v>0</v>
      </c>
      <c r="DJ95" s="792">
        <f>'Прогноз движ.ден.средств'!DJ90</f>
        <v>0</v>
      </c>
      <c r="DK95" s="792">
        <f>'Прогноз движ.ден.средств'!DK90</f>
        <v>0</v>
      </c>
      <c r="DL95" s="792">
        <f>'Прогноз движ.ден.средств'!DL90</f>
        <v>0</v>
      </c>
      <c r="DM95" s="792">
        <f>'Прогноз движ.ден.средств'!DM90</f>
        <v>0</v>
      </c>
      <c r="DN95" s="792">
        <f>'Прогноз движ.ден.средств'!DN90</f>
        <v>0</v>
      </c>
      <c r="DO95" s="792">
        <f>'Прогноз движ.ден.средств'!DO90</f>
        <v>0</v>
      </c>
      <c r="DP95" s="792">
        <f>'Прогноз движ.ден.средств'!DP90</f>
        <v>0</v>
      </c>
      <c r="DQ95" s="792">
        <f>'Прогноз движ.ден.средств'!DQ90</f>
        <v>0</v>
      </c>
      <c r="DR95" s="792">
        <f>'Прогноз движ.ден.средств'!DR90</f>
        <v>0</v>
      </c>
      <c r="DS95" s="792">
        <f>'Прогноз движ.ден.средств'!DS90</f>
        <v>0</v>
      </c>
      <c r="DT95" s="792">
        <f>'Прогноз движ.ден.средств'!DT90</f>
        <v>0</v>
      </c>
      <c r="DU95" s="792">
        <f>'Прогноз движ.ден.средств'!DU90</f>
        <v>0</v>
      </c>
      <c r="DV95" s="792">
        <f>'Прогноз движ.ден.средств'!DV90</f>
        <v>0</v>
      </c>
      <c r="DW95" s="792">
        <f>'Прогноз движ.ден.средств'!DW90</f>
        <v>0</v>
      </c>
      <c r="DX95" s="792">
        <f>'Прогноз движ.ден.средств'!DX90</f>
        <v>0</v>
      </c>
      <c r="DY95" s="792">
        <f>'Прогноз движ.ден.средств'!DY90</f>
        <v>0</v>
      </c>
      <c r="DZ95" s="792">
        <f>'Прогноз движ.ден.средств'!DZ90</f>
        <v>0</v>
      </c>
      <c r="EA95" s="792">
        <f>'Прогноз движ.ден.средств'!EA90</f>
        <v>0</v>
      </c>
      <c r="EB95" s="792">
        <f>'Прогноз движ.ден.средств'!EB90</f>
        <v>0</v>
      </c>
      <c r="EC95" s="792">
        <f>'Прогноз движ.ден.средств'!EC90</f>
        <v>0</v>
      </c>
      <c r="ED95" s="792">
        <f>'Прогноз движ.ден.средств'!ED90</f>
        <v>0</v>
      </c>
      <c r="EE95" s="792">
        <f>'Прогноз движ.ден.средств'!EE90</f>
        <v>0</v>
      </c>
      <c r="EF95" s="792">
        <f>'Прогноз движ.ден.средств'!EF90</f>
        <v>0</v>
      </c>
      <c r="EG95" s="792">
        <f>'Прогноз движ.ден.средств'!EG90</f>
        <v>0</v>
      </c>
      <c r="EH95" s="792">
        <f>'Прогноз движ.ден.средств'!EH90</f>
        <v>0</v>
      </c>
      <c r="EI95" s="792">
        <f>'Прогноз движ.ден.средств'!EI90</f>
        <v>0</v>
      </c>
      <c r="EJ95" s="792">
        <f>'Прогноз движ.ден.средств'!EJ90</f>
        <v>0</v>
      </c>
      <c r="EK95" s="792">
        <f>'Прогноз движ.ден.средств'!EK90</f>
        <v>0</v>
      </c>
    </row>
    <row r="96" spans="1:141" ht="19.5" x14ac:dyDescent="0.25">
      <c r="A96" s="48"/>
      <c r="B96" s="2095"/>
      <c r="C96" s="46"/>
      <c r="D96" s="46"/>
      <c r="E96" s="46"/>
      <c r="F96" s="46"/>
      <c r="G96" s="46"/>
      <c r="H96" s="46"/>
      <c r="I96" s="46"/>
      <c r="J96" s="46"/>
      <c r="K96" s="46"/>
      <c r="L96" s="46"/>
      <c r="M96" s="46"/>
      <c r="N96" s="46"/>
      <c r="O96" s="46"/>
      <c r="P96" s="46"/>
      <c r="Q96" s="46"/>
    </row>
    <row r="97" spans="1:17" x14ac:dyDescent="0.25">
      <c r="A97" s="1687"/>
      <c r="B97" s="1687"/>
      <c r="C97" s="1687"/>
      <c r="D97" s="1687"/>
      <c r="E97" s="1687"/>
      <c r="F97" s="1687"/>
      <c r="G97" s="1687"/>
      <c r="H97" s="1687"/>
      <c r="I97" s="1687"/>
      <c r="J97" s="1687"/>
      <c r="K97" s="1687"/>
      <c r="L97" s="1687"/>
      <c r="M97" s="1687"/>
      <c r="N97" s="1687"/>
      <c r="O97" s="1687"/>
      <c r="P97" s="1687"/>
      <c r="Q97" s="1687"/>
    </row>
    <row r="98" spans="1:17" x14ac:dyDescent="0.25">
      <c r="A98" s="1687"/>
      <c r="B98" s="1687"/>
      <c r="C98" s="1687"/>
      <c r="D98" s="1687"/>
      <c r="E98" s="1687"/>
      <c r="F98" s="1687"/>
      <c r="G98" s="1687"/>
      <c r="H98" s="1687"/>
      <c r="I98" s="1687"/>
      <c r="J98" s="1687"/>
      <c r="K98" s="1687"/>
      <c r="L98" s="1687"/>
      <c r="M98" s="1687"/>
      <c r="N98" s="1687"/>
      <c r="O98" s="1687"/>
      <c r="P98" s="1687"/>
      <c r="Q98" s="1687"/>
    </row>
    <row r="99" spans="1:17" x14ac:dyDescent="0.25">
      <c r="A99" s="1687"/>
      <c r="B99" s="1687"/>
      <c r="C99" s="1687"/>
      <c r="D99" s="1687"/>
      <c r="E99" s="1687"/>
      <c r="F99" s="1687"/>
      <c r="G99" s="1687"/>
      <c r="H99" s="1687"/>
      <c r="I99" s="1687"/>
      <c r="J99" s="1687"/>
      <c r="K99" s="1687"/>
      <c r="L99" s="1687"/>
      <c r="M99" s="1687"/>
      <c r="N99" s="1687"/>
      <c r="O99" s="1687"/>
      <c r="P99" s="1687"/>
      <c r="Q99" s="1687"/>
    </row>
  </sheetData>
  <mergeCells count="9">
    <mergeCell ref="A99:Q99"/>
    <mergeCell ref="A8:Q8"/>
    <mergeCell ref="A10:A11"/>
    <mergeCell ref="B10:B11"/>
    <mergeCell ref="C10:Q10"/>
    <mergeCell ref="A97:Q97"/>
    <mergeCell ref="A98:Q98"/>
    <mergeCell ref="C13:Q13"/>
    <mergeCell ref="C52:Q52"/>
  </mergeCells>
  <hyperlinks>
    <hyperlink ref="C10" location="_ftn1" display="_ftn1"/>
  </hyperlinks>
  <pageMargins left="0.7" right="0.7" top="0.75" bottom="0.75" header="0.3" footer="0.3"/>
  <pageSetup paperSize="9" scale="65" orientation="landscape" verticalDpi="0" r:id="rId1"/>
  <colBreaks count="1" manualBreakCount="1">
    <brk id="1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7" tint="0.79998168889431442"/>
  </sheetPr>
  <dimension ref="A1:T311"/>
  <sheetViews>
    <sheetView workbookViewId="0">
      <selection activeCell="H25" sqref="H25:K25"/>
    </sheetView>
  </sheetViews>
  <sheetFormatPr defaultRowHeight="15" x14ac:dyDescent="0.25"/>
  <cols>
    <col min="1" max="3" width="9.140625" style="42"/>
    <col min="4" max="4" width="12" style="42" customWidth="1"/>
    <col min="5" max="16384" width="9.140625" style="42"/>
  </cols>
  <sheetData>
    <row r="1" spans="1:19" ht="19.5" x14ac:dyDescent="0.25">
      <c r="N1" s="39" t="s">
        <v>980</v>
      </c>
    </row>
    <row r="2" spans="1:19" ht="19.5" x14ac:dyDescent="0.25">
      <c r="N2" s="39" t="s">
        <v>267</v>
      </c>
    </row>
    <row r="3" spans="1:19" ht="19.5" x14ac:dyDescent="0.25">
      <c r="N3" s="39" t="s">
        <v>268</v>
      </c>
    </row>
    <row r="4" spans="1:19" ht="19.5" x14ac:dyDescent="0.25">
      <c r="N4" s="39" t="s">
        <v>269</v>
      </c>
    </row>
    <row r="5" spans="1:19" ht="6" customHeight="1" x14ac:dyDescent="0.25"/>
    <row r="6" spans="1:19" ht="19.5" x14ac:dyDescent="0.25">
      <c r="A6" s="32"/>
      <c r="B6" s="32"/>
      <c r="C6" s="32"/>
      <c r="D6" s="32"/>
      <c r="E6" s="32"/>
      <c r="F6" s="32"/>
      <c r="G6" s="32"/>
      <c r="H6" s="32"/>
      <c r="I6" s="32"/>
      <c r="J6" s="32"/>
      <c r="K6" s="32"/>
      <c r="L6" s="32"/>
      <c r="M6" s="32"/>
      <c r="P6" s="1766" t="s">
        <v>52</v>
      </c>
      <c r="Q6" s="1766"/>
      <c r="R6" s="1766"/>
    </row>
    <row r="7" spans="1:19" ht="19.5" x14ac:dyDescent="0.25">
      <c r="A7" s="1767" t="s">
        <v>1009</v>
      </c>
      <c r="B7" s="1767"/>
      <c r="C7" s="1767"/>
      <c r="D7" s="1767"/>
      <c r="E7" s="1767"/>
      <c r="F7" s="1767"/>
      <c r="G7" s="1767"/>
      <c r="H7" s="1767"/>
      <c r="I7" s="1767"/>
      <c r="J7" s="1767"/>
      <c r="K7" s="1767"/>
      <c r="L7" s="1767"/>
      <c r="M7" s="1767"/>
      <c r="N7" s="1767"/>
      <c r="O7" s="1767"/>
      <c r="P7" s="1767"/>
      <c r="Q7" s="1767"/>
      <c r="R7" s="1767"/>
    </row>
    <row r="8" spans="1:19" ht="15.75" customHeight="1" x14ac:dyDescent="0.25">
      <c r="A8" s="32"/>
      <c r="B8" s="32"/>
      <c r="C8" s="32"/>
      <c r="D8" s="1768"/>
      <c r="E8" s="1768"/>
      <c r="F8" s="1768"/>
      <c r="G8" s="1768"/>
      <c r="H8" s="1768"/>
      <c r="I8" s="1768"/>
      <c r="J8" s="1768"/>
      <c r="K8" s="1768"/>
      <c r="L8" s="1768"/>
      <c r="M8" s="1768"/>
      <c r="N8" s="1768"/>
      <c r="O8" s="1768"/>
      <c r="P8" s="32"/>
      <c r="Q8" s="32"/>
      <c r="R8" s="32"/>
    </row>
    <row r="9" spans="1:19" x14ac:dyDescent="0.25">
      <c r="A9" s="32"/>
      <c r="B9" s="32"/>
      <c r="C9" s="32"/>
      <c r="D9" s="32"/>
      <c r="E9" s="32"/>
      <c r="F9" s="32"/>
      <c r="G9" s="1769" t="s">
        <v>426</v>
      </c>
      <c r="H9" s="1769"/>
      <c r="I9" s="1769"/>
      <c r="J9" s="1769"/>
      <c r="K9" s="1769"/>
      <c r="L9" s="1769"/>
      <c r="M9" s="32"/>
      <c r="N9" s="32"/>
      <c r="O9" s="32"/>
      <c r="P9" s="32"/>
      <c r="Q9" s="32"/>
      <c r="R9" s="32"/>
    </row>
    <row r="10" spans="1:19" ht="15.75" customHeight="1" x14ac:dyDescent="0.3">
      <c r="A10" s="1771" t="s">
        <v>1284</v>
      </c>
      <c r="B10" s="1771"/>
      <c r="C10" s="1771"/>
      <c r="D10" s="1771"/>
      <c r="E10" s="1771"/>
      <c r="F10" s="1771"/>
      <c r="G10" s="1771"/>
      <c r="H10" s="1771"/>
      <c r="I10" s="1771"/>
      <c r="J10" s="1771"/>
      <c r="K10" s="1771"/>
      <c r="L10" s="1771"/>
      <c r="M10" s="1771"/>
      <c r="N10" s="1771"/>
      <c r="O10" s="1771"/>
      <c r="P10" s="1771"/>
      <c r="Q10" s="1771"/>
      <c r="R10" s="1771"/>
      <c r="S10" s="1771"/>
    </row>
    <row r="11" spans="1:19" ht="15.75" x14ac:dyDescent="0.25">
      <c r="A11" s="1770"/>
      <c r="B11" s="1770"/>
      <c r="C11" s="1770"/>
      <c r="D11" s="1770"/>
      <c r="E11" s="1770"/>
      <c r="F11" s="1770"/>
      <c r="G11" s="1770"/>
      <c r="H11" s="1129" t="s">
        <v>305</v>
      </c>
      <c r="I11" s="1689"/>
      <c r="J11" s="1689"/>
      <c r="K11" s="1689"/>
      <c r="L11" s="1129" t="s">
        <v>306</v>
      </c>
      <c r="M11" s="1689"/>
      <c r="N11" s="1689"/>
      <c r="O11" s="1689"/>
      <c r="P11" s="1689" t="s">
        <v>886</v>
      </c>
      <c r="Q11" s="1689"/>
      <c r="R11" s="1689"/>
      <c r="S11" s="1689"/>
    </row>
    <row r="12" spans="1:19" ht="15.75" x14ac:dyDescent="0.25">
      <c r="A12" s="153" t="s">
        <v>143</v>
      </c>
      <c r="B12" s="1760" t="s">
        <v>876</v>
      </c>
      <c r="C12" s="1760"/>
      <c r="D12" s="1760"/>
      <c r="E12" s="1760"/>
      <c r="F12" s="1760"/>
      <c r="G12" s="1760"/>
      <c r="H12" s="1747"/>
      <c r="I12" s="1747"/>
      <c r="J12" s="1747"/>
      <c r="K12" s="1747"/>
      <c r="L12" s="1747"/>
      <c r="M12" s="1747"/>
      <c r="N12" s="1747"/>
      <c r="O12" s="1747"/>
      <c r="P12" s="1747"/>
      <c r="Q12" s="1747"/>
      <c r="R12" s="1747"/>
      <c r="S12" s="1747"/>
    </row>
    <row r="13" spans="1:19" ht="15.75" x14ac:dyDescent="0.25">
      <c r="A13" s="153" t="s">
        <v>144</v>
      </c>
      <c r="B13" s="1760" t="s">
        <v>307</v>
      </c>
      <c r="C13" s="1760"/>
      <c r="D13" s="1760"/>
      <c r="E13" s="1760"/>
      <c r="F13" s="1760"/>
      <c r="G13" s="1760"/>
      <c r="H13" s="1747"/>
      <c r="I13" s="1747"/>
      <c r="J13" s="1747"/>
      <c r="K13" s="1747"/>
      <c r="L13" s="1747"/>
      <c r="M13" s="1747"/>
      <c r="N13" s="1747"/>
      <c r="O13" s="1747"/>
      <c r="P13" s="1747"/>
      <c r="Q13" s="1747"/>
      <c r="R13" s="1747"/>
      <c r="S13" s="1747"/>
    </row>
    <row r="14" spans="1:19" ht="15.75" x14ac:dyDescent="0.25">
      <c r="A14" s="153" t="s">
        <v>145</v>
      </c>
      <c r="B14" s="1760" t="s">
        <v>95</v>
      </c>
      <c r="C14" s="1760"/>
      <c r="D14" s="1760"/>
      <c r="E14" s="1760"/>
      <c r="F14" s="1760"/>
      <c r="G14" s="1760"/>
      <c r="H14" s="1747"/>
      <c r="I14" s="1747"/>
      <c r="J14" s="1747"/>
      <c r="K14" s="1747"/>
      <c r="L14" s="1747"/>
      <c r="M14" s="1747"/>
      <c r="N14" s="1747"/>
      <c r="O14" s="1747"/>
      <c r="P14" s="1747"/>
      <c r="Q14" s="1747"/>
      <c r="R14" s="1747"/>
      <c r="S14" s="1747"/>
    </row>
    <row r="15" spans="1:19" ht="15.75" x14ac:dyDescent="0.25">
      <c r="A15" s="153" t="s">
        <v>146</v>
      </c>
      <c r="B15" s="1760" t="s">
        <v>308</v>
      </c>
      <c r="C15" s="1760"/>
      <c r="D15" s="1760"/>
      <c r="E15" s="1760"/>
      <c r="F15" s="1760"/>
      <c r="G15" s="1760"/>
      <c r="H15" s="1747"/>
      <c r="I15" s="1747"/>
      <c r="J15" s="1747"/>
      <c r="K15" s="1747"/>
      <c r="L15" s="1747"/>
      <c r="M15" s="1747"/>
      <c r="N15" s="1747"/>
      <c r="O15" s="1747"/>
      <c r="P15" s="1747"/>
      <c r="Q15" s="1747"/>
      <c r="R15" s="1747"/>
      <c r="S15" s="1747"/>
    </row>
    <row r="16" spans="1:19" ht="15.75" x14ac:dyDescent="0.25">
      <c r="A16" s="153" t="s">
        <v>432</v>
      </c>
      <c r="B16" s="1760" t="s">
        <v>96</v>
      </c>
      <c r="C16" s="1760"/>
      <c r="D16" s="1760"/>
      <c r="E16" s="1760"/>
      <c r="F16" s="1760"/>
      <c r="G16" s="1760"/>
      <c r="H16" s="1747"/>
      <c r="I16" s="1747"/>
      <c r="J16" s="1747"/>
      <c r="K16" s="1747"/>
      <c r="L16" s="1747"/>
      <c r="M16" s="1747"/>
      <c r="N16" s="1747"/>
      <c r="O16" s="1747"/>
      <c r="P16" s="1747"/>
      <c r="Q16" s="1747"/>
      <c r="R16" s="1747"/>
      <c r="S16" s="1747"/>
    </row>
    <row r="17" spans="1:19" ht="15.75" x14ac:dyDescent="0.25">
      <c r="A17" s="153" t="s">
        <v>433</v>
      </c>
      <c r="B17" s="1760" t="s">
        <v>97</v>
      </c>
      <c r="C17" s="1760"/>
      <c r="D17" s="1760"/>
      <c r="E17" s="1760"/>
      <c r="F17" s="1760"/>
      <c r="G17" s="1760"/>
      <c r="H17" s="1747"/>
      <c r="I17" s="1747"/>
      <c r="J17" s="1747"/>
      <c r="K17" s="1747"/>
      <c r="L17" s="1747"/>
      <c r="M17" s="1747"/>
      <c r="N17" s="1747"/>
      <c r="O17" s="1747"/>
      <c r="P17" s="1747"/>
      <c r="Q17" s="1747"/>
      <c r="R17" s="1747"/>
      <c r="S17" s="1747"/>
    </row>
    <row r="18" spans="1:19" ht="15.75" x14ac:dyDescent="0.25">
      <c r="A18" s="1765" t="s">
        <v>434</v>
      </c>
      <c r="B18" s="1760" t="s">
        <v>98</v>
      </c>
      <c r="C18" s="1760"/>
      <c r="D18" s="1760"/>
      <c r="E18" s="1760"/>
      <c r="F18" s="1760"/>
      <c r="G18" s="1760"/>
      <c r="H18" s="1747"/>
      <c r="I18" s="1747"/>
      <c r="J18" s="1747"/>
      <c r="K18" s="1747"/>
      <c r="L18" s="1747"/>
      <c r="M18" s="1747"/>
      <c r="N18" s="1747"/>
      <c r="O18" s="1747"/>
      <c r="P18" s="1747"/>
      <c r="Q18" s="1747"/>
      <c r="R18" s="1747"/>
      <c r="S18" s="1747"/>
    </row>
    <row r="19" spans="1:19" ht="15.75" x14ac:dyDescent="0.25">
      <c r="A19" s="1765"/>
      <c r="B19" s="1760" t="s">
        <v>877</v>
      </c>
      <c r="C19" s="1760"/>
      <c r="D19" s="1760"/>
      <c r="E19" s="1760"/>
      <c r="F19" s="1760"/>
      <c r="G19" s="1760"/>
      <c r="H19" s="1747"/>
      <c r="I19" s="1747"/>
      <c r="J19" s="1747"/>
      <c r="K19" s="1747"/>
      <c r="L19" s="1747"/>
      <c r="M19" s="1747"/>
      <c r="N19" s="1747"/>
      <c r="O19" s="1747"/>
      <c r="P19" s="1747"/>
      <c r="Q19" s="1747"/>
      <c r="R19" s="1747"/>
      <c r="S19" s="1747"/>
    </row>
    <row r="20" spans="1:19" ht="15.75" x14ac:dyDescent="0.25">
      <c r="A20" s="1765"/>
      <c r="B20" s="1760" t="s">
        <v>877</v>
      </c>
      <c r="C20" s="1760"/>
      <c r="D20" s="1760"/>
      <c r="E20" s="1760"/>
      <c r="F20" s="1760"/>
      <c r="G20" s="1760"/>
      <c r="H20" s="1747"/>
      <c r="I20" s="1747"/>
      <c r="J20" s="1747"/>
      <c r="K20" s="1747"/>
      <c r="L20" s="1747"/>
      <c r="M20" s="1747"/>
      <c r="N20" s="1747"/>
      <c r="O20" s="1747"/>
      <c r="P20" s="1747"/>
      <c r="Q20" s="1747"/>
      <c r="R20" s="1747"/>
      <c r="S20" s="1747"/>
    </row>
    <row r="21" spans="1:19" ht="15.75" x14ac:dyDescent="0.25">
      <c r="A21" s="1765"/>
      <c r="B21" s="1760" t="s">
        <v>877</v>
      </c>
      <c r="C21" s="1760"/>
      <c r="D21" s="1760"/>
      <c r="E21" s="1760"/>
      <c r="F21" s="1760"/>
      <c r="G21" s="1760"/>
      <c r="H21" s="1747"/>
      <c r="I21" s="1747"/>
      <c r="J21" s="1747"/>
      <c r="K21" s="1747"/>
      <c r="L21" s="1747"/>
      <c r="M21" s="1747"/>
      <c r="N21" s="1747"/>
      <c r="O21" s="1747"/>
      <c r="P21" s="1747"/>
      <c r="Q21" s="1747"/>
      <c r="R21" s="1747"/>
      <c r="S21" s="1747"/>
    </row>
    <row r="22" spans="1:19" ht="15.75" x14ac:dyDescent="0.25">
      <c r="A22" s="153" t="s">
        <v>435</v>
      </c>
      <c r="B22" s="1760" t="s">
        <v>878</v>
      </c>
      <c r="C22" s="1760"/>
      <c r="D22" s="1760"/>
      <c r="E22" s="1760"/>
      <c r="F22" s="1760"/>
      <c r="G22" s="1760"/>
      <c r="H22" s="1747"/>
      <c r="I22" s="1747"/>
      <c r="J22" s="1747"/>
      <c r="K22" s="1747"/>
      <c r="L22" s="1747"/>
      <c r="M22" s="1747"/>
      <c r="N22" s="1747"/>
      <c r="O22" s="1747"/>
      <c r="P22" s="1747"/>
      <c r="Q22" s="1747"/>
      <c r="R22" s="1747"/>
      <c r="S22" s="1747"/>
    </row>
    <row r="23" spans="1:19" ht="15.75" x14ac:dyDescent="0.25">
      <c r="A23" s="153" t="s">
        <v>436</v>
      </c>
      <c r="B23" s="1760" t="s">
        <v>879</v>
      </c>
      <c r="C23" s="1760"/>
      <c r="D23" s="1760"/>
      <c r="E23" s="1760"/>
      <c r="F23" s="1760"/>
      <c r="G23" s="1760"/>
      <c r="H23" s="1747"/>
      <c r="I23" s="1747"/>
      <c r="J23" s="1747"/>
      <c r="K23" s="1747"/>
      <c r="L23" s="1747"/>
      <c r="M23" s="1747"/>
      <c r="N23" s="1747"/>
      <c r="O23" s="1747"/>
      <c r="P23" s="1747"/>
      <c r="Q23" s="1747"/>
      <c r="R23" s="1747"/>
      <c r="S23" s="1747"/>
    </row>
    <row r="24" spans="1:19" ht="15.75" x14ac:dyDescent="0.25">
      <c r="A24" s="153" t="s">
        <v>437</v>
      </c>
      <c r="B24" s="1760" t="s">
        <v>309</v>
      </c>
      <c r="C24" s="1760"/>
      <c r="D24" s="1760"/>
      <c r="E24" s="1760"/>
      <c r="F24" s="1760"/>
      <c r="G24" s="1760"/>
      <c r="H24" s="1746"/>
      <c r="I24" s="1746"/>
      <c r="J24" s="1746"/>
      <c r="K24" s="1746"/>
      <c r="L24" s="1746"/>
      <c r="M24" s="1746"/>
      <c r="N24" s="1746"/>
      <c r="O24" s="1746"/>
      <c r="P24" s="1746"/>
      <c r="Q24" s="1746"/>
      <c r="R24" s="1746"/>
      <c r="S24" s="1746"/>
    </row>
    <row r="25" spans="1:19" ht="15.75" x14ac:dyDescent="0.25">
      <c r="A25" s="1689" t="s">
        <v>438</v>
      </c>
      <c r="B25" s="1760" t="s">
        <v>106</v>
      </c>
      <c r="C25" s="1760"/>
      <c r="D25" s="1760"/>
      <c r="E25" s="1760"/>
      <c r="F25" s="1760"/>
      <c r="G25" s="1760"/>
      <c r="H25" s="1746"/>
      <c r="I25" s="1746"/>
      <c r="J25" s="1746"/>
      <c r="K25" s="1746"/>
      <c r="L25" s="1746"/>
      <c r="M25" s="1746"/>
      <c r="N25" s="1746"/>
      <c r="O25" s="1746"/>
      <c r="P25" s="1746"/>
      <c r="Q25" s="1746"/>
      <c r="R25" s="1746"/>
      <c r="S25" s="1746"/>
    </row>
    <row r="26" spans="1:19" ht="15.75" customHeight="1" x14ac:dyDescent="0.25">
      <c r="A26" s="1689"/>
      <c r="B26" s="1760" t="s">
        <v>880</v>
      </c>
      <c r="C26" s="1760"/>
      <c r="D26" s="1760"/>
      <c r="E26" s="1760"/>
      <c r="F26" s="1760"/>
      <c r="G26" s="1760"/>
      <c r="H26" s="1746" t="s">
        <v>504</v>
      </c>
      <c r="I26" s="1746"/>
      <c r="J26" s="1746"/>
      <c r="K26" s="1746"/>
      <c r="L26" s="1746" t="s">
        <v>504</v>
      </c>
      <c r="M26" s="1746"/>
      <c r="N26" s="1746"/>
      <c r="O26" s="1746"/>
      <c r="P26" s="1746" t="s">
        <v>504</v>
      </c>
      <c r="Q26" s="1746"/>
      <c r="R26" s="1746"/>
      <c r="S26" s="1746"/>
    </row>
    <row r="27" spans="1:19" ht="15.75" x14ac:dyDescent="0.25">
      <c r="A27" s="1689"/>
      <c r="B27" s="1760" t="s">
        <v>881</v>
      </c>
      <c r="C27" s="1760"/>
      <c r="D27" s="1760"/>
      <c r="E27" s="1760"/>
      <c r="F27" s="1760"/>
      <c r="G27" s="1760"/>
      <c r="H27" s="1746"/>
      <c r="I27" s="1746"/>
      <c r="J27" s="1746"/>
      <c r="K27" s="1746"/>
      <c r="L27" s="1746"/>
      <c r="M27" s="1746"/>
      <c r="N27" s="1746"/>
      <c r="O27" s="1746"/>
      <c r="P27" s="1746"/>
      <c r="Q27" s="1746"/>
      <c r="R27" s="1746"/>
      <c r="S27" s="1746"/>
    </row>
    <row r="28" spans="1:19" ht="15.75" customHeight="1" x14ac:dyDescent="0.25">
      <c r="A28" s="1689"/>
      <c r="B28" s="1760" t="s">
        <v>882</v>
      </c>
      <c r="C28" s="1760"/>
      <c r="D28" s="1760"/>
      <c r="E28" s="1760"/>
      <c r="F28" s="1760"/>
      <c r="G28" s="1760"/>
      <c r="H28" s="1746" t="s">
        <v>504</v>
      </c>
      <c r="I28" s="1746"/>
      <c r="J28" s="1746"/>
      <c r="K28" s="1746"/>
      <c r="L28" s="1746" t="s">
        <v>504</v>
      </c>
      <c r="M28" s="1746"/>
      <c r="N28" s="1746"/>
      <c r="O28" s="1746"/>
      <c r="P28" s="1746" t="s">
        <v>504</v>
      </c>
      <c r="Q28" s="1746"/>
      <c r="R28" s="1746"/>
      <c r="S28" s="1746"/>
    </row>
    <row r="29" spans="1:19" ht="15.75" x14ac:dyDescent="0.25">
      <c r="A29" s="1689"/>
      <c r="B29" s="1760" t="s">
        <v>881</v>
      </c>
      <c r="C29" s="1760"/>
      <c r="D29" s="1760"/>
      <c r="E29" s="1760"/>
      <c r="F29" s="1760"/>
      <c r="G29" s="1760"/>
      <c r="H29" s="1746"/>
      <c r="I29" s="1746"/>
      <c r="J29" s="1746"/>
      <c r="K29" s="1746"/>
      <c r="L29" s="1746"/>
      <c r="M29" s="1746"/>
      <c r="N29" s="1746"/>
      <c r="O29" s="1746"/>
      <c r="P29" s="1746"/>
      <c r="Q29" s="1746"/>
      <c r="R29" s="1746"/>
      <c r="S29" s="1746"/>
    </row>
    <row r="30" spans="1:19" ht="15.75" x14ac:dyDescent="0.25">
      <c r="A30" s="1689"/>
      <c r="B30" s="1760" t="s">
        <v>107</v>
      </c>
      <c r="C30" s="1760"/>
      <c r="D30" s="1760"/>
      <c r="E30" s="1760"/>
      <c r="F30" s="1760"/>
      <c r="G30" s="1760"/>
      <c r="H30" s="1746"/>
      <c r="I30" s="1746"/>
      <c r="J30" s="1746"/>
      <c r="K30" s="1746"/>
      <c r="L30" s="1746"/>
      <c r="M30" s="1746"/>
      <c r="N30" s="1746"/>
      <c r="O30" s="1746"/>
      <c r="P30" s="1746"/>
      <c r="Q30" s="1746"/>
      <c r="R30" s="1746"/>
      <c r="S30" s="1746"/>
    </row>
    <row r="31" spans="1:19" ht="15.75" customHeight="1" x14ac:dyDescent="0.25">
      <c r="A31" s="1689"/>
      <c r="B31" s="1760" t="s">
        <v>880</v>
      </c>
      <c r="C31" s="1760"/>
      <c r="D31" s="1760"/>
      <c r="E31" s="1760"/>
      <c r="F31" s="1760"/>
      <c r="G31" s="1760"/>
      <c r="H31" s="1746" t="s">
        <v>504</v>
      </c>
      <c r="I31" s="1746"/>
      <c r="J31" s="1746"/>
      <c r="K31" s="1746"/>
      <c r="L31" s="1746" t="s">
        <v>504</v>
      </c>
      <c r="M31" s="1746"/>
      <c r="N31" s="1746"/>
      <c r="O31" s="1746"/>
      <c r="P31" s="1746" t="s">
        <v>504</v>
      </c>
      <c r="Q31" s="1746"/>
      <c r="R31" s="1746"/>
      <c r="S31" s="1746"/>
    </row>
    <row r="32" spans="1:19" ht="15.75" x14ac:dyDescent="0.25">
      <c r="A32" s="1689" t="s">
        <v>439</v>
      </c>
      <c r="B32" s="1760" t="s">
        <v>881</v>
      </c>
      <c r="C32" s="1760"/>
      <c r="D32" s="1760"/>
      <c r="E32" s="1760"/>
      <c r="F32" s="1760"/>
      <c r="G32" s="1760"/>
      <c r="H32" s="1746"/>
      <c r="I32" s="1746"/>
      <c r="J32" s="1746"/>
      <c r="K32" s="1746"/>
      <c r="L32" s="1746"/>
      <c r="M32" s="1746"/>
      <c r="N32" s="1746"/>
      <c r="O32" s="1746"/>
      <c r="P32" s="1746"/>
      <c r="Q32" s="1746"/>
      <c r="R32" s="1746"/>
      <c r="S32" s="1746"/>
    </row>
    <row r="33" spans="1:19" ht="15.75" customHeight="1" x14ac:dyDescent="0.25">
      <c r="A33" s="1689"/>
      <c r="B33" s="1760" t="s">
        <v>882</v>
      </c>
      <c r="C33" s="1760"/>
      <c r="D33" s="1760"/>
      <c r="E33" s="1760"/>
      <c r="F33" s="1760"/>
      <c r="G33" s="1760"/>
      <c r="H33" s="1746" t="s">
        <v>504</v>
      </c>
      <c r="I33" s="1746"/>
      <c r="J33" s="1746"/>
      <c r="K33" s="1746"/>
      <c r="L33" s="1746" t="s">
        <v>504</v>
      </c>
      <c r="M33" s="1746"/>
      <c r="N33" s="1746"/>
      <c r="O33" s="1746"/>
      <c r="P33" s="1746" t="s">
        <v>504</v>
      </c>
      <c r="Q33" s="1746"/>
      <c r="R33" s="1746"/>
      <c r="S33" s="1746"/>
    </row>
    <row r="34" spans="1:19" ht="15.75" x14ac:dyDescent="0.25">
      <c r="A34" s="1689"/>
      <c r="B34" s="1760" t="s">
        <v>881</v>
      </c>
      <c r="C34" s="1760"/>
      <c r="D34" s="1760"/>
      <c r="E34" s="1760"/>
      <c r="F34" s="1760"/>
      <c r="G34" s="1760"/>
      <c r="H34" s="1746"/>
      <c r="I34" s="1746"/>
      <c r="J34" s="1746"/>
      <c r="K34" s="1746"/>
      <c r="L34" s="1746"/>
      <c r="M34" s="1746"/>
      <c r="N34" s="1746"/>
      <c r="O34" s="1746"/>
      <c r="P34" s="1746"/>
      <c r="Q34" s="1746"/>
      <c r="R34" s="1746"/>
      <c r="S34" s="1746"/>
    </row>
    <row r="35" spans="1:19" ht="15.75" x14ac:dyDescent="0.25">
      <c r="A35" s="1689"/>
      <c r="B35" s="1689" t="s">
        <v>883</v>
      </c>
      <c r="C35" s="1689"/>
      <c r="D35" s="1689"/>
      <c r="E35" s="1689"/>
      <c r="F35" s="1689"/>
      <c r="G35" s="1689"/>
      <c r="H35" s="1746"/>
      <c r="I35" s="1746"/>
      <c r="J35" s="1746"/>
      <c r="K35" s="1746"/>
      <c r="L35" s="1746"/>
      <c r="M35" s="1746"/>
      <c r="N35" s="1746"/>
      <c r="O35" s="1746"/>
      <c r="P35" s="1746"/>
      <c r="Q35" s="1746"/>
      <c r="R35" s="1746"/>
      <c r="S35" s="1746"/>
    </row>
    <row r="36" spans="1:19" ht="15.75" customHeight="1" x14ac:dyDescent="0.25">
      <c r="A36" s="1689" t="s">
        <v>440</v>
      </c>
      <c r="B36" s="1761" t="s">
        <v>884</v>
      </c>
      <c r="C36" s="1762"/>
      <c r="D36" s="1762"/>
      <c r="E36" s="1762"/>
      <c r="F36" s="1762"/>
      <c r="G36" s="1763"/>
      <c r="H36" s="1746" t="s">
        <v>1204</v>
      </c>
      <c r="I36" s="1746"/>
      <c r="J36" s="1746"/>
      <c r="K36" s="1746"/>
      <c r="L36" s="1746" t="s">
        <v>1204</v>
      </c>
      <c r="M36" s="1746"/>
      <c r="N36" s="1746"/>
      <c r="O36" s="1746"/>
      <c r="P36" s="1746" t="s">
        <v>1204</v>
      </c>
      <c r="Q36" s="1746"/>
      <c r="R36" s="1746"/>
      <c r="S36" s="1746"/>
    </row>
    <row r="37" spans="1:19" ht="15.75" x14ac:dyDescent="0.25">
      <c r="A37" s="1689"/>
      <c r="B37" s="1689" t="s">
        <v>888</v>
      </c>
      <c r="C37" s="1689"/>
      <c r="D37" s="1689"/>
      <c r="E37" s="1689"/>
      <c r="F37" s="1689"/>
      <c r="G37" s="1689"/>
      <c r="H37" s="1746"/>
      <c r="I37" s="1746"/>
      <c r="J37" s="1746"/>
      <c r="K37" s="1746"/>
      <c r="L37" s="1746"/>
      <c r="M37" s="1746"/>
      <c r="N37" s="1746"/>
      <c r="O37" s="1746"/>
      <c r="P37" s="1746"/>
      <c r="Q37" s="1746"/>
      <c r="R37" s="1746"/>
      <c r="S37" s="1746"/>
    </row>
    <row r="38" spans="1:19" ht="15.75" x14ac:dyDescent="0.25">
      <c r="A38" s="153" t="s">
        <v>441</v>
      </c>
      <c r="B38" s="1764" t="s">
        <v>885</v>
      </c>
      <c r="C38" s="1764"/>
      <c r="D38" s="1764"/>
      <c r="E38" s="1764"/>
      <c r="F38" s="1764"/>
      <c r="G38" s="1764"/>
      <c r="H38" s="1746"/>
      <c r="I38" s="1746"/>
      <c r="J38" s="1746"/>
      <c r="K38" s="1746"/>
      <c r="L38" s="1746"/>
      <c r="M38" s="1746"/>
      <c r="N38" s="1746"/>
      <c r="O38" s="1746"/>
      <c r="P38" s="1746"/>
      <c r="Q38" s="1746"/>
      <c r="R38" s="1746"/>
      <c r="S38" s="1746"/>
    </row>
    <row r="39" spans="1:19" ht="32.25" customHeight="1" x14ac:dyDescent="0.25">
      <c r="A39" s="153" t="s">
        <v>442</v>
      </c>
      <c r="B39" s="1436" t="s">
        <v>311</v>
      </c>
      <c r="C39" s="1436"/>
      <c r="D39" s="1436"/>
      <c r="E39" s="1436"/>
      <c r="F39" s="1436"/>
      <c r="G39" s="1436"/>
      <c r="H39" s="1746" t="s">
        <v>77</v>
      </c>
      <c r="I39" s="1746"/>
      <c r="J39" s="1746"/>
      <c r="K39" s="1746"/>
      <c r="L39" s="1746" t="s">
        <v>77</v>
      </c>
      <c r="M39" s="1746"/>
      <c r="N39" s="1746"/>
      <c r="O39" s="1746"/>
      <c r="P39" s="1746" t="s">
        <v>77</v>
      </c>
      <c r="Q39" s="1746"/>
      <c r="R39" s="1746"/>
      <c r="S39" s="1746"/>
    </row>
    <row r="40" spans="1:19" ht="15.75" customHeight="1" x14ac:dyDescent="0.25">
      <c r="A40" s="153" t="s">
        <v>443</v>
      </c>
      <c r="B40" s="1436" t="s">
        <v>310</v>
      </c>
      <c r="C40" s="1436"/>
      <c r="D40" s="1436"/>
      <c r="E40" s="1436"/>
      <c r="F40" s="1436"/>
      <c r="G40" s="1436"/>
      <c r="H40" s="1746" t="s">
        <v>77</v>
      </c>
      <c r="I40" s="1746"/>
      <c r="J40" s="1746"/>
      <c r="K40" s="1746"/>
      <c r="L40" s="1746" t="s">
        <v>77</v>
      </c>
      <c r="M40" s="1746"/>
      <c r="N40" s="1746"/>
      <c r="O40" s="1746"/>
      <c r="P40" s="1746" t="s">
        <v>77</v>
      </c>
      <c r="Q40" s="1746"/>
      <c r="R40" s="1746"/>
      <c r="S40" s="1746"/>
    </row>
    <row r="41" spans="1:19" ht="15.75" customHeight="1" x14ac:dyDescent="0.25">
      <c r="A41" s="153" t="s">
        <v>444</v>
      </c>
      <c r="B41" s="1436" t="s">
        <v>312</v>
      </c>
      <c r="C41" s="1436"/>
      <c r="D41" s="1436"/>
      <c r="E41" s="1436"/>
      <c r="F41" s="1436"/>
      <c r="G41" s="1436"/>
      <c r="H41" s="1746" t="s">
        <v>77</v>
      </c>
      <c r="I41" s="1746"/>
      <c r="J41" s="1746"/>
      <c r="K41" s="1746"/>
      <c r="L41" s="1746" t="s">
        <v>77</v>
      </c>
      <c r="M41" s="1746"/>
      <c r="N41" s="1746"/>
      <c r="O41" s="1746"/>
      <c r="P41" s="1746" t="s">
        <v>77</v>
      </c>
      <c r="Q41" s="1746"/>
      <c r="R41" s="1746"/>
      <c r="S41" s="1746"/>
    </row>
    <row r="42" spans="1:19" ht="15.75" x14ac:dyDescent="0.25">
      <c r="A42" s="153" t="s">
        <v>445</v>
      </c>
      <c r="B42" s="1760" t="s">
        <v>120</v>
      </c>
      <c r="C42" s="1760"/>
      <c r="D42" s="1760"/>
      <c r="E42" s="1760"/>
      <c r="F42" s="1760"/>
      <c r="G42" s="1760"/>
      <c r="H42" s="1747"/>
      <c r="I42" s="1747"/>
      <c r="J42" s="1747"/>
      <c r="K42" s="1747"/>
      <c r="L42" s="1747"/>
      <c r="M42" s="1747"/>
      <c r="N42" s="1747"/>
      <c r="O42" s="1747"/>
      <c r="P42" s="1747"/>
      <c r="Q42" s="1747"/>
      <c r="R42" s="1747"/>
      <c r="S42" s="1747"/>
    </row>
    <row r="43" spans="1:19" x14ac:dyDescent="0.25">
      <c r="A43" s="1748" t="s">
        <v>1666</v>
      </c>
      <c r="B43" s="1749"/>
      <c r="C43" s="1749"/>
      <c r="D43" s="1749"/>
      <c r="E43" s="1749"/>
      <c r="F43" s="1749"/>
      <c r="G43" s="1749"/>
      <c r="H43" s="1749"/>
      <c r="I43" s="1749"/>
      <c r="J43" s="1749"/>
      <c r="K43" s="1749"/>
      <c r="L43" s="1749"/>
      <c r="M43" s="1749"/>
      <c r="N43" s="1749"/>
      <c r="O43" s="1749"/>
      <c r="P43" s="1749"/>
      <c r="Q43" s="1749"/>
      <c r="R43" s="1749"/>
      <c r="S43" s="1750"/>
    </row>
    <row r="44" spans="1:19" ht="36.75" customHeight="1" x14ac:dyDescent="0.25">
      <c r="A44" s="1751"/>
      <c r="B44" s="1752"/>
      <c r="C44" s="1752"/>
      <c r="D44" s="1752"/>
      <c r="E44" s="1752"/>
      <c r="F44" s="1752"/>
      <c r="G44" s="1752"/>
      <c r="H44" s="1752"/>
      <c r="I44" s="1752"/>
      <c r="J44" s="1752"/>
      <c r="K44" s="1752"/>
      <c r="L44" s="1752"/>
      <c r="M44" s="1752"/>
      <c r="N44" s="1752"/>
      <c r="O44" s="1752"/>
      <c r="P44" s="1752"/>
      <c r="Q44" s="1752"/>
      <c r="R44" s="1752"/>
      <c r="S44" s="1753"/>
    </row>
    <row r="45" spans="1:19" ht="15.75" x14ac:dyDescent="0.25">
      <c r="A45" s="122"/>
      <c r="B45" s="122"/>
      <c r="C45" s="122"/>
      <c r="D45" s="122"/>
      <c r="E45" s="122"/>
      <c r="F45" s="122"/>
      <c r="G45" s="122"/>
      <c r="H45" s="155"/>
      <c r="I45" s="155"/>
      <c r="J45" s="155"/>
      <c r="K45" s="155"/>
      <c r="L45" s="155"/>
      <c r="M45" s="155"/>
      <c r="N45" s="122"/>
      <c r="O45" s="122"/>
      <c r="P45" s="31"/>
      <c r="Q45" s="122"/>
      <c r="R45" s="122"/>
      <c r="S45" s="122"/>
    </row>
    <row r="46" spans="1:19" ht="15.75" x14ac:dyDescent="0.25">
      <c r="A46" s="33"/>
      <c r="B46" s="26"/>
      <c r="C46" s="862" t="s">
        <v>313</v>
      </c>
      <c r="D46" s="862"/>
      <c r="E46" s="862"/>
      <c r="F46" s="862"/>
      <c r="G46" s="862"/>
      <c r="H46" s="862"/>
      <c r="I46" s="862"/>
      <c r="J46" s="862"/>
      <c r="K46" s="862"/>
      <c r="L46" s="862"/>
      <c r="M46" s="862"/>
      <c r="N46" s="862"/>
      <c r="O46" s="862"/>
      <c r="P46" s="862"/>
      <c r="Q46" s="862"/>
      <c r="R46" s="34"/>
      <c r="S46" s="34"/>
    </row>
    <row r="47" spans="1:19" ht="15.75" x14ac:dyDescent="0.25">
      <c r="A47" s="33"/>
      <c r="B47" s="26"/>
      <c r="C47" s="26"/>
      <c r="D47" s="26"/>
      <c r="E47" s="26"/>
      <c r="F47" s="26"/>
      <c r="G47" s="26"/>
      <c r="H47" s="26"/>
      <c r="I47" s="26"/>
      <c r="J47" s="26"/>
      <c r="K47" s="26"/>
      <c r="L47" s="26"/>
      <c r="M47" s="26"/>
      <c r="N47" s="26"/>
      <c r="O47" s="26"/>
      <c r="P47" s="26"/>
      <c r="Q47" s="26"/>
      <c r="R47" s="35" t="s">
        <v>314</v>
      </c>
      <c r="S47" s="34"/>
    </row>
    <row r="48" spans="1:19" ht="15.75" thickBot="1" x14ac:dyDescent="0.3">
      <c r="A48" s="256"/>
      <c r="B48" s="257"/>
      <c r="C48" s="257"/>
      <c r="D48" s="257"/>
      <c r="E48" s="257"/>
      <c r="F48" s="257"/>
      <c r="G48" s="257"/>
      <c r="H48" s="257"/>
      <c r="I48" s="257"/>
      <c r="J48" s="257"/>
      <c r="K48" s="257"/>
      <c r="L48" s="257"/>
      <c r="M48" s="257"/>
      <c r="N48" s="257"/>
      <c r="O48" s="257"/>
      <c r="P48" s="257"/>
      <c r="Q48" s="257"/>
      <c r="R48" s="257"/>
      <c r="S48" s="258" t="s">
        <v>1196</v>
      </c>
    </row>
    <row r="49" spans="1:19" ht="15.75" thickBot="1" x14ac:dyDescent="0.3">
      <c r="A49" s="1754"/>
      <c r="B49" s="1755"/>
      <c r="C49" s="1755"/>
      <c r="D49" s="1755"/>
      <c r="E49" s="1755"/>
      <c r="F49" s="1755"/>
      <c r="G49" s="1755"/>
      <c r="H49" s="1756" t="s">
        <v>305</v>
      </c>
      <c r="I49" s="1757"/>
      <c r="J49" s="1757"/>
      <c r="K49" s="1758"/>
      <c r="L49" s="1759" t="s">
        <v>306</v>
      </c>
      <c r="M49" s="1757"/>
      <c r="N49" s="1757"/>
      <c r="O49" s="1758"/>
      <c r="P49" s="1759" t="s">
        <v>886</v>
      </c>
      <c r="Q49" s="1757"/>
      <c r="R49" s="1757"/>
      <c r="S49" s="1758"/>
    </row>
    <row r="50" spans="1:19" ht="15.75" thickBot="1" x14ac:dyDescent="0.3">
      <c r="A50" s="1742" t="s">
        <v>270</v>
      </c>
      <c r="B50" s="1743"/>
      <c r="C50" s="1743"/>
      <c r="D50" s="1743"/>
      <c r="E50" s="1743"/>
      <c r="F50" s="1743"/>
      <c r="G50" s="1743"/>
      <c r="H50" s="1741" t="s">
        <v>51</v>
      </c>
      <c r="I50" s="1741"/>
      <c r="J50" s="1741"/>
      <c r="K50" s="1741"/>
      <c r="L50" s="1741"/>
      <c r="M50" s="1741"/>
      <c r="N50" s="1741"/>
      <c r="O50" s="1741"/>
      <c r="P50" s="1741"/>
      <c r="Q50" s="1741"/>
      <c r="R50" s="1741"/>
      <c r="S50" s="1741"/>
    </row>
    <row r="51" spans="1:19" ht="140.25" x14ac:dyDescent="0.25">
      <c r="A51" s="1744"/>
      <c r="B51" s="1745"/>
      <c r="C51" s="1745"/>
      <c r="D51" s="1745"/>
      <c r="E51" s="1745"/>
      <c r="F51" s="1745"/>
      <c r="G51" s="1745"/>
      <c r="H51" s="259" t="s">
        <v>970</v>
      </c>
      <c r="I51" s="260" t="s">
        <v>910</v>
      </c>
      <c r="J51" s="260" t="s">
        <v>971</v>
      </c>
      <c r="K51" s="261" t="s">
        <v>972</v>
      </c>
      <c r="L51" s="259" t="s">
        <v>970</v>
      </c>
      <c r="M51" s="260" t="s">
        <v>910</v>
      </c>
      <c r="N51" s="260" t="s">
        <v>971</v>
      </c>
      <c r="O51" s="261" t="s">
        <v>972</v>
      </c>
      <c r="P51" s="259" t="s">
        <v>970</v>
      </c>
      <c r="Q51" s="260" t="s">
        <v>910</v>
      </c>
      <c r="R51" s="260" t="s">
        <v>971</v>
      </c>
      <c r="S51" s="261" t="s">
        <v>972</v>
      </c>
    </row>
    <row r="52" spans="1:19" ht="15.75" x14ac:dyDescent="0.25">
      <c r="A52" s="154" t="s">
        <v>143</v>
      </c>
      <c r="B52" s="1725" t="s">
        <v>962</v>
      </c>
      <c r="C52" s="1726"/>
      <c r="D52" s="1726"/>
      <c r="E52" s="1726"/>
      <c r="F52" s="1726"/>
      <c r="G52" s="1726"/>
      <c r="H52" s="183"/>
      <c r="I52" s="180"/>
      <c r="J52" s="180"/>
      <c r="K52" s="184"/>
      <c r="L52" s="185"/>
      <c r="M52" s="182"/>
      <c r="N52" s="181"/>
      <c r="O52" s="195"/>
      <c r="P52" s="193"/>
      <c r="Q52" s="194"/>
      <c r="R52" s="196"/>
      <c r="S52" s="197"/>
    </row>
    <row r="53" spans="1:19" ht="15.75" x14ac:dyDescent="0.25">
      <c r="A53" s="154" t="s">
        <v>147</v>
      </c>
      <c r="B53" s="1725" t="s">
        <v>1110</v>
      </c>
      <c r="C53" s="1726"/>
      <c r="D53" s="1726"/>
      <c r="E53" s="1726"/>
      <c r="F53" s="1726"/>
      <c r="G53" s="1726"/>
      <c r="H53" s="183"/>
      <c r="I53" s="180"/>
      <c r="J53" s="180"/>
      <c r="K53" s="184"/>
      <c r="L53" s="185"/>
      <c r="M53" s="182"/>
      <c r="N53" s="181"/>
      <c r="O53" s="195"/>
      <c r="P53" s="193"/>
      <c r="Q53" s="194"/>
      <c r="R53" s="196"/>
      <c r="S53" s="197"/>
    </row>
    <row r="54" spans="1:19" ht="27.75" customHeight="1" x14ac:dyDescent="0.25">
      <c r="A54" s="154" t="s">
        <v>148</v>
      </c>
      <c r="B54" s="1725" t="s">
        <v>1043</v>
      </c>
      <c r="C54" s="1726"/>
      <c r="D54" s="1726"/>
      <c r="E54" s="1726"/>
      <c r="F54" s="1726"/>
      <c r="G54" s="1726"/>
      <c r="H54" s="183"/>
      <c r="I54" s="180"/>
      <c r="J54" s="180"/>
      <c r="K54" s="184"/>
      <c r="L54" s="185"/>
      <c r="M54" s="182"/>
      <c r="N54" s="181"/>
      <c r="O54" s="195"/>
      <c r="P54" s="193"/>
      <c r="Q54" s="194"/>
      <c r="R54" s="196"/>
      <c r="S54" s="197"/>
    </row>
    <row r="55" spans="1:19" ht="15.75" x14ac:dyDescent="0.25">
      <c r="A55" s="154" t="s">
        <v>209</v>
      </c>
      <c r="B55" s="1725" t="s">
        <v>1048</v>
      </c>
      <c r="C55" s="1726"/>
      <c r="D55" s="1726"/>
      <c r="E55" s="1726"/>
      <c r="F55" s="1726"/>
      <c r="G55" s="1726"/>
      <c r="H55" s="183"/>
      <c r="I55" s="180"/>
      <c r="J55" s="180"/>
      <c r="K55" s="184"/>
      <c r="L55" s="185"/>
      <c r="M55" s="182"/>
      <c r="N55" s="181"/>
      <c r="O55" s="195"/>
      <c r="P55" s="193"/>
      <c r="Q55" s="194"/>
      <c r="R55" s="196"/>
      <c r="S55" s="197"/>
    </row>
    <row r="56" spans="1:19" ht="15.75" x14ac:dyDescent="0.25">
      <c r="A56" s="154" t="s">
        <v>220</v>
      </c>
      <c r="B56" s="1725" t="s">
        <v>271</v>
      </c>
      <c r="C56" s="1726"/>
      <c r="D56" s="1726"/>
      <c r="E56" s="1726"/>
      <c r="F56" s="1726"/>
      <c r="G56" s="1726"/>
      <c r="H56" s="183"/>
      <c r="I56" s="180"/>
      <c r="J56" s="180"/>
      <c r="K56" s="184"/>
      <c r="L56" s="185"/>
      <c r="M56" s="182"/>
      <c r="N56" s="181"/>
      <c r="O56" s="195"/>
      <c r="P56" s="193"/>
      <c r="Q56" s="194"/>
      <c r="R56" s="196"/>
      <c r="S56" s="197"/>
    </row>
    <row r="57" spans="1:19" ht="15.75" x14ac:dyDescent="0.25">
      <c r="A57" s="154" t="s">
        <v>235</v>
      </c>
      <c r="B57" s="1725" t="s">
        <v>272</v>
      </c>
      <c r="C57" s="1726"/>
      <c r="D57" s="1726"/>
      <c r="E57" s="1726"/>
      <c r="F57" s="1726"/>
      <c r="G57" s="1726"/>
      <c r="H57" s="183"/>
      <c r="I57" s="180"/>
      <c r="J57" s="180"/>
      <c r="K57" s="184"/>
      <c r="L57" s="185"/>
      <c r="M57" s="182"/>
      <c r="N57" s="181"/>
      <c r="O57" s="195"/>
      <c r="P57" s="193"/>
      <c r="Q57" s="194"/>
      <c r="R57" s="196"/>
      <c r="S57" s="197"/>
    </row>
    <row r="58" spans="1:19" ht="15.75" x14ac:dyDescent="0.25">
      <c r="A58" s="154"/>
      <c r="B58" s="1725" t="s">
        <v>963</v>
      </c>
      <c r="C58" s="1726"/>
      <c r="D58" s="1726"/>
      <c r="E58" s="1726"/>
      <c r="F58" s="1726"/>
      <c r="G58" s="1726"/>
      <c r="H58" s="183"/>
      <c r="I58" s="180"/>
      <c r="J58" s="180"/>
      <c r="K58" s="184"/>
      <c r="L58" s="186"/>
      <c r="M58" s="182"/>
      <c r="N58" s="181"/>
      <c r="O58" s="195"/>
      <c r="P58" s="193"/>
      <c r="Q58" s="194"/>
      <c r="R58" s="196"/>
      <c r="S58" s="197"/>
    </row>
    <row r="59" spans="1:19" ht="15.75" x14ac:dyDescent="0.25">
      <c r="A59" s="154" t="s">
        <v>250</v>
      </c>
      <c r="B59" s="1725" t="s">
        <v>964</v>
      </c>
      <c r="C59" s="1726"/>
      <c r="D59" s="1726"/>
      <c r="E59" s="1726"/>
      <c r="F59" s="1726"/>
      <c r="G59" s="1726"/>
      <c r="H59" s="183"/>
      <c r="I59" s="180"/>
      <c r="J59" s="180"/>
      <c r="K59" s="184"/>
      <c r="L59" s="185"/>
      <c r="M59" s="182"/>
      <c r="N59" s="181"/>
      <c r="O59" s="195"/>
      <c r="P59" s="193"/>
      <c r="Q59" s="194"/>
      <c r="R59" s="196"/>
      <c r="S59" s="197"/>
    </row>
    <row r="60" spans="1:19" ht="15.75" x14ac:dyDescent="0.25">
      <c r="A60" s="154"/>
      <c r="B60" s="1725" t="s">
        <v>963</v>
      </c>
      <c r="C60" s="1726"/>
      <c r="D60" s="1726"/>
      <c r="E60" s="1726"/>
      <c r="F60" s="1726"/>
      <c r="G60" s="1726"/>
      <c r="H60" s="183"/>
      <c r="I60" s="180"/>
      <c r="J60" s="180"/>
      <c r="K60" s="184"/>
      <c r="L60" s="186"/>
      <c r="M60" s="182"/>
      <c r="N60" s="181"/>
      <c r="O60" s="195"/>
      <c r="P60" s="193"/>
      <c r="Q60" s="194"/>
      <c r="R60" s="196"/>
      <c r="S60" s="197"/>
    </row>
    <row r="61" spans="1:19" ht="28.5" customHeight="1" x14ac:dyDescent="0.25">
      <c r="A61" s="154" t="s">
        <v>771</v>
      </c>
      <c r="B61" s="1725" t="s">
        <v>1044</v>
      </c>
      <c r="C61" s="1726"/>
      <c r="D61" s="1726"/>
      <c r="E61" s="1726"/>
      <c r="F61" s="1726"/>
      <c r="G61" s="1726"/>
      <c r="H61" s="183"/>
      <c r="I61" s="180"/>
      <c r="J61" s="180"/>
      <c r="K61" s="184"/>
      <c r="L61" s="185"/>
      <c r="M61" s="182"/>
      <c r="N61" s="181"/>
      <c r="O61" s="195"/>
      <c r="P61" s="193"/>
      <c r="Q61" s="194"/>
      <c r="R61" s="196"/>
      <c r="S61" s="197"/>
    </row>
    <row r="62" spans="1:19" ht="15.75" x14ac:dyDescent="0.25">
      <c r="A62" s="154"/>
      <c r="B62" s="1725" t="s">
        <v>273</v>
      </c>
      <c r="C62" s="1726"/>
      <c r="D62" s="1726"/>
      <c r="E62" s="1726"/>
      <c r="F62" s="1726"/>
      <c r="G62" s="1726"/>
      <c r="H62" s="183"/>
      <c r="I62" s="180"/>
      <c r="J62" s="180"/>
      <c r="K62" s="184"/>
      <c r="L62" s="185"/>
      <c r="M62" s="182"/>
      <c r="N62" s="181"/>
      <c r="O62" s="195"/>
      <c r="P62" s="193"/>
      <c r="Q62" s="194"/>
      <c r="R62" s="196"/>
      <c r="S62" s="197"/>
    </row>
    <row r="63" spans="1:19" ht="15.75" x14ac:dyDescent="0.25">
      <c r="A63" s="154"/>
      <c r="B63" s="1725" t="s">
        <v>965</v>
      </c>
      <c r="C63" s="1726"/>
      <c r="D63" s="1726"/>
      <c r="E63" s="1726"/>
      <c r="F63" s="1726"/>
      <c r="G63" s="1726"/>
      <c r="H63" s="183"/>
      <c r="I63" s="180"/>
      <c r="J63" s="180"/>
      <c r="K63" s="184"/>
      <c r="L63" s="185"/>
      <c r="M63" s="182"/>
      <c r="N63" s="181"/>
      <c r="O63" s="195"/>
      <c r="P63" s="193"/>
      <c r="Q63" s="194"/>
      <c r="R63" s="196"/>
      <c r="S63" s="197"/>
    </row>
    <row r="64" spans="1:19" ht="15.75" x14ac:dyDescent="0.25">
      <c r="A64" s="154" t="s">
        <v>635</v>
      </c>
      <c r="B64" s="1725" t="s">
        <v>274</v>
      </c>
      <c r="C64" s="1726"/>
      <c r="D64" s="1726"/>
      <c r="E64" s="1726"/>
      <c r="F64" s="1726"/>
      <c r="G64" s="1726"/>
      <c r="H64" s="183"/>
      <c r="I64" s="180"/>
      <c r="J64" s="180"/>
      <c r="K64" s="184"/>
      <c r="L64" s="185"/>
      <c r="M64" s="182"/>
      <c r="N64" s="181"/>
      <c r="O64" s="195"/>
      <c r="P64" s="193"/>
      <c r="Q64" s="194"/>
      <c r="R64" s="196"/>
      <c r="S64" s="197"/>
    </row>
    <row r="65" spans="1:19" ht="15.75" x14ac:dyDescent="0.25">
      <c r="A65" s="154"/>
      <c r="B65" s="1725" t="s">
        <v>273</v>
      </c>
      <c r="C65" s="1726"/>
      <c r="D65" s="1726"/>
      <c r="E65" s="1726"/>
      <c r="F65" s="1726"/>
      <c r="G65" s="1726"/>
      <c r="H65" s="183"/>
      <c r="I65" s="180"/>
      <c r="J65" s="180"/>
      <c r="K65" s="184"/>
      <c r="L65" s="185"/>
      <c r="M65" s="182"/>
      <c r="N65" s="181"/>
      <c r="O65" s="195"/>
      <c r="P65" s="193"/>
      <c r="Q65" s="194"/>
      <c r="R65" s="196"/>
      <c r="S65" s="197"/>
    </row>
    <row r="66" spans="1:19" ht="15.75" x14ac:dyDescent="0.25">
      <c r="A66" s="154"/>
      <c r="B66" s="1725" t="s">
        <v>965</v>
      </c>
      <c r="C66" s="1726"/>
      <c r="D66" s="1726"/>
      <c r="E66" s="1726"/>
      <c r="F66" s="1726"/>
      <c r="G66" s="1726"/>
      <c r="H66" s="183"/>
      <c r="I66" s="180"/>
      <c r="J66" s="180"/>
      <c r="K66" s="184"/>
      <c r="L66" s="185"/>
      <c r="M66" s="182"/>
      <c r="N66" s="181"/>
      <c r="O66" s="195"/>
      <c r="P66" s="193"/>
      <c r="Q66" s="194"/>
      <c r="R66" s="196"/>
      <c r="S66" s="197"/>
    </row>
    <row r="67" spans="1:19" ht="15.75" x14ac:dyDescent="0.25">
      <c r="A67" s="154" t="s">
        <v>772</v>
      </c>
      <c r="B67" s="1725" t="s">
        <v>966</v>
      </c>
      <c r="C67" s="1726"/>
      <c r="D67" s="1726"/>
      <c r="E67" s="1726"/>
      <c r="F67" s="1726"/>
      <c r="G67" s="1726"/>
      <c r="H67" s="183"/>
      <c r="I67" s="180"/>
      <c r="J67" s="180"/>
      <c r="K67" s="184"/>
      <c r="L67" s="185"/>
      <c r="M67" s="182"/>
      <c r="N67" s="181"/>
      <c r="O67" s="195"/>
      <c r="P67" s="193"/>
      <c r="Q67" s="194"/>
      <c r="R67" s="196"/>
      <c r="S67" s="197"/>
    </row>
    <row r="68" spans="1:19" ht="15.75" x14ac:dyDescent="0.25">
      <c r="A68" s="154" t="s">
        <v>846</v>
      </c>
      <c r="B68" s="1725" t="s">
        <v>1045</v>
      </c>
      <c r="C68" s="1726"/>
      <c r="D68" s="1726"/>
      <c r="E68" s="1726"/>
      <c r="F68" s="1726"/>
      <c r="G68" s="1726"/>
      <c r="H68" s="183"/>
      <c r="I68" s="180"/>
      <c r="J68" s="180"/>
      <c r="K68" s="184"/>
      <c r="L68" s="185"/>
      <c r="M68" s="182"/>
      <c r="N68" s="181"/>
      <c r="O68" s="195"/>
      <c r="P68" s="193"/>
      <c r="Q68" s="194"/>
      <c r="R68" s="196"/>
      <c r="S68" s="197"/>
    </row>
    <row r="69" spans="1:19" ht="23.25" customHeight="1" x14ac:dyDescent="0.25">
      <c r="A69" s="154" t="s">
        <v>988</v>
      </c>
      <c r="B69" s="1725" t="s">
        <v>967</v>
      </c>
      <c r="C69" s="1726"/>
      <c r="D69" s="1726"/>
      <c r="E69" s="1726"/>
      <c r="F69" s="1726"/>
      <c r="G69" s="1726"/>
      <c r="H69" s="183"/>
      <c r="I69" s="180"/>
      <c r="J69" s="180"/>
      <c r="K69" s="184"/>
      <c r="L69" s="185"/>
      <c r="M69" s="182"/>
      <c r="N69" s="181"/>
      <c r="O69" s="195"/>
      <c r="P69" s="193"/>
      <c r="Q69" s="194"/>
      <c r="R69" s="196"/>
      <c r="S69" s="197"/>
    </row>
    <row r="70" spans="1:19" ht="15.75" x14ac:dyDescent="0.25">
      <c r="A70" s="154" t="s">
        <v>847</v>
      </c>
      <c r="B70" s="1725" t="s">
        <v>1191</v>
      </c>
      <c r="C70" s="1726"/>
      <c r="D70" s="1726"/>
      <c r="E70" s="1726"/>
      <c r="F70" s="1726"/>
      <c r="G70" s="1726"/>
      <c r="H70" s="183"/>
      <c r="I70" s="180"/>
      <c r="J70" s="180"/>
      <c r="K70" s="184"/>
      <c r="L70" s="185"/>
      <c r="M70" s="182"/>
      <c r="N70" s="181"/>
      <c r="O70" s="195"/>
      <c r="P70" s="193"/>
      <c r="Q70" s="194"/>
      <c r="R70" s="196"/>
      <c r="S70" s="197"/>
    </row>
    <row r="71" spans="1:19" ht="15.75" x14ac:dyDescent="0.25">
      <c r="A71" s="154" t="s">
        <v>875</v>
      </c>
      <c r="B71" s="1725" t="s">
        <v>891</v>
      </c>
      <c r="C71" s="1726"/>
      <c r="D71" s="1726"/>
      <c r="E71" s="1726"/>
      <c r="F71" s="1726"/>
      <c r="G71" s="1726"/>
      <c r="H71" s="183"/>
      <c r="I71" s="180"/>
      <c r="J71" s="180"/>
      <c r="K71" s="184"/>
      <c r="L71" s="185"/>
      <c r="M71" s="182"/>
      <c r="N71" s="181"/>
      <c r="O71" s="195"/>
      <c r="P71" s="193"/>
      <c r="Q71" s="194"/>
      <c r="R71" s="196"/>
      <c r="S71" s="197"/>
    </row>
    <row r="72" spans="1:19" ht="30" customHeight="1" x14ac:dyDescent="0.25">
      <c r="A72" s="154" t="s">
        <v>989</v>
      </c>
      <c r="B72" s="1725" t="s">
        <v>1112</v>
      </c>
      <c r="C72" s="1726"/>
      <c r="D72" s="1726"/>
      <c r="E72" s="1726"/>
      <c r="F72" s="1726"/>
      <c r="G72" s="1726"/>
      <c r="H72" s="183"/>
      <c r="I72" s="180"/>
      <c r="J72" s="180"/>
      <c r="K72" s="184"/>
      <c r="L72" s="185"/>
      <c r="M72" s="182"/>
      <c r="N72" s="181"/>
      <c r="O72" s="195"/>
      <c r="P72" s="193"/>
      <c r="Q72" s="194"/>
      <c r="R72" s="196"/>
      <c r="S72" s="197"/>
    </row>
    <row r="73" spans="1:19" ht="15.75" x14ac:dyDescent="0.25">
      <c r="A73" s="154" t="s">
        <v>990</v>
      </c>
      <c r="B73" s="1725" t="s">
        <v>1165</v>
      </c>
      <c r="C73" s="1726"/>
      <c r="D73" s="1726"/>
      <c r="E73" s="1726"/>
      <c r="F73" s="1726"/>
      <c r="G73" s="1726"/>
      <c r="H73" s="183"/>
      <c r="I73" s="180"/>
      <c r="J73" s="180"/>
      <c r="K73" s="184"/>
      <c r="L73" s="185"/>
      <c r="M73" s="182"/>
      <c r="N73" s="181"/>
      <c r="O73" s="195"/>
      <c r="P73" s="193"/>
      <c r="Q73" s="194"/>
      <c r="R73" s="196"/>
      <c r="S73" s="197"/>
    </row>
    <row r="74" spans="1:19" ht="15.75" x14ac:dyDescent="0.25">
      <c r="A74" s="154" t="s">
        <v>991</v>
      </c>
      <c r="B74" s="1725" t="s">
        <v>968</v>
      </c>
      <c r="C74" s="1726"/>
      <c r="D74" s="1726"/>
      <c r="E74" s="1726"/>
      <c r="F74" s="1726"/>
      <c r="G74" s="1726"/>
      <c r="H74" s="183"/>
      <c r="I74" s="180"/>
      <c r="J74" s="180"/>
      <c r="K74" s="184"/>
      <c r="L74" s="185"/>
      <c r="M74" s="182"/>
      <c r="N74" s="181"/>
      <c r="O74" s="195"/>
      <c r="P74" s="193"/>
      <c r="Q74" s="194"/>
      <c r="R74" s="196"/>
      <c r="S74" s="197"/>
    </row>
    <row r="75" spans="1:19" x14ac:dyDescent="0.25">
      <c r="A75" s="1730" t="s">
        <v>912</v>
      </c>
      <c r="B75" s="1731"/>
      <c r="C75" s="1731"/>
      <c r="D75" s="1731"/>
      <c r="E75" s="1731"/>
      <c r="F75" s="1731"/>
      <c r="G75" s="1731"/>
      <c r="H75" s="1735"/>
      <c r="I75" s="1735"/>
      <c r="J75" s="1735"/>
      <c r="K75" s="1735"/>
      <c r="L75" s="1735"/>
      <c r="M75" s="1735"/>
      <c r="N75" s="1735"/>
      <c r="O75" s="1735"/>
      <c r="P75" s="1735"/>
      <c r="Q75" s="1735"/>
      <c r="R75" s="1735"/>
      <c r="S75" s="1736"/>
    </row>
    <row r="76" spans="1:19" ht="15.75" x14ac:dyDescent="0.25">
      <c r="A76" s="1737" t="s">
        <v>270</v>
      </c>
      <c r="B76" s="1737"/>
      <c r="C76" s="1737"/>
      <c r="D76" s="1737"/>
      <c r="E76" s="1737"/>
      <c r="F76" s="218" t="s">
        <v>228</v>
      </c>
      <c r="G76" s="219"/>
      <c r="H76" s="183"/>
      <c r="I76" s="180"/>
      <c r="J76" s="180"/>
      <c r="K76" s="184"/>
      <c r="L76" s="185"/>
      <c r="M76" s="182"/>
      <c r="N76" s="181"/>
      <c r="O76" s="195"/>
      <c r="P76" s="193"/>
      <c r="Q76" s="194"/>
      <c r="R76" s="196"/>
      <c r="S76" s="197"/>
    </row>
    <row r="77" spans="1:19" ht="24" customHeight="1" x14ac:dyDescent="0.25">
      <c r="A77" s="154" t="s">
        <v>143</v>
      </c>
      <c r="B77" s="1709" t="s">
        <v>997</v>
      </c>
      <c r="C77" s="1738"/>
      <c r="D77" s="1738"/>
      <c r="E77" s="1738"/>
      <c r="F77" s="238" t="s">
        <v>1163</v>
      </c>
      <c r="G77" s="239">
        <v>1</v>
      </c>
      <c r="H77" s="183"/>
      <c r="I77" s="180"/>
      <c r="J77" s="180"/>
      <c r="K77" s="184"/>
      <c r="L77" s="185"/>
      <c r="M77" s="182"/>
      <c r="N77" s="181"/>
      <c r="O77" s="195"/>
      <c r="P77" s="193"/>
      <c r="Q77" s="194"/>
      <c r="R77" s="196"/>
      <c r="S77" s="197"/>
    </row>
    <row r="78" spans="1:19" ht="40.5" customHeight="1" x14ac:dyDescent="0.25">
      <c r="A78" s="154" t="s">
        <v>147</v>
      </c>
      <c r="B78" s="1709" t="s">
        <v>998</v>
      </c>
      <c r="C78" s="1709"/>
      <c r="D78" s="1709"/>
      <c r="E78" s="1709"/>
      <c r="F78" s="238" t="s">
        <v>1163</v>
      </c>
      <c r="G78" s="240">
        <v>0.05</v>
      </c>
      <c r="H78" s="183"/>
      <c r="I78" s="180"/>
      <c r="J78" s="180"/>
      <c r="K78" s="184"/>
      <c r="L78" s="185"/>
      <c r="M78" s="182"/>
      <c r="N78" s="181"/>
      <c r="O78" s="195"/>
      <c r="P78" s="193"/>
      <c r="Q78" s="194"/>
      <c r="R78" s="196"/>
      <c r="S78" s="197"/>
    </row>
    <row r="79" spans="1:19" ht="43.5" customHeight="1" x14ac:dyDescent="0.25">
      <c r="A79" s="154" t="s">
        <v>148</v>
      </c>
      <c r="B79" s="1709" t="s">
        <v>996</v>
      </c>
      <c r="C79" s="1709"/>
      <c r="D79" s="1709"/>
      <c r="E79" s="1709"/>
      <c r="F79" s="238" t="s">
        <v>1164</v>
      </c>
      <c r="G79" s="240">
        <v>0.85</v>
      </c>
      <c r="H79" s="183"/>
      <c r="I79" s="180"/>
      <c r="J79" s="180"/>
      <c r="K79" s="184"/>
      <c r="L79" s="185"/>
      <c r="M79" s="182"/>
      <c r="N79" s="181"/>
      <c r="O79" s="195"/>
      <c r="P79" s="193"/>
      <c r="Q79" s="194"/>
      <c r="R79" s="196"/>
      <c r="S79" s="197"/>
    </row>
    <row r="80" spans="1:19" x14ac:dyDescent="0.25">
      <c r="A80" s="1727"/>
      <c r="B80" s="1728"/>
      <c r="C80" s="1728"/>
      <c r="D80" s="1728"/>
      <c r="E80" s="1728"/>
      <c r="F80" s="1728"/>
      <c r="G80" s="1728"/>
      <c r="H80" s="1728"/>
      <c r="I80" s="1728"/>
      <c r="J80" s="1728"/>
      <c r="K80" s="1728"/>
      <c r="L80" s="1728"/>
      <c r="M80" s="1728"/>
      <c r="N80" s="1728"/>
      <c r="O80" s="1728"/>
      <c r="P80" s="1728"/>
      <c r="Q80" s="1728"/>
      <c r="R80" s="1728"/>
      <c r="S80" s="1729"/>
    </row>
    <row r="81" spans="1:19" ht="48" customHeight="1" x14ac:dyDescent="0.25">
      <c r="A81" s="154" t="s">
        <v>209</v>
      </c>
      <c r="B81" s="1722" t="s">
        <v>1113</v>
      </c>
      <c r="C81" s="1709"/>
      <c r="D81" s="1709"/>
      <c r="E81" s="1709"/>
      <c r="F81" s="238" t="s">
        <v>1163</v>
      </c>
      <c r="G81" s="239">
        <v>1</v>
      </c>
      <c r="H81" s="183"/>
      <c r="I81" s="180"/>
      <c r="J81" s="180"/>
      <c r="K81" s="184"/>
      <c r="L81" s="185"/>
      <c r="M81" s="182"/>
      <c r="N81" s="181"/>
      <c r="O81" s="195"/>
      <c r="P81" s="193"/>
      <c r="Q81" s="194"/>
      <c r="R81" s="196"/>
      <c r="S81" s="197"/>
    </row>
    <row r="82" spans="1:19" ht="102" customHeight="1" x14ac:dyDescent="0.25">
      <c r="A82" s="154" t="s">
        <v>220</v>
      </c>
      <c r="B82" s="1709" t="s">
        <v>1114</v>
      </c>
      <c r="C82" s="1709"/>
      <c r="D82" s="1709"/>
      <c r="E82" s="1709"/>
      <c r="F82" s="238" t="s">
        <v>1163</v>
      </c>
      <c r="G82" s="240">
        <v>0.05</v>
      </c>
      <c r="H82" s="183"/>
      <c r="I82" s="180"/>
      <c r="J82" s="180"/>
      <c r="K82" s="184"/>
      <c r="L82" s="185"/>
      <c r="M82" s="182"/>
      <c r="N82" s="181"/>
      <c r="O82" s="195"/>
      <c r="P82" s="193"/>
      <c r="Q82" s="194"/>
      <c r="R82" s="196"/>
      <c r="S82" s="197"/>
    </row>
    <row r="83" spans="1:19" ht="87" customHeight="1" x14ac:dyDescent="0.25">
      <c r="A83" s="135" t="s">
        <v>645</v>
      </c>
      <c r="B83" s="1709" t="s">
        <v>1115</v>
      </c>
      <c r="C83" s="1709"/>
      <c r="D83" s="1709"/>
      <c r="E83" s="1709"/>
      <c r="F83" s="238" t="s">
        <v>1164</v>
      </c>
      <c r="G83" s="240">
        <v>0.85</v>
      </c>
      <c r="H83" s="183"/>
      <c r="I83" s="180"/>
      <c r="J83" s="180"/>
      <c r="K83" s="184"/>
      <c r="L83" s="185"/>
      <c r="M83" s="182"/>
      <c r="N83" s="181"/>
      <c r="O83" s="195"/>
      <c r="P83" s="193"/>
      <c r="Q83" s="194"/>
      <c r="R83" s="196"/>
      <c r="S83" s="197"/>
    </row>
    <row r="84" spans="1:19" x14ac:dyDescent="0.25">
      <c r="A84" s="1730" t="s">
        <v>275</v>
      </c>
      <c r="B84" s="1731"/>
      <c r="C84" s="1731"/>
      <c r="D84" s="1731"/>
      <c r="E84" s="1731"/>
      <c r="F84" s="1731"/>
      <c r="G84" s="1731"/>
      <c r="H84" s="1731"/>
      <c r="I84" s="1731"/>
      <c r="J84" s="1731"/>
      <c r="K84" s="1731"/>
      <c r="L84" s="1731"/>
      <c r="M84" s="1731"/>
      <c r="N84" s="1731"/>
      <c r="O84" s="1731"/>
      <c r="P84" s="1731"/>
      <c r="Q84" s="1731"/>
      <c r="R84" s="1731"/>
      <c r="S84" s="1732"/>
    </row>
    <row r="85" spans="1:19" ht="27.75" customHeight="1" x14ac:dyDescent="0.25">
      <c r="A85" s="135" t="s">
        <v>250</v>
      </c>
      <c r="B85" s="1709" t="s">
        <v>1006</v>
      </c>
      <c r="C85" s="1709"/>
      <c r="D85" s="1709"/>
      <c r="E85" s="1709"/>
      <c r="F85" s="1739" t="s">
        <v>1180</v>
      </c>
      <c r="G85" s="1733">
        <v>0</v>
      </c>
      <c r="H85" s="183"/>
      <c r="I85" s="180"/>
      <c r="J85" s="180"/>
      <c r="K85" s="184"/>
      <c r="L85" s="185"/>
      <c r="M85" s="182"/>
      <c r="N85" s="181"/>
      <c r="O85" s="195"/>
      <c r="P85" s="193"/>
      <c r="Q85" s="194"/>
      <c r="R85" s="196"/>
      <c r="S85" s="197"/>
    </row>
    <row r="86" spans="1:19" ht="27.75" customHeight="1" x14ac:dyDescent="0.25">
      <c r="A86" s="135" t="s">
        <v>771</v>
      </c>
      <c r="B86" s="1709" t="s">
        <v>995</v>
      </c>
      <c r="C86" s="1709"/>
      <c r="D86" s="1709"/>
      <c r="E86" s="1709"/>
      <c r="F86" s="1740"/>
      <c r="G86" s="1734"/>
      <c r="H86" s="183"/>
      <c r="I86" s="180"/>
      <c r="J86" s="180"/>
      <c r="K86" s="184"/>
      <c r="L86" s="185"/>
      <c r="M86" s="182"/>
      <c r="N86" s="181"/>
      <c r="O86" s="195"/>
      <c r="P86" s="193"/>
      <c r="Q86" s="194"/>
      <c r="R86" s="196"/>
      <c r="S86" s="197"/>
    </row>
    <row r="87" spans="1:19" x14ac:dyDescent="0.25">
      <c r="A87" s="1730" t="s">
        <v>276</v>
      </c>
      <c r="B87" s="1731"/>
      <c r="C87" s="1731"/>
      <c r="D87" s="1731"/>
      <c r="E87" s="1731"/>
      <c r="F87" s="1731"/>
      <c r="G87" s="1731"/>
      <c r="H87" s="1731"/>
      <c r="I87" s="1731"/>
      <c r="J87" s="1731"/>
      <c r="K87" s="1731"/>
      <c r="L87" s="1731"/>
      <c r="M87" s="1731"/>
      <c r="N87" s="1731"/>
      <c r="O87" s="1731"/>
      <c r="P87" s="1731"/>
      <c r="Q87" s="1731"/>
      <c r="R87" s="1731"/>
      <c r="S87" s="1732"/>
    </row>
    <row r="88" spans="1:19" ht="45" customHeight="1" x14ac:dyDescent="0.25">
      <c r="A88" s="135" t="s">
        <v>635</v>
      </c>
      <c r="B88" s="1709" t="s">
        <v>1116</v>
      </c>
      <c r="C88" s="1709"/>
      <c r="D88" s="1709"/>
      <c r="E88" s="1709"/>
      <c r="F88" s="1716" t="s">
        <v>1123</v>
      </c>
      <c r="G88" s="1717"/>
      <c r="H88" s="183"/>
      <c r="I88" s="180"/>
      <c r="J88" s="180"/>
      <c r="K88" s="184"/>
      <c r="L88" s="185"/>
      <c r="M88" s="182"/>
      <c r="N88" s="181"/>
      <c r="O88" s="195"/>
      <c r="P88" s="193"/>
      <c r="Q88" s="194"/>
      <c r="R88" s="196"/>
      <c r="S88" s="197"/>
    </row>
    <row r="89" spans="1:19" ht="37.5" customHeight="1" x14ac:dyDescent="0.25">
      <c r="A89" s="135" t="s">
        <v>772</v>
      </c>
      <c r="B89" s="1709" t="s">
        <v>1117</v>
      </c>
      <c r="C89" s="1709"/>
      <c r="D89" s="1709"/>
      <c r="E89" s="1709"/>
      <c r="F89" s="1718"/>
      <c r="G89" s="1719"/>
      <c r="H89" s="183"/>
      <c r="I89" s="180"/>
      <c r="J89" s="180"/>
      <c r="K89" s="184"/>
      <c r="L89" s="185"/>
      <c r="M89" s="182"/>
      <c r="N89" s="181"/>
      <c r="O89" s="195"/>
      <c r="P89" s="193"/>
      <c r="Q89" s="194"/>
      <c r="R89" s="196"/>
      <c r="S89" s="197"/>
    </row>
    <row r="90" spans="1:19" ht="41.25" customHeight="1" x14ac:dyDescent="0.25">
      <c r="A90" s="135" t="s">
        <v>846</v>
      </c>
      <c r="B90" s="1722" t="s">
        <v>1118</v>
      </c>
      <c r="C90" s="1709"/>
      <c r="D90" s="1709"/>
      <c r="E90" s="1709"/>
      <c r="F90" s="1718"/>
      <c r="G90" s="1719"/>
      <c r="H90" s="183"/>
      <c r="I90" s="180"/>
      <c r="J90" s="180"/>
      <c r="K90" s="184"/>
      <c r="L90" s="185"/>
      <c r="M90" s="182"/>
      <c r="N90" s="181"/>
      <c r="O90" s="195"/>
      <c r="P90" s="193"/>
      <c r="Q90" s="194"/>
      <c r="R90" s="196"/>
      <c r="S90" s="197"/>
    </row>
    <row r="91" spans="1:19" ht="56.25" customHeight="1" x14ac:dyDescent="0.25">
      <c r="A91" s="135" t="s">
        <v>988</v>
      </c>
      <c r="B91" s="1709" t="s">
        <v>1119</v>
      </c>
      <c r="C91" s="1709"/>
      <c r="D91" s="1709"/>
      <c r="E91" s="1709"/>
      <c r="F91" s="1718"/>
      <c r="G91" s="1719"/>
      <c r="H91" s="183"/>
      <c r="I91" s="180"/>
      <c r="J91" s="180"/>
      <c r="K91" s="184"/>
      <c r="L91" s="185"/>
      <c r="M91" s="182"/>
      <c r="N91" s="181"/>
      <c r="O91" s="195"/>
      <c r="P91" s="193"/>
      <c r="Q91" s="194"/>
      <c r="R91" s="196"/>
      <c r="S91" s="197"/>
    </row>
    <row r="92" spans="1:19" ht="51" customHeight="1" x14ac:dyDescent="0.25">
      <c r="A92" s="135" t="s">
        <v>847</v>
      </c>
      <c r="B92" s="1709" t="s">
        <v>1120</v>
      </c>
      <c r="C92" s="1709"/>
      <c r="D92" s="1709"/>
      <c r="E92" s="1709"/>
      <c r="F92" s="1720"/>
      <c r="G92" s="1721"/>
      <c r="H92" s="183"/>
      <c r="I92" s="180"/>
      <c r="J92" s="180"/>
      <c r="K92" s="184"/>
      <c r="L92" s="185"/>
      <c r="M92" s="182"/>
      <c r="N92" s="181"/>
      <c r="O92" s="195"/>
      <c r="P92" s="193"/>
      <c r="Q92" s="194"/>
      <c r="R92" s="196"/>
      <c r="S92" s="197"/>
    </row>
    <row r="93" spans="1:19" ht="30.75" customHeight="1" x14ac:dyDescent="0.25">
      <c r="A93" s="135" t="s">
        <v>875</v>
      </c>
      <c r="B93" s="1709" t="s">
        <v>1121</v>
      </c>
      <c r="C93" s="1709"/>
      <c r="D93" s="1709"/>
      <c r="E93" s="1709"/>
      <c r="F93" s="1716" t="s">
        <v>1124</v>
      </c>
      <c r="G93" s="1717"/>
      <c r="H93" s="183"/>
      <c r="I93" s="180"/>
      <c r="J93" s="180"/>
      <c r="K93" s="184"/>
      <c r="L93" s="185"/>
      <c r="M93" s="182"/>
      <c r="N93" s="181"/>
      <c r="O93" s="195"/>
      <c r="P93" s="193"/>
      <c r="Q93" s="194"/>
      <c r="R93" s="196"/>
      <c r="S93" s="197"/>
    </row>
    <row r="94" spans="1:19" ht="31.5" customHeight="1" x14ac:dyDescent="0.25">
      <c r="A94" s="135" t="s">
        <v>989</v>
      </c>
      <c r="B94" s="1709" t="s">
        <v>1122</v>
      </c>
      <c r="C94" s="1709"/>
      <c r="D94" s="1709"/>
      <c r="E94" s="1709"/>
      <c r="F94" s="1720"/>
      <c r="G94" s="1721"/>
      <c r="H94" s="183"/>
      <c r="I94" s="180"/>
      <c r="J94" s="180"/>
      <c r="K94" s="184"/>
      <c r="L94" s="185"/>
      <c r="M94" s="182"/>
      <c r="N94" s="181"/>
      <c r="O94" s="195"/>
      <c r="P94" s="193"/>
      <c r="Q94" s="194"/>
      <c r="R94" s="196"/>
      <c r="S94" s="197"/>
    </row>
    <row r="95" spans="1:19" s="377" customFormat="1" ht="93" customHeight="1" thickBot="1" x14ac:dyDescent="0.3">
      <c r="A95" s="1387" t="s">
        <v>1125</v>
      </c>
      <c r="B95" s="1388"/>
      <c r="C95" s="1388"/>
      <c r="D95" s="1388"/>
      <c r="E95" s="1388"/>
      <c r="F95" s="1388"/>
      <c r="G95" s="1388"/>
      <c r="H95" s="1723"/>
      <c r="I95" s="1723"/>
      <c r="J95" s="1723"/>
      <c r="K95" s="1723"/>
      <c r="L95" s="1723"/>
      <c r="M95" s="1723"/>
      <c r="N95" s="1723"/>
      <c r="O95" s="1723"/>
      <c r="P95" s="1723"/>
      <c r="Q95" s="1723"/>
      <c r="R95" s="1723"/>
      <c r="S95" s="1724"/>
    </row>
    <row r="96" spans="1:19" ht="86.25" customHeight="1" x14ac:dyDescent="0.25">
      <c r="A96" s="1710"/>
      <c r="B96" s="1711"/>
      <c r="C96" s="1711"/>
      <c r="D96" s="1711"/>
      <c r="E96" s="1711"/>
      <c r="F96" s="1711"/>
      <c r="G96" s="1711"/>
      <c r="H96" s="1712" t="s">
        <v>319</v>
      </c>
      <c r="I96" s="1713"/>
      <c r="J96" s="1714" t="s">
        <v>320</v>
      </c>
      <c r="K96" s="1715"/>
      <c r="L96" s="1712" t="s">
        <v>319</v>
      </c>
      <c r="M96" s="1713"/>
      <c r="N96" s="1714" t="s">
        <v>320</v>
      </c>
      <c r="O96" s="1715"/>
      <c r="P96" s="1712" t="s">
        <v>319</v>
      </c>
      <c r="Q96" s="1713"/>
      <c r="R96" s="1714" t="s">
        <v>320</v>
      </c>
      <c r="S96" s="1715"/>
    </row>
    <row r="97" spans="1:19" ht="29.25" customHeight="1" x14ac:dyDescent="0.25">
      <c r="A97" s="923" t="s">
        <v>321</v>
      </c>
      <c r="B97" s="924"/>
      <c r="C97" s="924"/>
      <c r="D97" s="924"/>
      <c r="E97" s="924"/>
      <c r="F97" s="924"/>
      <c r="G97" s="924"/>
      <c r="H97" s="1705"/>
      <c r="I97" s="808"/>
      <c r="J97" s="806"/>
      <c r="K97" s="1706"/>
      <c r="L97" s="1705"/>
      <c r="M97" s="808"/>
      <c r="N97" s="806"/>
      <c r="O97" s="1706"/>
      <c r="P97" s="1705"/>
      <c r="Q97" s="808"/>
      <c r="R97" s="806"/>
      <c r="S97" s="1706"/>
    </row>
    <row r="98" spans="1:19" ht="29.25" customHeight="1" x14ac:dyDescent="0.25">
      <c r="A98" s="923" t="s">
        <v>322</v>
      </c>
      <c r="B98" s="924"/>
      <c r="C98" s="924"/>
      <c r="D98" s="924"/>
      <c r="E98" s="924"/>
      <c r="F98" s="924"/>
      <c r="G98" s="924"/>
      <c r="H98" s="1705"/>
      <c r="I98" s="808"/>
      <c r="J98" s="806"/>
      <c r="K98" s="1706"/>
      <c r="L98" s="1705"/>
      <c r="M98" s="808"/>
      <c r="N98" s="806"/>
      <c r="O98" s="1706"/>
      <c r="P98" s="1705"/>
      <c r="Q98" s="808"/>
      <c r="R98" s="806"/>
      <c r="S98" s="1706"/>
    </row>
    <row r="99" spans="1:19" ht="15.75" x14ac:dyDescent="0.25">
      <c r="A99" s="923" t="s">
        <v>323</v>
      </c>
      <c r="B99" s="924"/>
      <c r="C99" s="924"/>
      <c r="D99" s="924"/>
      <c r="E99" s="924"/>
      <c r="F99" s="924"/>
      <c r="G99" s="924"/>
      <c r="H99" s="1705"/>
      <c r="I99" s="808"/>
      <c r="J99" s="806"/>
      <c r="K99" s="1706"/>
      <c r="L99" s="1705"/>
      <c r="M99" s="808"/>
      <c r="N99" s="806"/>
      <c r="O99" s="1706"/>
      <c r="P99" s="1705"/>
      <c r="Q99" s="808"/>
      <c r="R99" s="806"/>
      <c r="S99" s="1706"/>
    </row>
    <row r="100" spans="1:19" ht="15.75" x14ac:dyDescent="0.25">
      <c r="A100" s="923" t="s">
        <v>324</v>
      </c>
      <c r="B100" s="924"/>
      <c r="C100" s="924"/>
      <c r="D100" s="924"/>
      <c r="E100" s="924"/>
      <c r="F100" s="924"/>
      <c r="G100" s="924"/>
      <c r="H100" s="1705"/>
      <c r="I100" s="808"/>
      <c r="J100" s="806"/>
      <c r="K100" s="1706"/>
      <c r="L100" s="1705"/>
      <c r="M100" s="808"/>
      <c r="N100" s="806"/>
      <c r="O100" s="1706"/>
      <c r="P100" s="1705"/>
      <c r="Q100" s="808"/>
      <c r="R100" s="806"/>
      <c r="S100" s="1706"/>
    </row>
    <row r="101" spans="1:19" ht="15.75" x14ac:dyDescent="0.25">
      <c r="A101" s="923" t="s">
        <v>324</v>
      </c>
      <c r="B101" s="924"/>
      <c r="C101" s="924"/>
      <c r="D101" s="924"/>
      <c r="E101" s="924"/>
      <c r="F101" s="924"/>
      <c r="G101" s="924"/>
      <c r="H101" s="1705"/>
      <c r="I101" s="808"/>
      <c r="J101" s="806"/>
      <c r="K101" s="1706"/>
      <c r="L101" s="1705"/>
      <c r="M101" s="808"/>
      <c r="N101" s="806"/>
      <c r="O101" s="1706"/>
      <c r="P101" s="1705"/>
      <c r="Q101" s="808"/>
      <c r="R101" s="806"/>
      <c r="S101" s="1706"/>
    </row>
    <row r="102" spans="1:19" ht="15.75" x14ac:dyDescent="0.25">
      <c r="A102" s="923" t="s">
        <v>0</v>
      </c>
      <c r="B102" s="924"/>
      <c r="C102" s="924"/>
      <c r="D102" s="924"/>
      <c r="E102" s="924"/>
      <c r="F102" s="924"/>
      <c r="G102" s="924"/>
      <c r="H102" s="1705"/>
      <c r="I102" s="808"/>
      <c r="J102" s="806"/>
      <c r="K102" s="1706"/>
      <c r="L102" s="1705"/>
      <c r="M102" s="808"/>
      <c r="N102" s="806"/>
      <c r="O102" s="1706"/>
      <c r="P102" s="1705"/>
      <c r="Q102" s="808"/>
      <c r="R102" s="806"/>
      <c r="S102" s="1706"/>
    </row>
    <row r="103" spans="1:19" ht="49.5" customHeight="1" x14ac:dyDescent="0.25">
      <c r="A103" s="923" t="s">
        <v>325</v>
      </c>
      <c r="B103" s="924"/>
      <c r="C103" s="924"/>
      <c r="D103" s="924"/>
      <c r="E103" s="924"/>
      <c r="F103" s="924"/>
      <c r="G103" s="924"/>
      <c r="H103" s="1705"/>
      <c r="I103" s="808"/>
      <c r="J103" s="806"/>
      <c r="K103" s="1706"/>
      <c r="L103" s="1705"/>
      <c r="M103" s="808"/>
      <c r="N103" s="806"/>
      <c r="O103" s="1706"/>
      <c r="P103" s="1705"/>
      <c r="Q103" s="808"/>
      <c r="R103" s="806"/>
      <c r="S103" s="1706"/>
    </row>
    <row r="104" spans="1:19" ht="36" customHeight="1" x14ac:dyDescent="0.25">
      <c r="A104" s="923" t="s">
        <v>326</v>
      </c>
      <c r="B104" s="924"/>
      <c r="C104" s="924"/>
      <c r="D104" s="924"/>
      <c r="E104" s="924"/>
      <c r="F104" s="924"/>
      <c r="G104" s="924"/>
      <c r="H104" s="1705"/>
      <c r="I104" s="808"/>
      <c r="J104" s="806"/>
      <c r="K104" s="1706"/>
      <c r="L104" s="1705"/>
      <c r="M104" s="808"/>
      <c r="N104" s="806"/>
      <c r="O104" s="1706"/>
      <c r="P104" s="1705"/>
      <c r="Q104" s="808"/>
      <c r="R104" s="806"/>
      <c r="S104" s="1706"/>
    </row>
    <row r="105" spans="1:19" ht="15.75" x14ac:dyDescent="0.25">
      <c r="A105" s="923" t="s">
        <v>323</v>
      </c>
      <c r="B105" s="924"/>
      <c r="C105" s="924"/>
      <c r="D105" s="924"/>
      <c r="E105" s="924"/>
      <c r="F105" s="924"/>
      <c r="G105" s="924"/>
      <c r="H105" s="1705"/>
      <c r="I105" s="808"/>
      <c r="J105" s="806"/>
      <c r="K105" s="1706"/>
      <c r="L105" s="1705"/>
      <c r="M105" s="808"/>
      <c r="N105" s="806"/>
      <c r="O105" s="1706"/>
      <c r="P105" s="1705"/>
      <c r="Q105" s="808"/>
      <c r="R105" s="806"/>
      <c r="S105" s="1706"/>
    </row>
    <row r="106" spans="1:19" ht="15.75" x14ac:dyDescent="0.25">
      <c r="A106" s="923" t="s">
        <v>324</v>
      </c>
      <c r="B106" s="924"/>
      <c r="C106" s="924"/>
      <c r="D106" s="924"/>
      <c r="E106" s="924"/>
      <c r="F106" s="924"/>
      <c r="G106" s="924"/>
      <c r="H106" s="1705"/>
      <c r="I106" s="808"/>
      <c r="J106" s="806"/>
      <c r="K106" s="1706"/>
      <c r="L106" s="1705"/>
      <c r="M106" s="808"/>
      <c r="N106" s="806"/>
      <c r="O106" s="1706"/>
      <c r="P106" s="1705"/>
      <c r="Q106" s="808"/>
      <c r="R106" s="806"/>
      <c r="S106" s="1706"/>
    </row>
    <row r="107" spans="1:19" ht="15.75" x14ac:dyDescent="0.25">
      <c r="A107" s="923" t="s">
        <v>324</v>
      </c>
      <c r="B107" s="924"/>
      <c r="C107" s="924"/>
      <c r="D107" s="924"/>
      <c r="E107" s="924"/>
      <c r="F107" s="924"/>
      <c r="G107" s="924"/>
      <c r="H107" s="1705"/>
      <c r="I107" s="808"/>
      <c r="J107" s="806"/>
      <c r="K107" s="1706"/>
      <c r="L107" s="1705"/>
      <c r="M107" s="808"/>
      <c r="N107" s="806"/>
      <c r="O107" s="1706"/>
      <c r="P107" s="1705"/>
      <c r="Q107" s="808"/>
      <c r="R107" s="806"/>
      <c r="S107" s="1706"/>
    </row>
    <row r="108" spans="1:19" ht="15.75" x14ac:dyDescent="0.25">
      <c r="A108" s="923" t="s">
        <v>0</v>
      </c>
      <c r="B108" s="924"/>
      <c r="C108" s="924"/>
      <c r="D108" s="924"/>
      <c r="E108" s="924"/>
      <c r="F108" s="924"/>
      <c r="G108" s="924"/>
      <c r="H108" s="1705"/>
      <c r="I108" s="808"/>
      <c r="J108" s="806"/>
      <c r="K108" s="1706"/>
      <c r="L108" s="1705"/>
      <c r="M108" s="808"/>
      <c r="N108" s="806"/>
      <c r="O108" s="1706"/>
      <c r="P108" s="1705"/>
      <c r="Q108" s="808"/>
      <c r="R108" s="806"/>
      <c r="S108" s="1706"/>
    </row>
    <row r="109" spans="1:19" ht="36" customHeight="1" x14ac:dyDescent="0.25">
      <c r="A109" s="923" t="s">
        <v>327</v>
      </c>
      <c r="B109" s="924"/>
      <c r="C109" s="924"/>
      <c r="D109" s="924"/>
      <c r="E109" s="924"/>
      <c r="F109" s="924"/>
      <c r="G109" s="924"/>
      <c r="H109" s="1705"/>
      <c r="I109" s="808"/>
      <c r="J109" s="806"/>
      <c r="K109" s="1706"/>
      <c r="L109" s="1705"/>
      <c r="M109" s="808"/>
      <c r="N109" s="806"/>
      <c r="O109" s="1706"/>
      <c r="P109" s="1705"/>
      <c r="Q109" s="808"/>
      <c r="R109" s="806"/>
      <c r="S109" s="1706"/>
    </row>
    <row r="110" spans="1:19" ht="44.25" customHeight="1" x14ac:dyDescent="0.25">
      <c r="A110" s="923" t="s">
        <v>1439</v>
      </c>
      <c r="B110" s="924"/>
      <c r="C110" s="924"/>
      <c r="D110" s="924"/>
      <c r="E110" s="924"/>
      <c r="F110" s="924"/>
      <c r="G110" s="925"/>
      <c r="H110" s="1705"/>
      <c r="I110" s="808"/>
      <c r="J110" s="806"/>
      <c r="K110" s="1706"/>
      <c r="L110" s="1705"/>
      <c r="M110" s="808"/>
      <c r="N110" s="806"/>
      <c r="O110" s="1706"/>
      <c r="P110" s="1705"/>
      <c r="Q110" s="808"/>
      <c r="R110" s="806"/>
      <c r="S110" s="1706"/>
    </row>
    <row r="111" spans="1:19" ht="15.75" x14ac:dyDescent="0.25">
      <c r="A111" s="923" t="s">
        <v>328</v>
      </c>
      <c r="B111" s="924"/>
      <c r="C111" s="924"/>
      <c r="D111" s="924"/>
      <c r="E111" s="924"/>
      <c r="F111" s="924"/>
      <c r="G111" s="924"/>
      <c r="H111" s="1705"/>
      <c r="I111" s="808"/>
      <c r="J111" s="806"/>
      <c r="K111" s="1706"/>
      <c r="L111" s="1705"/>
      <c r="M111" s="808"/>
      <c r="N111" s="806"/>
      <c r="O111" s="1706"/>
      <c r="P111" s="1705"/>
      <c r="Q111" s="808"/>
      <c r="R111" s="806"/>
      <c r="S111" s="1706"/>
    </row>
    <row r="112" spans="1:19" ht="15.75" x14ac:dyDescent="0.25">
      <c r="A112" s="923" t="s">
        <v>329</v>
      </c>
      <c r="B112" s="924"/>
      <c r="C112" s="924"/>
      <c r="D112" s="924"/>
      <c r="E112" s="924"/>
      <c r="F112" s="924"/>
      <c r="G112" s="924"/>
      <c r="H112" s="1705"/>
      <c r="I112" s="808"/>
      <c r="J112" s="806"/>
      <c r="K112" s="1706"/>
      <c r="L112" s="1705"/>
      <c r="M112" s="808"/>
      <c r="N112" s="806"/>
      <c r="O112" s="1706"/>
      <c r="P112" s="1705"/>
      <c r="Q112" s="808"/>
      <c r="R112" s="806"/>
      <c r="S112" s="1706"/>
    </row>
    <row r="113" spans="1:19" ht="33" customHeight="1" x14ac:dyDescent="0.25">
      <c r="A113" s="923" t="s">
        <v>330</v>
      </c>
      <c r="B113" s="924"/>
      <c r="C113" s="924"/>
      <c r="D113" s="924"/>
      <c r="E113" s="924"/>
      <c r="F113" s="924"/>
      <c r="G113" s="924"/>
      <c r="H113" s="1705"/>
      <c r="I113" s="808"/>
      <c r="J113" s="806"/>
      <c r="K113" s="1706"/>
      <c r="L113" s="1705"/>
      <c r="M113" s="808"/>
      <c r="N113" s="806"/>
      <c r="O113" s="1706"/>
      <c r="P113" s="1705"/>
      <c r="Q113" s="808"/>
      <c r="R113" s="806"/>
      <c r="S113" s="1706"/>
    </row>
    <row r="114" spans="1:19" ht="15.75" x14ac:dyDescent="0.25">
      <c r="A114" s="923" t="s">
        <v>331</v>
      </c>
      <c r="B114" s="924"/>
      <c r="C114" s="924"/>
      <c r="D114" s="924"/>
      <c r="E114" s="924"/>
      <c r="F114" s="924"/>
      <c r="G114" s="924"/>
      <c r="H114" s="1705"/>
      <c r="I114" s="808"/>
      <c r="J114" s="806"/>
      <c r="K114" s="1706"/>
      <c r="L114" s="1705"/>
      <c r="M114" s="808"/>
      <c r="N114" s="806"/>
      <c r="O114" s="1706"/>
      <c r="P114" s="1705"/>
      <c r="Q114" s="808"/>
      <c r="R114" s="806"/>
      <c r="S114" s="1706"/>
    </row>
    <row r="115" spans="1:19" ht="15.75" x14ac:dyDescent="0.25">
      <c r="A115" s="923" t="s">
        <v>332</v>
      </c>
      <c r="B115" s="924"/>
      <c r="C115" s="924"/>
      <c r="D115" s="924"/>
      <c r="E115" s="924"/>
      <c r="F115" s="924"/>
      <c r="G115" s="924"/>
      <c r="H115" s="1705"/>
      <c r="I115" s="808"/>
      <c r="J115" s="806"/>
      <c r="K115" s="1706"/>
      <c r="L115" s="1705"/>
      <c r="M115" s="808"/>
      <c r="N115" s="806"/>
      <c r="O115" s="1706"/>
      <c r="P115" s="1705"/>
      <c r="Q115" s="808"/>
      <c r="R115" s="806"/>
      <c r="S115" s="1706"/>
    </row>
    <row r="116" spans="1:19" ht="15.75" x14ac:dyDescent="0.25">
      <c r="A116" s="923" t="s">
        <v>333</v>
      </c>
      <c r="B116" s="924"/>
      <c r="C116" s="924"/>
      <c r="D116" s="924"/>
      <c r="E116" s="924"/>
      <c r="F116" s="924"/>
      <c r="G116" s="924"/>
      <c r="H116" s="1705"/>
      <c r="I116" s="808"/>
      <c r="J116" s="806"/>
      <c r="K116" s="1706"/>
      <c r="L116" s="1705"/>
      <c r="M116" s="808"/>
      <c r="N116" s="806"/>
      <c r="O116" s="1706"/>
      <c r="P116" s="1705"/>
      <c r="Q116" s="808"/>
      <c r="R116" s="806"/>
      <c r="S116" s="1706"/>
    </row>
    <row r="117" spans="1:19" ht="15.75" x14ac:dyDescent="0.25">
      <c r="A117" s="923" t="s">
        <v>334</v>
      </c>
      <c r="B117" s="924"/>
      <c r="C117" s="924"/>
      <c r="D117" s="924"/>
      <c r="E117" s="924"/>
      <c r="F117" s="924"/>
      <c r="G117" s="924"/>
      <c r="H117" s="1705"/>
      <c r="I117" s="808"/>
      <c r="J117" s="806"/>
      <c r="K117" s="1706"/>
      <c r="L117" s="1705"/>
      <c r="M117" s="808"/>
      <c r="N117" s="806"/>
      <c r="O117" s="1706"/>
      <c r="P117" s="1705"/>
      <c r="Q117" s="808"/>
      <c r="R117" s="806"/>
      <c r="S117" s="1706"/>
    </row>
    <row r="118" spans="1:19" ht="16.5" thickBot="1" x14ac:dyDescent="0.3">
      <c r="A118" s="923" t="s">
        <v>335</v>
      </c>
      <c r="B118" s="924"/>
      <c r="C118" s="924"/>
      <c r="D118" s="924"/>
      <c r="E118" s="924"/>
      <c r="F118" s="924"/>
      <c r="G118" s="924"/>
      <c r="H118" s="1703"/>
      <c r="I118" s="1704"/>
      <c r="J118" s="1707"/>
      <c r="K118" s="1708"/>
      <c r="L118" s="1703"/>
      <c r="M118" s="1704"/>
      <c r="N118" s="1707"/>
      <c r="O118" s="1708"/>
      <c r="P118" s="1703"/>
      <c r="Q118" s="1704"/>
      <c r="R118" s="1707"/>
      <c r="S118" s="1708"/>
    </row>
    <row r="119" spans="1:19" ht="15.75" x14ac:dyDescent="0.25">
      <c r="A119" s="1700" t="s">
        <v>1474</v>
      </c>
      <c r="B119" s="1700"/>
      <c r="C119" s="1700"/>
      <c r="D119" s="1700"/>
      <c r="E119" s="1700"/>
      <c r="F119" s="1700"/>
      <c r="G119" s="1700"/>
      <c r="H119" s="1701"/>
      <c r="I119" s="1701"/>
      <c r="J119" s="1701"/>
      <c r="K119" s="1701"/>
      <c r="L119" s="1701"/>
      <c r="M119" s="1701"/>
      <c r="N119" s="1701"/>
      <c r="O119" s="1701"/>
      <c r="P119" s="1701"/>
      <c r="Q119" s="1701"/>
      <c r="R119" s="1701"/>
      <c r="S119" s="1701"/>
    </row>
    <row r="120" spans="1:19" ht="15.75" x14ac:dyDescent="0.25">
      <c r="A120" s="26"/>
      <c r="B120" s="26"/>
      <c r="C120" s="26"/>
      <c r="D120" s="26"/>
      <c r="E120" s="26"/>
      <c r="F120" s="26"/>
      <c r="G120" s="26"/>
      <c r="H120" s="26"/>
      <c r="I120" s="26"/>
      <c r="J120" s="26"/>
      <c r="K120" s="26"/>
      <c r="L120" s="26"/>
      <c r="M120" s="26"/>
      <c r="N120" s="26"/>
      <c r="O120" s="26"/>
      <c r="P120" s="26"/>
      <c r="Q120" s="26"/>
      <c r="R120" s="34"/>
      <c r="S120" s="34"/>
    </row>
    <row r="121" spans="1:19" ht="15.75" x14ac:dyDescent="0.25">
      <c r="A121" s="1702" t="s">
        <v>301</v>
      </c>
      <c r="B121" s="1702"/>
      <c r="C121" s="1702"/>
      <c r="D121" s="1702"/>
      <c r="E121" s="1702"/>
      <c r="F121" s="1702"/>
      <c r="G121" s="1702"/>
      <c r="H121" s="1702"/>
      <c r="I121" s="1702"/>
      <c r="J121" s="1702"/>
      <c r="K121" s="1702"/>
      <c r="L121" s="1702"/>
      <c r="M121" s="1702"/>
      <c r="N121" s="1702"/>
      <c r="O121" s="1702"/>
      <c r="P121" s="1702"/>
      <c r="Q121" s="1702"/>
      <c r="R121" s="1702"/>
      <c r="S121" s="1702"/>
    </row>
    <row r="122" spans="1:19" ht="126" customHeight="1" x14ac:dyDescent="0.25">
      <c r="A122" s="1487" t="s">
        <v>302</v>
      </c>
      <c r="B122" s="1487"/>
      <c r="C122" s="1487"/>
      <c r="D122" s="1487"/>
      <c r="E122" s="1487"/>
      <c r="F122" s="1487"/>
      <c r="G122" s="1487"/>
      <c r="H122" s="1487" t="s">
        <v>1475</v>
      </c>
      <c r="I122" s="1487"/>
      <c r="J122" s="1487"/>
      <c r="K122" s="1487" t="s">
        <v>1446</v>
      </c>
      <c r="L122" s="1487"/>
      <c r="M122" s="1487"/>
      <c r="N122" s="1487" t="s">
        <v>303</v>
      </c>
      <c r="O122" s="1487"/>
      <c r="P122" s="1487"/>
      <c r="Q122" s="1487"/>
      <c r="R122" s="1487" t="s">
        <v>304</v>
      </c>
      <c r="S122" s="1487"/>
    </row>
    <row r="123" spans="1:19" ht="15.75" x14ac:dyDescent="0.25">
      <c r="A123" s="1696" t="s">
        <v>305</v>
      </c>
      <c r="B123" s="1696"/>
      <c r="C123" s="1696"/>
      <c r="D123" s="1696"/>
      <c r="E123" s="1696"/>
      <c r="F123" s="1696"/>
      <c r="G123" s="1696"/>
      <c r="H123" s="1696"/>
      <c r="I123" s="1696"/>
      <c r="J123" s="1696"/>
      <c r="K123" s="1696"/>
      <c r="L123" s="1696"/>
      <c r="M123" s="1696"/>
      <c r="N123" s="1696"/>
      <c r="O123" s="1696"/>
      <c r="P123" s="1696"/>
      <c r="Q123" s="1696"/>
      <c r="R123" s="1696"/>
      <c r="S123" s="1696"/>
    </row>
    <row r="124" spans="1:19" ht="15.75" x14ac:dyDescent="0.25">
      <c r="A124" s="1694"/>
      <c r="B124" s="1694"/>
      <c r="C124" s="1694"/>
      <c r="D124" s="1694"/>
      <c r="E124" s="1694"/>
      <c r="F124" s="1694"/>
      <c r="G124" s="1694"/>
      <c r="H124" s="1695"/>
      <c r="I124" s="1695"/>
      <c r="J124" s="1695"/>
      <c r="K124" s="1695"/>
      <c r="L124" s="1695"/>
      <c r="M124" s="1695"/>
      <c r="N124" s="1695"/>
      <c r="O124" s="1695"/>
      <c r="P124" s="1695"/>
      <c r="Q124" s="1695"/>
      <c r="R124" s="1695"/>
      <c r="S124" s="1695"/>
    </row>
    <row r="125" spans="1:19" ht="15.75" x14ac:dyDescent="0.25">
      <c r="A125" s="1694"/>
      <c r="B125" s="1694"/>
      <c r="C125" s="1694"/>
      <c r="D125" s="1694"/>
      <c r="E125" s="1694"/>
      <c r="F125" s="1694"/>
      <c r="G125" s="1694"/>
      <c r="H125" s="1695"/>
      <c r="I125" s="1695"/>
      <c r="J125" s="1695"/>
      <c r="K125" s="1695"/>
      <c r="L125" s="1695"/>
      <c r="M125" s="1695"/>
      <c r="N125" s="1695"/>
      <c r="O125" s="1695"/>
      <c r="P125" s="1695"/>
      <c r="Q125" s="1695"/>
      <c r="R125" s="1695"/>
      <c r="S125" s="1695"/>
    </row>
    <row r="126" spans="1:19" ht="15.75" x14ac:dyDescent="0.25">
      <c r="A126" s="1697" t="s">
        <v>306</v>
      </c>
      <c r="B126" s="1698"/>
      <c r="C126" s="1698"/>
      <c r="D126" s="1698"/>
      <c r="E126" s="1698"/>
      <c r="F126" s="1698"/>
      <c r="G126" s="1698"/>
      <c r="H126" s="1698"/>
      <c r="I126" s="1698"/>
      <c r="J126" s="1698"/>
      <c r="K126" s="1698"/>
      <c r="L126" s="1698"/>
      <c r="M126" s="1698"/>
      <c r="N126" s="1698"/>
      <c r="O126" s="1698"/>
      <c r="P126" s="1698"/>
      <c r="Q126" s="1698"/>
      <c r="R126" s="1698"/>
      <c r="S126" s="1699"/>
    </row>
    <row r="127" spans="1:19" ht="15.75" x14ac:dyDescent="0.25">
      <c r="A127" s="1694"/>
      <c r="B127" s="1694"/>
      <c r="C127" s="1694"/>
      <c r="D127" s="1694"/>
      <c r="E127" s="1694"/>
      <c r="F127" s="1694"/>
      <c r="G127" s="1694"/>
      <c r="H127" s="1695"/>
      <c r="I127" s="1695"/>
      <c r="J127" s="1695"/>
      <c r="K127" s="1695"/>
      <c r="L127" s="1695"/>
      <c r="M127" s="1695"/>
      <c r="N127" s="1695"/>
      <c r="O127" s="1695"/>
      <c r="P127" s="1695"/>
      <c r="Q127" s="1695"/>
      <c r="R127" s="1695"/>
      <c r="S127" s="1695"/>
    </row>
    <row r="128" spans="1:19" ht="15.75" x14ac:dyDescent="0.25">
      <c r="A128" s="1694"/>
      <c r="B128" s="1694"/>
      <c r="C128" s="1694"/>
      <c r="D128" s="1694"/>
      <c r="E128" s="1694"/>
      <c r="F128" s="1694"/>
      <c r="G128" s="1694"/>
      <c r="H128" s="1695"/>
      <c r="I128" s="1695"/>
      <c r="J128" s="1695"/>
      <c r="K128" s="1695"/>
      <c r="L128" s="1695"/>
      <c r="M128" s="1695"/>
      <c r="N128" s="1695"/>
      <c r="O128" s="1695"/>
      <c r="P128" s="1695"/>
      <c r="Q128" s="1695"/>
      <c r="R128" s="1695"/>
      <c r="S128" s="1695"/>
    </row>
    <row r="129" spans="1:19" ht="18" x14ac:dyDescent="0.25">
      <c r="A129" s="1691" t="s">
        <v>1476</v>
      </c>
      <c r="B129" s="1691"/>
      <c r="C129" s="1691"/>
      <c r="D129" s="1691"/>
      <c r="E129" s="1691"/>
      <c r="F129" s="1691"/>
      <c r="G129" s="1691"/>
      <c r="H129" s="1691"/>
      <c r="I129" s="1691"/>
      <c r="J129" s="1691"/>
      <c r="K129" s="1691"/>
      <c r="L129" s="1691"/>
      <c r="M129" s="1691"/>
      <c r="N129" s="1691"/>
      <c r="O129" s="1691"/>
      <c r="P129" s="1691"/>
      <c r="Q129" s="1691"/>
      <c r="R129" s="1691"/>
      <c r="S129" s="1691"/>
    </row>
    <row r="130" spans="1:19" x14ac:dyDescent="0.25">
      <c r="A130" s="36"/>
      <c r="B130" s="36"/>
      <c r="C130" s="36"/>
      <c r="D130" s="36"/>
      <c r="E130" s="36"/>
      <c r="F130" s="36"/>
      <c r="G130" s="36"/>
      <c r="H130" s="36"/>
      <c r="I130" s="36"/>
      <c r="J130" s="36"/>
      <c r="K130" s="36"/>
      <c r="L130" s="36"/>
      <c r="M130" s="36"/>
      <c r="N130" s="36"/>
      <c r="O130" s="36"/>
      <c r="P130" s="36"/>
      <c r="Q130" s="36"/>
      <c r="R130" s="36"/>
      <c r="S130" s="36"/>
    </row>
    <row r="131" spans="1:19" ht="15.75" x14ac:dyDescent="0.25">
      <c r="A131" s="29" t="s">
        <v>982</v>
      </c>
      <c r="B131" s="36"/>
      <c r="C131" s="36"/>
      <c r="D131" s="36"/>
      <c r="E131" s="36"/>
      <c r="F131" s="36"/>
      <c r="G131" s="36"/>
      <c r="H131" s="36"/>
      <c r="I131" s="36"/>
      <c r="J131" s="36"/>
      <c r="K131" s="36"/>
      <c r="L131" s="36"/>
      <c r="M131" s="36"/>
      <c r="N131" s="36"/>
      <c r="O131" s="36"/>
      <c r="P131" s="36"/>
      <c r="Q131" s="36"/>
      <c r="R131" s="36"/>
      <c r="S131" s="36"/>
    </row>
    <row r="132" spans="1:19" ht="15.75" x14ac:dyDescent="0.25">
      <c r="A132" s="29" t="s">
        <v>986</v>
      </c>
      <c r="B132" s="36"/>
      <c r="C132" s="36"/>
      <c r="D132" s="36"/>
      <c r="E132" s="36"/>
      <c r="F132" s="36"/>
      <c r="G132" s="36"/>
      <c r="H132" s="36"/>
      <c r="I132" s="36"/>
      <c r="J132" s="36"/>
      <c r="K132" s="36"/>
      <c r="L132" s="36"/>
      <c r="M132" s="36"/>
      <c r="N132" s="36"/>
      <c r="O132" s="36"/>
      <c r="P132" s="36"/>
      <c r="Q132" s="36"/>
      <c r="R132" s="36"/>
      <c r="S132" s="36"/>
    </row>
    <row r="133" spans="1:19" ht="15.75" x14ac:dyDescent="0.25">
      <c r="A133" s="29" t="s">
        <v>983</v>
      </c>
      <c r="B133" s="36"/>
      <c r="C133" s="36"/>
      <c r="D133" s="36"/>
      <c r="E133" s="36"/>
      <c r="F133" s="36"/>
      <c r="G133" s="36"/>
      <c r="H133" s="36"/>
      <c r="I133" s="36"/>
      <c r="J133" s="36"/>
      <c r="K133" s="36"/>
      <c r="L133" s="36"/>
      <c r="M133" s="36"/>
      <c r="N133" s="36"/>
      <c r="O133" s="36"/>
      <c r="P133" s="36"/>
      <c r="Q133" s="36"/>
      <c r="R133" s="36"/>
      <c r="S133" s="36"/>
    </row>
    <row r="134" spans="1:19" ht="15.75" x14ac:dyDescent="0.25">
      <c r="A134" s="29" t="s">
        <v>987</v>
      </c>
      <c r="B134" s="36"/>
      <c r="C134" s="36"/>
      <c r="D134" s="36"/>
      <c r="E134" s="36"/>
      <c r="F134" s="36"/>
      <c r="G134" s="36"/>
      <c r="H134" s="36"/>
      <c r="I134" s="36"/>
      <c r="J134" s="36"/>
      <c r="K134" s="36"/>
      <c r="L134" s="36"/>
      <c r="M134" s="36"/>
      <c r="N134" s="36"/>
      <c r="O134" s="36"/>
      <c r="P134" s="36"/>
      <c r="Q134" s="36"/>
      <c r="R134" s="36"/>
      <c r="S134" s="36"/>
    </row>
    <row r="135" spans="1:19" ht="15.75" x14ac:dyDescent="0.25">
      <c r="A135" s="29" t="s">
        <v>169</v>
      </c>
      <c r="B135" s="36"/>
      <c r="C135" s="36"/>
      <c r="D135" s="36"/>
      <c r="E135" s="36"/>
      <c r="F135" s="36"/>
      <c r="G135" s="36"/>
      <c r="H135" s="36"/>
      <c r="I135" s="36"/>
      <c r="J135" s="36"/>
      <c r="K135" s="36"/>
      <c r="L135" s="36"/>
      <c r="M135" s="36"/>
      <c r="N135" s="36"/>
      <c r="O135" s="36"/>
      <c r="P135" s="36"/>
      <c r="Q135" s="36"/>
      <c r="R135" s="36"/>
      <c r="S135" s="36"/>
    </row>
    <row r="136" spans="1:19" x14ac:dyDescent="0.25">
      <c r="A136" s="1692" t="s">
        <v>984</v>
      </c>
      <c r="B136" s="1692"/>
      <c r="C136" s="1692"/>
      <c r="D136" s="1692"/>
      <c r="E136" s="1692"/>
      <c r="F136" s="1692"/>
      <c r="G136" s="1692"/>
      <c r="H136" s="1692"/>
      <c r="I136" s="1692"/>
      <c r="J136" s="1692"/>
      <c r="K136" s="1692"/>
      <c r="L136" s="1692"/>
      <c r="M136" s="1692"/>
      <c r="N136" s="1692"/>
      <c r="O136" s="1692"/>
      <c r="P136" s="1692"/>
      <c r="Q136" s="1692"/>
      <c r="R136" s="1692"/>
      <c r="S136" s="1692"/>
    </row>
    <row r="137" spans="1:19" x14ac:dyDescent="0.25">
      <c r="A137" s="1693" t="s">
        <v>985</v>
      </c>
      <c r="B137" s="1693"/>
      <c r="C137" s="1693"/>
      <c r="D137" s="1693"/>
      <c r="E137" s="1693"/>
      <c r="F137" s="1693"/>
      <c r="G137" s="1693"/>
      <c r="H137" s="1693"/>
      <c r="I137" s="1693"/>
      <c r="J137" s="1693"/>
      <c r="K137" s="1693"/>
      <c r="L137" s="1693"/>
      <c r="M137" s="1693"/>
      <c r="N137" s="1693"/>
      <c r="O137" s="1693"/>
      <c r="P137" s="1693"/>
      <c r="Q137" s="1693"/>
      <c r="R137" s="1693"/>
      <c r="S137" s="1693"/>
    </row>
    <row r="138" spans="1:19" x14ac:dyDescent="0.25">
      <c r="A138" s="36"/>
      <c r="B138" s="36"/>
      <c r="C138" s="36"/>
      <c r="D138" s="36"/>
      <c r="E138" s="36"/>
      <c r="F138" s="36"/>
      <c r="G138" s="36"/>
      <c r="H138" s="36"/>
      <c r="I138" s="36"/>
      <c r="J138" s="36"/>
      <c r="K138" s="36"/>
      <c r="L138" s="36"/>
      <c r="M138" s="36"/>
      <c r="N138" s="36"/>
      <c r="O138" s="36"/>
      <c r="P138" s="36"/>
      <c r="Q138" s="36"/>
      <c r="R138" s="36"/>
      <c r="S138" s="36"/>
    </row>
    <row r="228" spans="1:20" x14ac:dyDescent="0.25">
      <c r="A228" s="297"/>
      <c r="B228" s="297"/>
      <c r="C228" s="297"/>
      <c r="D228" s="297"/>
      <c r="E228" s="297"/>
      <c r="F228" s="297"/>
      <c r="G228" s="297"/>
      <c r="H228" s="297"/>
      <c r="I228" s="297"/>
      <c r="J228" s="297"/>
      <c r="K228" s="297"/>
      <c r="L228" s="297"/>
      <c r="M228" s="297"/>
      <c r="N228" s="297"/>
      <c r="O228" s="297"/>
      <c r="P228" s="297"/>
      <c r="Q228" s="297"/>
      <c r="R228" s="297"/>
      <c r="S228" s="297"/>
      <c r="T228" s="297"/>
    </row>
    <row r="229" spans="1:20" x14ac:dyDescent="0.25">
      <c r="A229" s="297"/>
      <c r="B229" s="297"/>
      <c r="C229" s="297"/>
      <c r="D229" s="297"/>
      <c r="E229" s="297"/>
      <c r="F229" s="297"/>
      <c r="G229" s="297"/>
      <c r="H229" s="297"/>
      <c r="I229" s="297"/>
      <c r="J229" s="297"/>
      <c r="K229" s="297"/>
      <c r="L229" s="297"/>
      <c r="M229" s="297"/>
      <c r="N229" s="297"/>
      <c r="O229" s="297"/>
      <c r="P229" s="297"/>
      <c r="Q229" s="297"/>
      <c r="R229" s="297"/>
      <c r="S229" s="297"/>
      <c r="T229" s="297"/>
    </row>
    <row r="230" spans="1:20" x14ac:dyDescent="0.25">
      <c r="A230" s="297"/>
      <c r="B230" s="297"/>
      <c r="C230" s="297"/>
      <c r="D230" s="297"/>
      <c r="E230" s="297"/>
      <c r="F230" s="297"/>
      <c r="G230" s="297"/>
      <c r="H230" s="297"/>
      <c r="I230" s="297"/>
      <c r="J230" s="297"/>
      <c r="K230" s="297"/>
      <c r="L230" s="297"/>
      <c r="M230" s="297"/>
      <c r="N230" s="297"/>
      <c r="O230" s="297"/>
      <c r="P230" s="297"/>
      <c r="Q230" s="297"/>
      <c r="R230" s="297"/>
      <c r="S230" s="297"/>
      <c r="T230" s="297"/>
    </row>
    <row r="231" spans="1:20" x14ac:dyDescent="0.25">
      <c r="A231" s="297"/>
      <c r="B231" s="297"/>
      <c r="C231" s="297"/>
      <c r="D231" s="297"/>
      <c r="E231" s="297"/>
      <c r="F231" s="297"/>
      <c r="G231" s="297"/>
      <c r="H231" s="297"/>
      <c r="I231" s="297"/>
      <c r="J231" s="297"/>
      <c r="K231" s="297"/>
      <c r="L231" s="297"/>
      <c r="M231" s="297"/>
      <c r="N231" s="297"/>
      <c r="O231" s="297"/>
      <c r="P231" s="297"/>
      <c r="Q231" s="297"/>
      <c r="R231" s="297"/>
      <c r="S231" s="297"/>
      <c r="T231" s="297"/>
    </row>
    <row r="232" spans="1:20" x14ac:dyDescent="0.25">
      <c r="A232" s="297"/>
      <c r="B232" s="297"/>
      <c r="C232" s="297"/>
      <c r="D232" s="297"/>
      <c r="E232" s="297"/>
      <c r="F232" s="297"/>
      <c r="G232" s="297"/>
      <c r="H232" s="297"/>
      <c r="I232" s="297"/>
      <c r="J232" s="297"/>
      <c r="K232" s="297"/>
      <c r="L232" s="297"/>
      <c r="M232" s="297"/>
      <c r="N232" s="297"/>
      <c r="O232" s="297"/>
      <c r="P232" s="297"/>
      <c r="Q232" s="297"/>
      <c r="R232" s="297"/>
      <c r="S232" s="297"/>
      <c r="T232" s="297"/>
    </row>
    <row r="233" spans="1:20" x14ac:dyDescent="0.25">
      <c r="A233" s="297"/>
      <c r="B233" s="297"/>
      <c r="C233" s="297"/>
      <c r="D233" s="297"/>
      <c r="E233" s="297"/>
      <c r="F233" s="297"/>
      <c r="G233" s="297"/>
      <c r="H233" s="297"/>
      <c r="I233" s="297"/>
      <c r="J233" s="297"/>
      <c r="K233" s="297"/>
      <c r="L233" s="297"/>
      <c r="M233" s="297"/>
      <c r="N233" s="297"/>
      <c r="O233" s="297"/>
      <c r="P233" s="297"/>
      <c r="Q233" s="297"/>
      <c r="R233" s="297"/>
      <c r="S233" s="297"/>
      <c r="T233" s="297"/>
    </row>
    <row r="234" spans="1:20" x14ac:dyDescent="0.25">
      <c r="A234" s="297"/>
      <c r="B234" s="297"/>
      <c r="C234" s="297"/>
      <c r="D234" s="297"/>
      <c r="E234" s="297"/>
      <c r="F234" s="297"/>
      <c r="G234" s="297"/>
      <c r="H234" s="297"/>
      <c r="I234" s="297"/>
      <c r="J234" s="297"/>
      <c r="K234" s="297"/>
      <c r="L234" s="297"/>
      <c r="M234" s="297"/>
      <c r="N234" s="297"/>
      <c r="O234" s="297"/>
      <c r="P234" s="297"/>
      <c r="Q234" s="297"/>
      <c r="R234" s="297"/>
      <c r="S234" s="297"/>
      <c r="T234" s="297"/>
    </row>
    <row r="235" spans="1:20" x14ac:dyDescent="0.25">
      <c r="A235" s="297"/>
      <c r="B235" s="297"/>
      <c r="C235" s="297"/>
      <c r="D235" s="297"/>
      <c r="E235" s="297"/>
      <c r="F235" s="297"/>
      <c r="G235" s="297"/>
      <c r="H235" s="297"/>
      <c r="I235" s="297"/>
      <c r="J235" s="297"/>
      <c r="K235" s="297"/>
      <c r="L235" s="297"/>
      <c r="M235" s="297"/>
      <c r="N235" s="297"/>
      <c r="O235" s="297"/>
      <c r="P235" s="297"/>
      <c r="Q235" s="297"/>
      <c r="R235" s="297"/>
      <c r="S235" s="297"/>
      <c r="T235" s="297"/>
    </row>
    <row r="236" spans="1:20" x14ac:dyDescent="0.25">
      <c r="A236" s="297"/>
      <c r="B236" s="297"/>
      <c r="C236" s="297"/>
      <c r="D236" s="297"/>
      <c r="E236" s="297"/>
      <c r="F236" s="297"/>
      <c r="G236" s="297"/>
      <c r="H236" s="297"/>
      <c r="I236" s="297"/>
      <c r="J236" s="297"/>
      <c r="K236" s="297"/>
      <c r="L236" s="297"/>
      <c r="M236" s="297"/>
      <c r="N236" s="297"/>
      <c r="O236" s="297"/>
      <c r="P236" s="297"/>
      <c r="Q236" s="297"/>
      <c r="R236" s="297"/>
      <c r="S236" s="297"/>
      <c r="T236" s="297"/>
    </row>
    <row r="237" spans="1:20" x14ac:dyDescent="0.25">
      <c r="A237" s="297"/>
      <c r="B237" s="297"/>
      <c r="C237" s="297"/>
      <c r="D237" s="297"/>
      <c r="E237" s="297"/>
      <c r="F237" s="297"/>
      <c r="G237" s="297"/>
      <c r="H237" s="297"/>
      <c r="I237" s="297"/>
      <c r="J237" s="297"/>
      <c r="K237" s="297"/>
      <c r="L237" s="297"/>
      <c r="M237" s="297"/>
      <c r="N237" s="297"/>
      <c r="O237" s="297"/>
      <c r="P237" s="297"/>
      <c r="Q237" s="297"/>
      <c r="R237" s="297"/>
      <c r="S237" s="297"/>
      <c r="T237" s="297"/>
    </row>
    <row r="238" spans="1:20" x14ac:dyDescent="0.25">
      <c r="A238" s="297"/>
      <c r="B238" s="297"/>
      <c r="C238" s="297"/>
      <c r="D238" s="297"/>
      <c r="E238" s="297"/>
      <c r="F238" s="297"/>
      <c r="G238" s="297"/>
      <c r="H238" s="297"/>
      <c r="I238" s="297"/>
      <c r="J238" s="297"/>
      <c r="K238" s="297"/>
      <c r="L238" s="297"/>
      <c r="M238" s="297"/>
      <c r="N238" s="297"/>
      <c r="O238" s="297"/>
      <c r="P238" s="297"/>
      <c r="Q238" s="297"/>
      <c r="R238" s="297"/>
      <c r="S238" s="297"/>
      <c r="T238" s="297"/>
    </row>
    <row r="239" spans="1:20" x14ac:dyDescent="0.25">
      <c r="A239" s="297"/>
      <c r="B239" s="297"/>
      <c r="C239" s="297"/>
      <c r="D239" s="297"/>
      <c r="E239" s="297"/>
      <c r="F239" s="297"/>
      <c r="G239" s="297"/>
      <c r="H239" s="297"/>
      <c r="I239" s="297"/>
      <c r="J239" s="297"/>
      <c r="K239" s="297"/>
      <c r="L239" s="297"/>
      <c r="M239" s="297"/>
      <c r="N239" s="297"/>
      <c r="O239" s="297"/>
      <c r="P239" s="297"/>
      <c r="Q239" s="297"/>
      <c r="R239" s="297"/>
      <c r="S239" s="297"/>
      <c r="T239" s="297"/>
    </row>
    <row r="240" spans="1:20" x14ac:dyDescent="0.25">
      <c r="A240" s="297"/>
      <c r="B240" s="297"/>
      <c r="C240" s="297"/>
      <c r="D240" s="297"/>
      <c r="E240" s="297"/>
      <c r="F240" s="297"/>
      <c r="G240" s="297"/>
      <c r="H240" s="297"/>
      <c r="I240" s="297"/>
      <c r="J240" s="297"/>
      <c r="K240" s="297"/>
      <c r="L240" s="297"/>
      <c r="M240" s="297"/>
      <c r="N240" s="297"/>
      <c r="O240" s="297"/>
      <c r="P240" s="297"/>
      <c r="Q240" s="297"/>
      <c r="R240" s="297"/>
      <c r="S240" s="297"/>
      <c r="T240" s="297"/>
    </row>
    <row r="241" spans="1:20" x14ac:dyDescent="0.25">
      <c r="A241" s="297"/>
      <c r="B241" s="297"/>
      <c r="C241" s="297"/>
      <c r="D241" s="297"/>
      <c r="E241" s="297"/>
      <c r="F241" s="297"/>
      <c r="G241" s="297"/>
      <c r="H241" s="297"/>
      <c r="I241" s="297"/>
      <c r="J241" s="297"/>
      <c r="K241" s="297"/>
      <c r="L241" s="297"/>
      <c r="M241" s="297"/>
      <c r="N241" s="297"/>
      <c r="O241" s="297"/>
      <c r="P241" s="297"/>
      <c r="Q241" s="297"/>
      <c r="R241" s="297"/>
      <c r="S241" s="297"/>
      <c r="T241" s="297"/>
    </row>
    <row r="242" spans="1:20" x14ac:dyDescent="0.25">
      <c r="A242" s="297"/>
      <c r="B242" s="297"/>
      <c r="C242" s="297"/>
      <c r="D242" s="297"/>
      <c r="E242" s="297"/>
      <c r="F242" s="297"/>
      <c r="G242" s="297"/>
      <c r="H242" s="297"/>
      <c r="I242" s="297"/>
      <c r="J242" s="297"/>
      <c r="K242" s="297"/>
      <c r="L242" s="297"/>
      <c r="M242" s="297"/>
      <c r="N242" s="297"/>
      <c r="O242" s="297"/>
      <c r="P242" s="297"/>
      <c r="Q242" s="297"/>
      <c r="R242" s="297"/>
      <c r="S242" s="297"/>
      <c r="T242" s="297"/>
    </row>
    <row r="243" spans="1:20" x14ac:dyDescent="0.25">
      <c r="A243" s="297"/>
      <c r="B243" s="297"/>
      <c r="C243" s="297"/>
      <c r="D243" s="297"/>
      <c r="E243" s="297"/>
      <c r="F243" s="297"/>
      <c r="G243" s="297"/>
      <c r="H243" s="297"/>
      <c r="I243" s="297"/>
      <c r="J243" s="297"/>
      <c r="K243" s="297"/>
      <c r="L243" s="297"/>
      <c r="M243" s="297"/>
      <c r="N243" s="297"/>
      <c r="O243" s="297"/>
      <c r="P243" s="297"/>
      <c r="Q243" s="297"/>
      <c r="R243" s="297"/>
      <c r="S243" s="297"/>
      <c r="T243" s="297"/>
    </row>
    <row r="244" spans="1:20" x14ac:dyDescent="0.25">
      <c r="A244" s="297"/>
      <c r="B244" s="297"/>
      <c r="C244" s="297"/>
      <c r="D244" s="297"/>
      <c r="E244" s="297"/>
      <c r="F244" s="297"/>
      <c r="G244" s="297"/>
      <c r="H244" s="297"/>
      <c r="I244" s="297"/>
      <c r="J244" s="297"/>
      <c r="K244" s="297"/>
      <c r="L244" s="297"/>
      <c r="M244" s="297"/>
      <c r="N244" s="297"/>
      <c r="O244" s="297"/>
      <c r="P244" s="297"/>
      <c r="Q244" s="297"/>
      <c r="R244" s="297"/>
      <c r="S244" s="297"/>
      <c r="T244" s="297"/>
    </row>
    <row r="245" spans="1:20" x14ac:dyDescent="0.25">
      <c r="A245" s="297"/>
      <c r="B245" s="297"/>
      <c r="C245" s="297"/>
      <c r="D245" s="297"/>
      <c r="E245" s="297"/>
      <c r="F245" s="297"/>
      <c r="G245" s="297"/>
      <c r="H245" s="297"/>
      <c r="I245" s="297"/>
      <c r="J245" s="297"/>
      <c r="K245" s="297"/>
      <c r="L245" s="297"/>
      <c r="M245" s="297"/>
      <c r="N245" s="297"/>
      <c r="O245" s="297"/>
      <c r="P245" s="297"/>
      <c r="Q245" s="297"/>
      <c r="R245" s="297"/>
      <c r="S245" s="297"/>
      <c r="T245" s="297"/>
    </row>
    <row r="246" spans="1:20" x14ac:dyDescent="0.25">
      <c r="A246" s="297"/>
      <c r="B246" s="297"/>
      <c r="C246" s="297"/>
      <c r="D246" s="297"/>
      <c r="E246" s="297"/>
      <c r="F246" s="297"/>
      <c r="G246" s="297"/>
      <c r="H246" s="297"/>
      <c r="I246" s="297"/>
      <c r="J246" s="297"/>
      <c r="K246" s="297"/>
      <c r="L246" s="297"/>
      <c r="M246" s="297"/>
      <c r="N246" s="297"/>
      <c r="O246" s="297"/>
      <c r="P246" s="297"/>
      <c r="Q246" s="297"/>
      <c r="R246" s="297"/>
      <c r="S246" s="297"/>
      <c r="T246" s="297"/>
    </row>
    <row r="247" spans="1:20" x14ac:dyDescent="0.25">
      <c r="A247" s="297"/>
      <c r="B247" s="297"/>
      <c r="C247" s="297"/>
      <c r="D247" s="297"/>
      <c r="E247" s="297"/>
      <c r="F247" s="297"/>
      <c r="G247" s="297"/>
      <c r="H247" s="297"/>
      <c r="I247" s="297"/>
      <c r="J247" s="297"/>
      <c r="K247" s="297"/>
      <c r="L247" s="297"/>
      <c r="M247" s="297"/>
      <c r="N247" s="297"/>
      <c r="O247" s="297"/>
      <c r="P247" s="297"/>
      <c r="Q247" s="297"/>
      <c r="R247" s="297"/>
      <c r="S247" s="297"/>
      <c r="T247" s="297"/>
    </row>
    <row r="248" spans="1:20" x14ac:dyDescent="0.25">
      <c r="A248" s="297"/>
      <c r="B248" s="297"/>
      <c r="C248" s="297"/>
      <c r="D248" s="297"/>
      <c r="E248" s="297"/>
      <c r="F248" s="297"/>
      <c r="G248" s="297"/>
      <c r="H248" s="297"/>
      <c r="I248" s="297"/>
      <c r="J248" s="297"/>
      <c r="K248" s="297"/>
      <c r="L248" s="297"/>
      <c r="M248" s="297"/>
      <c r="N248" s="297"/>
      <c r="O248" s="297"/>
      <c r="P248" s="297"/>
      <c r="Q248" s="297"/>
      <c r="R248" s="297"/>
      <c r="S248" s="297"/>
      <c r="T248" s="297"/>
    </row>
    <row r="249" spans="1:20" x14ac:dyDescent="0.25">
      <c r="A249" s="297"/>
      <c r="B249" s="297"/>
      <c r="C249" s="297"/>
      <c r="D249" s="297"/>
      <c r="E249" s="297"/>
      <c r="F249" s="297"/>
      <c r="G249" s="297"/>
      <c r="H249" s="297"/>
      <c r="I249" s="297"/>
      <c r="J249" s="297"/>
      <c r="K249" s="297"/>
      <c r="L249" s="297"/>
      <c r="M249" s="297"/>
      <c r="N249" s="297"/>
      <c r="O249" s="297"/>
      <c r="P249" s="297"/>
      <c r="Q249" s="297"/>
      <c r="R249" s="297"/>
      <c r="S249" s="297"/>
      <c r="T249" s="297"/>
    </row>
    <row r="250" spans="1:20" x14ac:dyDescent="0.25">
      <c r="A250" s="297"/>
      <c r="B250" s="297"/>
      <c r="C250" s="297"/>
      <c r="D250" s="297"/>
      <c r="E250" s="297"/>
      <c r="F250" s="297"/>
      <c r="G250" s="297"/>
      <c r="H250" s="297"/>
      <c r="I250" s="297"/>
      <c r="J250" s="297"/>
      <c r="K250" s="297"/>
      <c r="L250" s="297"/>
      <c r="M250" s="297"/>
      <c r="N250" s="297"/>
      <c r="O250" s="297"/>
      <c r="P250" s="297"/>
      <c r="Q250" s="297"/>
      <c r="R250" s="297"/>
      <c r="S250" s="297"/>
      <c r="T250" s="297"/>
    </row>
    <row r="251" spans="1:20" x14ac:dyDescent="0.25">
      <c r="A251" s="297"/>
      <c r="B251" s="297"/>
      <c r="C251" s="297"/>
      <c r="D251" s="297"/>
      <c r="E251" s="297"/>
      <c r="F251" s="297"/>
      <c r="G251" s="297"/>
      <c r="H251" s="297"/>
      <c r="I251" s="297"/>
      <c r="J251" s="297"/>
      <c r="K251" s="297"/>
      <c r="L251" s="297"/>
      <c r="M251" s="297"/>
      <c r="N251" s="297"/>
      <c r="O251" s="297"/>
      <c r="P251" s="297"/>
      <c r="Q251" s="297"/>
      <c r="R251" s="297"/>
      <c r="S251" s="297"/>
      <c r="T251" s="297"/>
    </row>
    <row r="252" spans="1:20" x14ac:dyDescent="0.25">
      <c r="A252" s="297"/>
      <c r="B252" s="297"/>
      <c r="C252" s="297"/>
      <c r="D252" s="297"/>
      <c r="E252" s="297"/>
      <c r="F252" s="297"/>
      <c r="G252" s="297"/>
      <c r="H252" s="297"/>
      <c r="I252" s="297"/>
      <c r="J252" s="297"/>
      <c r="K252" s="297"/>
      <c r="L252" s="297"/>
      <c r="M252" s="297"/>
      <c r="N252" s="297"/>
      <c r="O252" s="297"/>
      <c r="P252" s="297"/>
      <c r="Q252" s="297"/>
      <c r="R252" s="297"/>
      <c r="S252" s="297"/>
      <c r="T252" s="297"/>
    </row>
    <row r="253" spans="1:20" x14ac:dyDescent="0.25">
      <c r="A253" s="297"/>
      <c r="B253" s="297"/>
      <c r="C253" s="297"/>
      <c r="D253" s="297"/>
      <c r="E253" s="297"/>
      <c r="F253" s="297"/>
      <c r="G253" s="297"/>
      <c r="H253" s="297"/>
      <c r="I253" s="297"/>
      <c r="J253" s="297"/>
      <c r="K253" s="297"/>
      <c r="L253" s="297"/>
      <c r="M253" s="297"/>
      <c r="N253" s="297"/>
      <c r="O253" s="297"/>
      <c r="P253" s="297"/>
      <c r="Q253" s="297"/>
      <c r="R253" s="297"/>
      <c r="S253" s="297"/>
      <c r="T253" s="297"/>
    </row>
    <row r="254" spans="1:20" x14ac:dyDescent="0.25">
      <c r="A254" s="297"/>
      <c r="B254" s="297"/>
      <c r="C254" s="297"/>
      <c r="D254" s="297"/>
      <c r="E254" s="297"/>
      <c r="F254" s="297"/>
      <c r="G254" s="297"/>
      <c r="H254" s="297"/>
      <c r="I254" s="297"/>
      <c r="J254" s="297"/>
      <c r="K254" s="297"/>
      <c r="L254" s="297"/>
      <c r="M254" s="297"/>
      <c r="N254" s="297"/>
      <c r="O254" s="297"/>
      <c r="P254" s="297"/>
      <c r="Q254" s="297"/>
      <c r="R254" s="297"/>
      <c r="S254" s="297"/>
      <c r="T254" s="297"/>
    </row>
    <row r="255" spans="1:20" x14ac:dyDescent="0.25">
      <c r="A255" s="297"/>
      <c r="B255" s="297"/>
      <c r="C255" s="297"/>
      <c r="D255" s="297"/>
      <c r="E255" s="297"/>
      <c r="F255" s="297"/>
      <c r="G255" s="297"/>
      <c r="H255" s="297"/>
      <c r="I255" s="297"/>
      <c r="J255" s="297"/>
      <c r="K255" s="297"/>
      <c r="L255" s="297"/>
      <c r="M255" s="297"/>
      <c r="N255" s="297"/>
      <c r="O255" s="297"/>
      <c r="P255" s="297"/>
      <c r="Q255" s="297"/>
      <c r="R255" s="297"/>
      <c r="S255" s="297"/>
      <c r="T255" s="297"/>
    </row>
    <row r="256" spans="1:20" x14ac:dyDescent="0.25">
      <c r="A256" s="297"/>
      <c r="B256" s="297"/>
      <c r="C256" s="297"/>
      <c r="D256" s="297"/>
      <c r="E256" s="297"/>
      <c r="F256" s="297"/>
      <c r="G256" s="297"/>
      <c r="H256" s="297"/>
      <c r="I256" s="297"/>
      <c r="J256" s="297"/>
      <c r="K256" s="297"/>
      <c r="L256" s="297"/>
      <c r="M256" s="297"/>
      <c r="N256" s="297"/>
      <c r="O256" s="297"/>
      <c r="P256" s="297"/>
      <c r="Q256" s="297"/>
      <c r="R256" s="297"/>
      <c r="S256" s="297"/>
      <c r="T256" s="297"/>
    </row>
    <row r="257" spans="1:20" x14ac:dyDescent="0.25">
      <c r="A257" s="297"/>
      <c r="B257" s="297"/>
      <c r="C257" s="297"/>
      <c r="D257" s="297"/>
      <c r="E257" s="297"/>
      <c r="F257" s="297"/>
      <c r="G257" s="297"/>
      <c r="H257" s="297"/>
      <c r="I257" s="297"/>
      <c r="J257" s="297"/>
      <c r="K257" s="297"/>
      <c r="L257" s="297"/>
      <c r="M257" s="297"/>
      <c r="N257" s="297"/>
      <c r="O257" s="297"/>
      <c r="P257" s="297"/>
      <c r="Q257" s="297"/>
      <c r="R257" s="297"/>
      <c r="S257" s="297"/>
      <c r="T257" s="297"/>
    </row>
    <row r="258" spans="1:20" x14ac:dyDescent="0.25">
      <c r="A258" s="297"/>
      <c r="B258" s="297"/>
      <c r="C258" s="297"/>
      <c r="D258" s="297"/>
      <c r="E258" s="297"/>
      <c r="F258" s="297"/>
      <c r="G258" s="297"/>
      <c r="H258" s="297"/>
      <c r="I258" s="297"/>
      <c r="J258" s="297"/>
      <c r="K258" s="297"/>
      <c r="L258" s="297"/>
      <c r="M258" s="297"/>
      <c r="N258" s="297"/>
      <c r="O258" s="297"/>
      <c r="P258" s="297"/>
      <c r="Q258" s="297"/>
      <c r="R258" s="297"/>
      <c r="S258" s="297"/>
      <c r="T258" s="297"/>
    </row>
    <row r="259" spans="1:20" x14ac:dyDescent="0.25">
      <c r="A259" s="297"/>
      <c r="B259" s="297"/>
      <c r="C259" s="297"/>
      <c r="D259" s="297"/>
      <c r="E259" s="297"/>
      <c r="F259" s="297"/>
      <c r="G259" s="297"/>
      <c r="H259" s="297"/>
      <c r="I259" s="297"/>
      <c r="J259" s="297"/>
      <c r="K259" s="297"/>
      <c r="L259" s="297"/>
      <c r="M259" s="297"/>
      <c r="N259" s="297"/>
      <c r="O259" s="297"/>
      <c r="P259" s="297"/>
      <c r="Q259" s="297"/>
      <c r="R259" s="297"/>
      <c r="S259" s="297"/>
      <c r="T259" s="297"/>
    </row>
    <row r="260" spans="1:20" x14ac:dyDescent="0.25">
      <c r="A260" s="297"/>
      <c r="B260" s="297"/>
      <c r="C260" s="297"/>
      <c r="D260" s="297"/>
      <c r="E260" s="297"/>
      <c r="F260" s="297"/>
      <c r="G260" s="297"/>
      <c r="H260" s="297"/>
      <c r="I260" s="297"/>
      <c r="J260" s="297"/>
      <c r="K260" s="297"/>
      <c r="L260" s="297"/>
      <c r="M260" s="297"/>
      <c r="N260" s="297"/>
      <c r="O260" s="297"/>
      <c r="P260" s="297"/>
      <c r="Q260" s="297"/>
      <c r="R260" s="297"/>
      <c r="S260" s="297"/>
      <c r="T260" s="297"/>
    </row>
    <row r="261" spans="1:20" x14ac:dyDescent="0.25">
      <c r="A261" s="297"/>
      <c r="B261" s="297"/>
      <c r="C261" s="297"/>
      <c r="D261" s="297"/>
      <c r="E261" s="297"/>
      <c r="F261" s="297"/>
      <c r="G261" s="297"/>
      <c r="H261" s="297"/>
      <c r="I261" s="297"/>
      <c r="J261" s="297"/>
      <c r="K261" s="297"/>
      <c r="L261" s="297"/>
      <c r="M261" s="297"/>
      <c r="N261" s="297"/>
      <c r="O261" s="297"/>
      <c r="P261" s="297"/>
      <c r="Q261" s="297"/>
      <c r="R261" s="297"/>
      <c r="S261" s="297"/>
      <c r="T261" s="297"/>
    </row>
    <row r="262" spans="1:20" x14ac:dyDescent="0.25">
      <c r="A262" s="297"/>
      <c r="B262" s="297"/>
      <c r="C262" s="297"/>
      <c r="D262" s="297"/>
      <c r="E262" s="297"/>
      <c r="F262" s="297"/>
      <c r="G262" s="297"/>
      <c r="H262" s="297"/>
      <c r="I262" s="297"/>
      <c r="J262" s="297"/>
      <c r="K262" s="297"/>
      <c r="L262" s="297"/>
      <c r="M262" s="297"/>
      <c r="N262" s="297"/>
      <c r="O262" s="297"/>
      <c r="P262" s="297"/>
      <c r="Q262" s="297"/>
      <c r="R262" s="297"/>
      <c r="S262" s="297"/>
      <c r="T262" s="297"/>
    </row>
    <row r="263" spans="1:20" x14ac:dyDescent="0.25">
      <c r="A263" s="297"/>
      <c r="B263" s="297"/>
      <c r="C263" s="297"/>
      <c r="D263" s="297"/>
      <c r="E263" s="297"/>
      <c r="F263" s="297"/>
      <c r="G263" s="297"/>
      <c r="H263" s="297"/>
      <c r="I263" s="297"/>
      <c r="J263" s="297"/>
      <c r="K263" s="297"/>
      <c r="L263" s="297"/>
      <c r="M263" s="297"/>
      <c r="N263" s="297"/>
      <c r="O263" s="297"/>
      <c r="P263" s="297"/>
      <c r="Q263" s="297"/>
      <c r="R263" s="297"/>
      <c r="S263" s="297"/>
      <c r="T263" s="297"/>
    </row>
    <row r="264" spans="1:20" x14ac:dyDescent="0.25">
      <c r="A264" s="297"/>
      <c r="B264" s="297"/>
      <c r="C264" s="297"/>
      <c r="D264" s="297"/>
      <c r="E264" s="297"/>
      <c r="F264" s="297"/>
      <c r="G264" s="297"/>
      <c r="H264" s="297"/>
      <c r="I264" s="297"/>
      <c r="J264" s="297"/>
      <c r="K264" s="297"/>
      <c r="L264" s="297"/>
      <c r="M264" s="297"/>
      <c r="N264" s="297"/>
      <c r="O264" s="297"/>
      <c r="P264" s="297"/>
      <c r="Q264" s="297"/>
      <c r="R264" s="297"/>
      <c r="S264" s="297"/>
      <c r="T264" s="297"/>
    </row>
    <row r="265" spans="1:20" x14ac:dyDescent="0.25">
      <c r="A265" s="297"/>
      <c r="B265" s="297"/>
      <c r="C265" s="297"/>
      <c r="D265" s="297"/>
      <c r="E265" s="297"/>
      <c r="F265" s="297"/>
      <c r="G265" s="297"/>
      <c r="H265" s="297"/>
      <c r="I265" s="297"/>
      <c r="J265" s="297"/>
      <c r="K265" s="297"/>
      <c r="L265" s="297"/>
      <c r="M265" s="297"/>
      <c r="N265" s="297"/>
      <c r="O265" s="297"/>
      <c r="P265" s="297"/>
      <c r="Q265" s="297"/>
      <c r="R265" s="297"/>
      <c r="S265" s="297"/>
      <c r="T265" s="297"/>
    </row>
    <row r="266" spans="1:20" x14ac:dyDescent="0.25">
      <c r="A266" s="166" t="s">
        <v>504</v>
      </c>
      <c r="B266" s="297"/>
      <c r="C266" s="297"/>
      <c r="D266" s="297"/>
      <c r="E266" s="297"/>
      <c r="F266" s="297"/>
      <c r="G266" s="298" t="s">
        <v>137</v>
      </c>
      <c r="H266" s="297"/>
      <c r="I266" s="299" t="s">
        <v>1204</v>
      </c>
      <c r="J266" s="297"/>
      <c r="K266" s="297"/>
      <c r="L266" s="297"/>
      <c r="M266" s="297"/>
      <c r="N266" s="297"/>
      <c r="O266" s="297"/>
      <c r="P266" s="297"/>
      <c r="Q266" s="297"/>
      <c r="R266" s="297"/>
      <c r="S266" s="297"/>
      <c r="T266" s="297"/>
    </row>
    <row r="267" spans="1:20" x14ac:dyDescent="0.25">
      <c r="A267" s="172" t="s">
        <v>1095</v>
      </c>
      <c r="B267" s="297"/>
      <c r="C267" s="297"/>
      <c r="D267" s="297"/>
      <c r="E267" s="297"/>
      <c r="F267" s="297"/>
      <c r="G267" s="300" t="s">
        <v>951</v>
      </c>
      <c r="H267" s="297"/>
      <c r="I267" s="301" t="s">
        <v>1199</v>
      </c>
      <c r="J267" s="297"/>
      <c r="K267" s="297"/>
      <c r="L267" s="297"/>
      <c r="M267" s="297"/>
      <c r="N267" s="297"/>
      <c r="O267" s="297"/>
      <c r="P267" s="297"/>
      <c r="Q267" s="297"/>
      <c r="R267" s="297"/>
      <c r="S267" s="297"/>
      <c r="T267" s="297"/>
    </row>
    <row r="268" spans="1:20" x14ac:dyDescent="0.25">
      <c r="A268" s="172" t="s">
        <v>70</v>
      </c>
      <c r="B268" s="297"/>
      <c r="C268" s="297"/>
      <c r="D268" s="297"/>
      <c r="E268" s="297"/>
      <c r="F268" s="297"/>
      <c r="G268" s="300" t="s">
        <v>459</v>
      </c>
      <c r="H268" s="297"/>
      <c r="I268" s="301" t="s">
        <v>1200</v>
      </c>
      <c r="J268" s="297"/>
      <c r="K268" s="297"/>
      <c r="L268" s="297"/>
      <c r="M268" s="297"/>
      <c r="N268" s="297"/>
      <c r="O268" s="297"/>
      <c r="P268" s="297"/>
      <c r="Q268" s="297"/>
      <c r="R268" s="297"/>
      <c r="S268" s="297"/>
      <c r="T268" s="297"/>
    </row>
    <row r="269" spans="1:20" x14ac:dyDescent="0.25">
      <c r="A269" s="172" t="s">
        <v>506</v>
      </c>
      <c r="B269" s="297"/>
      <c r="C269" s="297"/>
      <c r="D269" s="297"/>
      <c r="E269" s="297"/>
      <c r="F269" s="297"/>
      <c r="G269" s="300" t="s">
        <v>460</v>
      </c>
      <c r="H269" s="297"/>
      <c r="I269" s="301" t="s">
        <v>1201</v>
      </c>
      <c r="J269" s="297"/>
      <c r="K269" s="297"/>
      <c r="L269" s="297"/>
      <c r="M269" s="297"/>
      <c r="N269" s="297"/>
      <c r="O269" s="297"/>
      <c r="P269" s="297"/>
      <c r="Q269" s="297"/>
      <c r="R269" s="297"/>
      <c r="S269" s="297"/>
      <c r="T269" s="297"/>
    </row>
    <row r="270" spans="1:20" x14ac:dyDescent="0.25">
      <c r="A270" s="172" t="s">
        <v>1098</v>
      </c>
      <c r="B270" s="297"/>
      <c r="C270" s="297"/>
      <c r="D270" s="297"/>
      <c r="E270" s="297"/>
      <c r="F270" s="297"/>
      <c r="G270" s="300" t="s">
        <v>461</v>
      </c>
      <c r="H270" s="297"/>
      <c r="I270" s="301" t="s">
        <v>1202</v>
      </c>
      <c r="J270" s="297"/>
      <c r="K270" s="297"/>
      <c r="L270" s="297"/>
      <c r="M270" s="297"/>
      <c r="N270" s="297"/>
      <c r="O270" s="297"/>
      <c r="P270" s="297"/>
      <c r="Q270" s="297"/>
      <c r="R270" s="297"/>
      <c r="S270" s="297"/>
      <c r="T270" s="297"/>
    </row>
    <row r="271" spans="1:20" x14ac:dyDescent="0.25">
      <c r="A271" s="172" t="s">
        <v>1096</v>
      </c>
      <c r="B271" s="297"/>
      <c r="C271" s="297"/>
      <c r="D271" s="297"/>
      <c r="E271" s="297"/>
      <c r="F271" s="297"/>
      <c r="G271" s="300" t="s">
        <v>462</v>
      </c>
      <c r="H271" s="297"/>
      <c r="I271" s="302" t="s">
        <v>1203</v>
      </c>
      <c r="J271" s="297"/>
      <c r="K271" s="297"/>
      <c r="L271" s="297"/>
      <c r="M271" s="297"/>
      <c r="N271" s="297"/>
      <c r="O271" s="297"/>
      <c r="P271" s="297"/>
      <c r="Q271" s="297"/>
      <c r="R271" s="297"/>
      <c r="S271" s="297"/>
      <c r="T271" s="297"/>
    </row>
    <row r="272" spans="1:20" x14ac:dyDescent="0.25">
      <c r="A272" s="172" t="s">
        <v>1097</v>
      </c>
      <c r="B272" s="297"/>
      <c r="C272" s="297"/>
      <c r="D272" s="297"/>
      <c r="E272" s="297"/>
      <c r="F272" s="297"/>
      <c r="G272" s="300" t="s">
        <v>463</v>
      </c>
      <c r="H272" s="297"/>
      <c r="I272" s="297"/>
      <c r="J272" s="297"/>
      <c r="K272" s="297"/>
      <c r="L272" s="297"/>
      <c r="M272" s="297"/>
      <c r="N272" s="297"/>
      <c r="O272" s="297"/>
      <c r="P272" s="297"/>
      <c r="Q272" s="297"/>
      <c r="R272" s="297"/>
      <c r="S272" s="297"/>
      <c r="T272" s="297"/>
    </row>
    <row r="273" spans="1:20" x14ac:dyDescent="0.25">
      <c r="A273" s="172" t="s">
        <v>511</v>
      </c>
      <c r="B273" s="297"/>
      <c r="C273" s="297"/>
      <c r="D273" s="297"/>
      <c r="E273" s="297"/>
      <c r="F273" s="297"/>
      <c r="G273" s="300" t="s">
        <v>464</v>
      </c>
      <c r="H273" s="297"/>
      <c r="I273" s="297"/>
      <c r="J273" s="297"/>
      <c r="K273" s="297"/>
      <c r="L273" s="297"/>
      <c r="M273" s="297"/>
      <c r="N273" s="297"/>
      <c r="O273" s="297"/>
      <c r="P273" s="297"/>
      <c r="Q273" s="297"/>
      <c r="R273" s="297"/>
      <c r="S273" s="297"/>
      <c r="T273" s="297"/>
    </row>
    <row r="274" spans="1:20" x14ac:dyDescent="0.25">
      <c r="A274" s="172" t="s">
        <v>1100</v>
      </c>
      <c r="B274" s="297"/>
      <c r="C274" s="297"/>
      <c r="D274" s="297"/>
      <c r="E274" s="297"/>
      <c r="F274" s="297"/>
      <c r="G274" s="300" t="s">
        <v>457</v>
      </c>
      <c r="H274" s="297"/>
      <c r="I274" s="299" t="s">
        <v>77</v>
      </c>
      <c r="J274" s="297"/>
      <c r="K274" s="297"/>
      <c r="L274" s="297"/>
      <c r="M274" s="297"/>
      <c r="N274" s="297"/>
      <c r="O274" s="297"/>
      <c r="P274" s="297"/>
      <c r="Q274" s="297"/>
      <c r="R274" s="297"/>
      <c r="S274" s="297"/>
      <c r="T274" s="297"/>
    </row>
    <row r="275" spans="1:20" x14ac:dyDescent="0.25">
      <c r="A275" s="172" t="s">
        <v>507</v>
      </c>
      <c r="B275" s="297"/>
      <c r="C275" s="297"/>
      <c r="D275" s="297"/>
      <c r="E275" s="297"/>
      <c r="F275" s="297"/>
      <c r="G275" s="300" t="s">
        <v>458</v>
      </c>
      <c r="H275" s="297"/>
      <c r="I275" s="301" t="s">
        <v>1205</v>
      </c>
      <c r="J275" s="297"/>
      <c r="K275" s="297"/>
      <c r="L275" s="297"/>
      <c r="M275" s="297"/>
      <c r="N275" s="297"/>
      <c r="O275" s="297"/>
      <c r="P275" s="297"/>
      <c r="Q275" s="297"/>
      <c r="R275" s="297"/>
      <c r="S275" s="297"/>
      <c r="T275" s="297"/>
    </row>
    <row r="276" spans="1:20" x14ac:dyDescent="0.25">
      <c r="A276" s="172" t="s">
        <v>510</v>
      </c>
      <c r="B276" s="297"/>
      <c r="C276" s="297"/>
      <c r="D276" s="297"/>
      <c r="E276" s="297"/>
      <c r="F276" s="297"/>
      <c r="G276" s="300" t="s">
        <v>465</v>
      </c>
      <c r="H276" s="297"/>
      <c r="I276" s="301" t="s">
        <v>1206</v>
      </c>
      <c r="J276" s="297"/>
      <c r="K276" s="297"/>
      <c r="L276" s="297"/>
      <c r="M276" s="297"/>
      <c r="N276" s="297"/>
      <c r="O276" s="297"/>
      <c r="P276" s="297"/>
      <c r="Q276" s="297"/>
      <c r="R276" s="297"/>
      <c r="S276" s="297"/>
      <c r="T276" s="297"/>
    </row>
    <row r="277" spans="1:20" x14ac:dyDescent="0.25">
      <c r="A277" s="172" t="s">
        <v>505</v>
      </c>
      <c r="B277" s="297"/>
      <c r="C277" s="297"/>
      <c r="D277" s="297"/>
      <c r="E277" s="297"/>
      <c r="F277" s="297"/>
      <c r="G277" s="303" t="s">
        <v>466</v>
      </c>
      <c r="H277" s="297"/>
      <c r="I277" s="301" t="s">
        <v>1207</v>
      </c>
      <c r="J277" s="297"/>
      <c r="K277" s="297"/>
      <c r="L277" s="297"/>
      <c r="M277" s="297"/>
      <c r="N277" s="297"/>
      <c r="O277" s="297"/>
      <c r="P277" s="297"/>
      <c r="Q277" s="297"/>
      <c r="R277" s="297"/>
      <c r="S277" s="297"/>
      <c r="T277" s="297"/>
    </row>
    <row r="278" spans="1:20" x14ac:dyDescent="0.25">
      <c r="A278" s="172" t="s">
        <v>1102</v>
      </c>
      <c r="B278" s="297"/>
      <c r="C278" s="297"/>
      <c r="D278" s="297"/>
      <c r="E278" s="297"/>
      <c r="F278" s="297"/>
      <c r="G278" s="297"/>
      <c r="H278" s="297"/>
      <c r="I278" s="301" t="s">
        <v>1208</v>
      </c>
      <c r="J278" s="297"/>
      <c r="K278" s="297"/>
      <c r="L278" s="297"/>
      <c r="M278" s="297"/>
      <c r="N278" s="297"/>
      <c r="O278" s="297"/>
      <c r="P278" s="297"/>
      <c r="Q278" s="297"/>
      <c r="R278" s="297"/>
      <c r="S278" s="297"/>
      <c r="T278" s="297"/>
    </row>
    <row r="279" spans="1:20" x14ac:dyDescent="0.25">
      <c r="A279" s="172" t="s">
        <v>1103</v>
      </c>
      <c r="B279" s="297"/>
      <c r="C279" s="297"/>
      <c r="D279" s="297"/>
      <c r="E279" s="297"/>
      <c r="F279" s="297"/>
      <c r="G279" s="297"/>
      <c r="H279" s="297"/>
      <c r="I279" s="301" t="s">
        <v>1209</v>
      </c>
      <c r="J279" s="297"/>
      <c r="K279" s="297"/>
      <c r="L279" s="297"/>
      <c r="M279" s="297"/>
      <c r="N279" s="297"/>
      <c r="O279" s="297"/>
      <c r="P279" s="297"/>
      <c r="Q279" s="297"/>
      <c r="R279" s="297"/>
      <c r="S279" s="297"/>
      <c r="T279" s="297"/>
    </row>
    <row r="280" spans="1:20" x14ac:dyDescent="0.25">
      <c r="A280" s="172" t="s">
        <v>1101</v>
      </c>
      <c r="B280" s="297"/>
      <c r="C280" s="297"/>
      <c r="D280" s="297"/>
      <c r="E280" s="297"/>
      <c r="F280" s="297"/>
      <c r="G280" s="297"/>
      <c r="H280" s="297"/>
      <c r="I280" s="302" t="s">
        <v>1210</v>
      </c>
      <c r="J280" s="297"/>
      <c r="K280" s="297"/>
      <c r="L280" s="297"/>
      <c r="M280" s="297"/>
      <c r="N280" s="297"/>
      <c r="O280" s="297"/>
      <c r="P280" s="297"/>
      <c r="Q280" s="297"/>
      <c r="R280" s="297"/>
      <c r="S280" s="297"/>
      <c r="T280" s="297"/>
    </row>
    <row r="281" spans="1:20" x14ac:dyDescent="0.25">
      <c r="A281" s="172" t="s">
        <v>1099</v>
      </c>
      <c r="B281" s="297"/>
      <c r="C281" s="297"/>
      <c r="D281" s="297"/>
      <c r="E281" s="297"/>
      <c r="F281" s="297"/>
      <c r="G281" s="297"/>
      <c r="H281" s="297"/>
      <c r="I281" s="297"/>
      <c r="J281" s="297"/>
      <c r="K281" s="297"/>
      <c r="L281" s="297"/>
      <c r="M281" s="297"/>
      <c r="N281" s="297"/>
      <c r="O281" s="297"/>
      <c r="P281" s="297"/>
      <c r="Q281" s="297"/>
      <c r="R281" s="297"/>
      <c r="S281" s="297"/>
      <c r="T281" s="297"/>
    </row>
    <row r="282" spans="1:20" x14ac:dyDescent="0.25">
      <c r="A282" s="172" t="s">
        <v>512</v>
      </c>
      <c r="B282" s="297"/>
      <c r="C282" s="297"/>
      <c r="D282" s="297"/>
      <c r="E282" s="297"/>
      <c r="F282" s="297"/>
      <c r="G282" s="297"/>
      <c r="H282" s="297"/>
      <c r="I282" s="299" t="s">
        <v>77</v>
      </c>
      <c r="J282" s="297"/>
      <c r="K282" s="297"/>
      <c r="L282" s="297"/>
      <c r="M282" s="297"/>
      <c r="N282" s="297"/>
      <c r="O282" s="297"/>
      <c r="P282" s="297"/>
      <c r="Q282" s="297"/>
      <c r="R282" s="297"/>
      <c r="S282" s="297"/>
      <c r="T282" s="297"/>
    </row>
    <row r="283" spans="1:20" x14ac:dyDescent="0.25">
      <c r="A283" s="172" t="s">
        <v>1104</v>
      </c>
      <c r="B283" s="297"/>
      <c r="C283" s="297"/>
      <c r="D283" s="297"/>
      <c r="E283" s="297"/>
      <c r="F283" s="297"/>
      <c r="G283" s="297"/>
      <c r="H283" s="297"/>
      <c r="I283" s="301" t="s">
        <v>1211</v>
      </c>
      <c r="J283" s="297"/>
      <c r="K283" s="297"/>
      <c r="L283" s="297"/>
      <c r="M283" s="297"/>
      <c r="N283" s="297"/>
      <c r="O283" s="297"/>
      <c r="P283" s="297"/>
      <c r="Q283" s="297"/>
      <c r="R283" s="297"/>
      <c r="S283" s="297"/>
      <c r="T283" s="297"/>
    </row>
    <row r="284" spans="1:20" x14ac:dyDescent="0.25">
      <c r="A284" s="172" t="s">
        <v>1105</v>
      </c>
      <c r="B284" s="297"/>
      <c r="C284" s="297"/>
      <c r="D284" s="297"/>
      <c r="E284" s="297"/>
      <c r="F284" s="297"/>
      <c r="G284" s="297"/>
      <c r="H284" s="297"/>
      <c r="I284" s="301" t="s">
        <v>1212</v>
      </c>
      <c r="J284" s="297"/>
      <c r="K284" s="297"/>
      <c r="L284" s="297"/>
      <c r="M284" s="297"/>
      <c r="N284" s="297"/>
      <c r="O284" s="297"/>
      <c r="P284" s="297"/>
      <c r="Q284" s="297"/>
      <c r="R284" s="297"/>
      <c r="S284" s="297"/>
      <c r="T284" s="297"/>
    </row>
    <row r="285" spans="1:20" x14ac:dyDescent="0.25">
      <c r="A285" s="172" t="s">
        <v>1106</v>
      </c>
      <c r="B285" s="297"/>
      <c r="C285" s="297"/>
      <c r="D285" s="297"/>
      <c r="E285" s="297"/>
      <c r="F285" s="297"/>
      <c r="G285" s="297"/>
      <c r="H285" s="297"/>
      <c r="I285" s="301" t="s">
        <v>1213</v>
      </c>
      <c r="J285" s="297"/>
      <c r="K285" s="297"/>
      <c r="L285" s="297"/>
      <c r="M285" s="297"/>
      <c r="N285" s="297"/>
      <c r="O285" s="297"/>
      <c r="P285" s="297"/>
      <c r="Q285" s="297"/>
      <c r="R285" s="297"/>
      <c r="S285" s="297"/>
      <c r="T285" s="297"/>
    </row>
    <row r="286" spans="1:20" x14ac:dyDescent="0.25">
      <c r="A286" s="172" t="s">
        <v>508</v>
      </c>
      <c r="B286" s="297"/>
      <c r="C286" s="297"/>
      <c r="D286" s="297"/>
      <c r="E286" s="297"/>
      <c r="F286" s="297"/>
      <c r="G286" s="297"/>
      <c r="H286" s="297"/>
      <c r="I286" s="302" t="s">
        <v>1214</v>
      </c>
      <c r="J286" s="297"/>
      <c r="K286" s="297"/>
      <c r="L286" s="297"/>
      <c r="M286" s="297"/>
      <c r="N286" s="297"/>
      <c r="O286" s="297"/>
      <c r="P286" s="297"/>
      <c r="Q286" s="297"/>
      <c r="R286" s="297"/>
      <c r="S286" s="297"/>
      <c r="T286" s="297"/>
    </row>
    <row r="287" spans="1:20" x14ac:dyDescent="0.25">
      <c r="A287" s="172" t="s">
        <v>1107</v>
      </c>
      <c r="B287" s="297"/>
      <c r="C287" s="297"/>
      <c r="D287" s="297"/>
      <c r="E287" s="297"/>
      <c r="F287" s="297"/>
      <c r="G287" s="297"/>
      <c r="H287" s="297"/>
      <c r="I287" s="297"/>
      <c r="J287" s="297"/>
      <c r="K287" s="297"/>
      <c r="L287" s="297"/>
      <c r="M287" s="297"/>
      <c r="N287" s="297"/>
      <c r="O287" s="297"/>
      <c r="P287" s="297"/>
      <c r="Q287" s="297"/>
      <c r="R287" s="297"/>
      <c r="S287" s="297"/>
      <c r="T287" s="297"/>
    </row>
    <row r="288" spans="1:20" x14ac:dyDescent="0.25">
      <c r="A288" s="172" t="s">
        <v>1108</v>
      </c>
      <c r="B288" s="297"/>
      <c r="C288" s="297"/>
      <c r="D288" s="297"/>
      <c r="E288" s="297"/>
      <c r="F288" s="297"/>
      <c r="G288" s="297"/>
      <c r="H288" s="297"/>
      <c r="I288" s="297"/>
      <c r="J288" s="297"/>
      <c r="K288" s="297"/>
      <c r="L288" s="297"/>
      <c r="M288" s="297"/>
      <c r="N288" s="297"/>
      <c r="O288" s="297"/>
      <c r="P288" s="297"/>
      <c r="Q288" s="297"/>
      <c r="R288" s="297"/>
      <c r="S288" s="297"/>
      <c r="T288" s="297"/>
    </row>
    <row r="289" spans="1:20" x14ac:dyDescent="0.25">
      <c r="A289" s="172" t="s">
        <v>513</v>
      </c>
      <c r="B289" s="297"/>
      <c r="C289" s="297"/>
      <c r="D289" s="297"/>
      <c r="E289" s="297"/>
      <c r="F289" s="297"/>
      <c r="G289" s="297"/>
      <c r="H289" s="297"/>
      <c r="I289" s="297"/>
      <c r="J289" s="297"/>
      <c r="K289" s="297"/>
      <c r="L289" s="297"/>
      <c r="M289" s="297"/>
      <c r="N289" s="297"/>
      <c r="O289" s="297"/>
      <c r="P289" s="297"/>
      <c r="Q289" s="297"/>
      <c r="R289" s="297"/>
      <c r="S289" s="297"/>
      <c r="T289" s="297"/>
    </row>
    <row r="290" spans="1:20" x14ac:dyDescent="0.25">
      <c r="A290" s="172" t="s">
        <v>509</v>
      </c>
      <c r="B290" s="297"/>
      <c r="C290" s="297"/>
      <c r="D290" s="297"/>
      <c r="E290" s="297"/>
      <c r="F290" s="297"/>
      <c r="G290" s="297"/>
      <c r="H290" s="297"/>
      <c r="I290" s="297"/>
      <c r="J290" s="297"/>
      <c r="K290" s="297"/>
      <c r="L290" s="297"/>
      <c r="M290" s="297"/>
      <c r="N290" s="297"/>
      <c r="O290" s="297"/>
      <c r="P290" s="297"/>
      <c r="Q290" s="297"/>
      <c r="R290" s="297"/>
      <c r="S290" s="297"/>
      <c r="T290" s="297"/>
    </row>
    <row r="291" spans="1:20" x14ac:dyDescent="0.25">
      <c r="A291" s="172" t="s">
        <v>1192</v>
      </c>
      <c r="B291" s="297"/>
      <c r="C291" s="297"/>
      <c r="D291" s="297"/>
      <c r="E291" s="297"/>
      <c r="F291" s="297"/>
      <c r="G291" s="297"/>
      <c r="H291" s="297"/>
      <c r="I291" s="297"/>
      <c r="J291" s="297"/>
      <c r="K291" s="297"/>
      <c r="L291" s="297"/>
      <c r="M291" s="297"/>
      <c r="N291" s="297"/>
      <c r="O291" s="297"/>
      <c r="P291" s="297"/>
      <c r="Q291" s="297"/>
      <c r="R291" s="297"/>
      <c r="S291" s="297"/>
      <c r="T291" s="297"/>
    </row>
    <row r="292" spans="1:20" x14ac:dyDescent="0.25">
      <c r="A292" s="297"/>
      <c r="B292" s="297"/>
      <c r="C292" s="297"/>
      <c r="D292" s="297"/>
      <c r="E292" s="297"/>
      <c r="F292" s="297"/>
      <c r="G292" s="297"/>
      <c r="H292" s="297"/>
      <c r="I292" s="297"/>
      <c r="J292" s="297"/>
      <c r="K292" s="297"/>
      <c r="L292" s="297"/>
      <c r="M292" s="297"/>
      <c r="N292" s="297"/>
      <c r="O292" s="297"/>
      <c r="P292" s="297"/>
      <c r="Q292" s="297"/>
      <c r="R292" s="297"/>
      <c r="S292" s="297"/>
      <c r="T292" s="297"/>
    </row>
    <row r="293" spans="1:20" x14ac:dyDescent="0.25">
      <c r="A293" s="297"/>
      <c r="B293" s="297"/>
      <c r="C293" s="297"/>
      <c r="D293" s="297"/>
      <c r="E293" s="297"/>
      <c r="F293" s="297"/>
      <c r="G293" s="297"/>
      <c r="H293" s="297"/>
      <c r="I293" s="297"/>
      <c r="J293" s="297"/>
      <c r="K293" s="297"/>
      <c r="L293" s="297"/>
      <c r="M293" s="297"/>
      <c r="N293" s="297"/>
      <c r="O293" s="297"/>
      <c r="P293" s="297"/>
      <c r="Q293" s="297"/>
      <c r="R293" s="297"/>
      <c r="S293" s="297"/>
      <c r="T293" s="297"/>
    </row>
    <row r="294" spans="1:20" x14ac:dyDescent="0.25">
      <c r="A294" s="297"/>
      <c r="B294" s="297"/>
      <c r="C294" s="297"/>
      <c r="D294" s="297"/>
      <c r="E294" s="297"/>
      <c r="F294" s="297"/>
      <c r="G294" s="297"/>
      <c r="H294" s="297"/>
      <c r="I294" s="297"/>
      <c r="J294" s="297"/>
      <c r="K294" s="297"/>
      <c r="L294" s="297"/>
      <c r="M294" s="297"/>
      <c r="N294" s="297"/>
      <c r="O294" s="297"/>
      <c r="P294" s="297"/>
      <c r="Q294" s="297"/>
      <c r="R294" s="297"/>
      <c r="S294" s="297"/>
      <c r="T294" s="297"/>
    </row>
    <row r="295" spans="1:20" x14ac:dyDescent="0.25">
      <c r="A295" s="297"/>
      <c r="B295" s="297"/>
      <c r="C295" s="297"/>
      <c r="D295" s="297"/>
      <c r="E295" s="297"/>
      <c r="F295" s="297"/>
      <c r="G295" s="297"/>
      <c r="H295" s="297"/>
      <c r="I295" s="297"/>
      <c r="J295" s="297"/>
      <c r="K295" s="297"/>
      <c r="L295" s="297"/>
      <c r="M295" s="297"/>
      <c r="N295" s="297"/>
      <c r="O295" s="297"/>
      <c r="P295" s="297"/>
      <c r="Q295" s="297"/>
      <c r="R295" s="297"/>
      <c r="S295" s="297"/>
      <c r="T295" s="297"/>
    </row>
    <row r="296" spans="1:20" x14ac:dyDescent="0.25">
      <c r="A296" s="297"/>
      <c r="B296" s="297"/>
      <c r="C296" s="297"/>
      <c r="D296" s="297"/>
      <c r="E296" s="297"/>
      <c r="F296" s="297"/>
      <c r="G296" s="297"/>
      <c r="H296" s="297"/>
      <c r="I296" s="297"/>
      <c r="J296" s="297"/>
      <c r="K296" s="297"/>
      <c r="L296" s="297"/>
      <c r="M296" s="297"/>
      <c r="N296" s="297"/>
      <c r="O296" s="297"/>
      <c r="P296" s="297"/>
      <c r="Q296" s="297"/>
      <c r="R296" s="297"/>
      <c r="S296" s="297"/>
      <c r="T296" s="297"/>
    </row>
    <row r="297" spans="1:20" x14ac:dyDescent="0.25">
      <c r="A297" s="297"/>
      <c r="B297" s="297"/>
      <c r="C297" s="297"/>
      <c r="D297" s="297"/>
      <c r="E297" s="297"/>
      <c r="F297" s="297"/>
      <c r="G297" s="297"/>
      <c r="H297" s="297"/>
      <c r="I297" s="297"/>
      <c r="J297" s="297"/>
      <c r="K297" s="297"/>
      <c r="L297" s="297"/>
      <c r="M297" s="297"/>
      <c r="N297" s="297"/>
      <c r="O297" s="297"/>
      <c r="P297" s="297"/>
      <c r="Q297" s="297"/>
      <c r="R297" s="297"/>
      <c r="S297" s="297"/>
      <c r="T297" s="297"/>
    </row>
    <row r="298" spans="1:20" x14ac:dyDescent="0.25">
      <c r="A298" s="297"/>
      <c r="B298" s="297"/>
      <c r="C298" s="297"/>
      <c r="D298" s="297"/>
      <c r="E298" s="297"/>
      <c r="F298" s="297"/>
      <c r="G298" s="297"/>
      <c r="H298" s="297"/>
      <c r="I298" s="297"/>
      <c r="J298" s="297"/>
      <c r="K298" s="297"/>
      <c r="L298" s="297"/>
      <c r="M298" s="297"/>
      <c r="N298" s="297"/>
      <c r="O298" s="297"/>
      <c r="P298" s="297"/>
      <c r="Q298" s="297"/>
      <c r="R298" s="297"/>
      <c r="S298" s="297"/>
      <c r="T298" s="297"/>
    </row>
    <row r="299" spans="1:20" x14ac:dyDescent="0.25">
      <c r="A299" s="297"/>
      <c r="B299" s="297"/>
      <c r="C299" s="297"/>
      <c r="D299" s="297"/>
      <c r="E299" s="297"/>
      <c r="F299" s="297"/>
      <c r="G299" s="297"/>
      <c r="H299" s="297"/>
      <c r="I299" s="297"/>
      <c r="J299" s="297"/>
      <c r="K299" s="297"/>
      <c r="L299" s="297"/>
      <c r="M299" s="297"/>
      <c r="N299" s="297"/>
      <c r="O299" s="297"/>
      <c r="P299" s="297"/>
      <c r="Q299" s="297"/>
      <c r="R299" s="297"/>
      <c r="S299" s="297"/>
      <c r="T299" s="297"/>
    </row>
    <row r="300" spans="1:20" x14ac:dyDescent="0.25">
      <c r="A300" s="297"/>
      <c r="B300" s="297"/>
      <c r="C300" s="297"/>
      <c r="D300" s="297"/>
      <c r="E300" s="297"/>
      <c r="F300" s="297"/>
      <c r="G300" s="297"/>
      <c r="H300" s="297"/>
      <c r="I300" s="297"/>
      <c r="J300" s="297"/>
      <c r="K300" s="297"/>
      <c r="L300" s="297"/>
      <c r="M300" s="297"/>
      <c r="N300" s="297"/>
      <c r="O300" s="297"/>
      <c r="P300" s="297"/>
      <c r="Q300" s="297"/>
      <c r="R300" s="297"/>
      <c r="S300" s="297"/>
      <c r="T300" s="297"/>
    </row>
    <row r="301" spans="1:20" x14ac:dyDescent="0.25">
      <c r="A301" s="297"/>
      <c r="B301" s="297"/>
      <c r="C301" s="297"/>
      <c r="D301" s="297"/>
      <c r="E301" s="297"/>
      <c r="F301" s="297"/>
      <c r="G301" s="297"/>
      <c r="H301" s="297"/>
      <c r="I301" s="297"/>
      <c r="J301" s="297"/>
      <c r="K301" s="297"/>
      <c r="L301" s="297"/>
      <c r="M301" s="297"/>
      <c r="N301" s="297"/>
      <c r="O301" s="297"/>
      <c r="P301" s="297"/>
      <c r="Q301" s="297"/>
      <c r="R301" s="297"/>
      <c r="S301" s="297"/>
      <c r="T301" s="297"/>
    </row>
    <row r="302" spans="1:20" x14ac:dyDescent="0.25">
      <c r="A302" s="297"/>
      <c r="B302" s="297"/>
      <c r="C302" s="297"/>
      <c r="D302" s="297"/>
      <c r="E302" s="297"/>
      <c r="F302" s="297"/>
      <c r="G302" s="297"/>
      <c r="H302" s="297"/>
      <c r="I302" s="297"/>
      <c r="J302" s="297"/>
      <c r="K302" s="297"/>
      <c r="L302" s="297"/>
      <c r="M302" s="297"/>
      <c r="N302" s="297"/>
      <c r="O302" s="297"/>
      <c r="P302" s="297"/>
      <c r="Q302" s="297"/>
      <c r="R302" s="297"/>
      <c r="S302" s="297"/>
      <c r="T302" s="297"/>
    </row>
    <row r="303" spans="1:20" x14ac:dyDescent="0.25">
      <c r="A303" s="297"/>
      <c r="B303" s="297"/>
      <c r="C303" s="297"/>
      <c r="D303" s="297"/>
      <c r="E303" s="297"/>
      <c r="F303" s="297"/>
      <c r="G303" s="297"/>
      <c r="H303" s="297"/>
      <c r="I303" s="297"/>
      <c r="J303" s="297"/>
      <c r="K303" s="297"/>
      <c r="L303" s="297"/>
      <c r="M303" s="297"/>
      <c r="N303" s="297"/>
      <c r="O303" s="297"/>
      <c r="P303" s="297"/>
      <c r="Q303" s="297"/>
      <c r="R303" s="297"/>
      <c r="S303" s="297"/>
      <c r="T303" s="297"/>
    </row>
    <row r="304" spans="1:20" x14ac:dyDescent="0.25">
      <c r="A304" s="297"/>
      <c r="B304" s="297"/>
      <c r="C304" s="297"/>
      <c r="D304" s="297"/>
      <c r="E304" s="297"/>
      <c r="F304" s="297"/>
      <c r="G304" s="297"/>
      <c r="H304" s="297"/>
      <c r="I304" s="297"/>
      <c r="J304" s="297"/>
      <c r="K304" s="297"/>
      <c r="L304" s="297"/>
      <c r="M304" s="297"/>
      <c r="N304" s="297"/>
      <c r="O304" s="297"/>
      <c r="P304" s="297"/>
      <c r="Q304" s="297"/>
      <c r="R304" s="297"/>
      <c r="S304" s="297"/>
      <c r="T304" s="297"/>
    </row>
    <row r="305" spans="1:20" x14ac:dyDescent="0.25">
      <c r="A305" s="297"/>
      <c r="B305" s="297"/>
      <c r="C305" s="297"/>
      <c r="D305" s="297"/>
      <c r="E305" s="297"/>
      <c r="F305" s="297"/>
      <c r="G305" s="297"/>
      <c r="H305" s="297"/>
      <c r="I305" s="297"/>
      <c r="J305" s="297"/>
      <c r="K305" s="297"/>
      <c r="L305" s="297"/>
      <c r="M305" s="297"/>
      <c r="N305" s="297"/>
      <c r="O305" s="297"/>
      <c r="P305" s="297"/>
      <c r="Q305" s="297"/>
      <c r="R305" s="297"/>
      <c r="S305" s="297"/>
      <c r="T305" s="297"/>
    </row>
    <row r="306" spans="1:20" x14ac:dyDescent="0.25">
      <c r="A306" s="297"/>
      <c r="B306" s="297"/>
      <c r="C306" s="297"/>
      <c r="D306" s="297"/>
      <c r="E306" s="297"/>
      <c r="F306" s="297"/>
      <c r="G306" s="297"/>
      <c r="H306" s="297"/>
      <c r="I306" s="297"/>
      <c r="J306" s="297"/>
      <c r="K306" s="297"/>
      <c r="L306" s="297"/>
      <c r="M306" s="297"/>
      <c r="N306" s="297"/>
      <c r="O306" s="297"/>
      <c r="P306" s="297"/>
      <c r="Q306" s="297"/>
      <c r="R306" s="297"/>
      <c r="S306" s="297"/>
      <c r="T306" s="297"/>
    </row>
    <row r="307" spans="1:20" x14ac:dyDescent="0.25">
      <c r="A307" s="297"/>
      <c r="B307" s="297"/>
      <c r="C307" s="297"/>
      <c r="D307" s="297"/>
      <c r="E307" s="297"/>
      <c r="F307" s="297"/>
      <c r="G307" s="297"/>
      <c r="H307" s="297"/>
      <c r="I307" s="297"/>
      <c r="J307" s="297"/>
      <c r="K307" s="297"/>
      <c r="L307" s="297"/>
      <c r="M307" s="297"/>
      <c r="N307" s="297"/>
      <c r="O307" s="297"/>
      <c r="P307" s="297"/>
      <c r="Q307" s="297"/>
      <c r="R307" s="297"/>
      <c r="S307" s="297"/>
      <c r="T307" s="297"/>
    </row>
    <row r="308" spans="1:20" x14ac:dyDescent="0.25">
      <c r="A308" s="297"/>
      <c r="B308" s="297"/>
      <c r="C308" s="297"/>
      <c r="D308" s="297"/>
      <c r="E308" s="297"/>
      <c r="F308" s="297"/>
      <c r="G308" s="297"/>
      <c r="H308" s="297"/>
      <c r="I308" s="297"/>
      <c r="J308" s="297"/>
      <c r="K308" s="297"/>
      <c r="L308" s="297"/>
      <c r="M308" s="297"/>
      <c r="N308" s="297"/>
      <c r="O308" s="297"/>
      <c r="P308" s="297"/>
      <c r="Q308" s="297"/>
      <c r="R308" s="297"/>
      <c r="S308" s="297"/>
      <c r="T308" s="297"/>
    </row>
    <row r="309" spans="1:20" x14ac:dyDescent="0.25">
      <c r="A309" s="297"/>
      <c r="B309" s="297"/>
      <c r="C309" s="297"/>
      <c r="D309" s="297"/>
      <c r="E309" s="297"/>
      <c r="F309" s="297"/>
      <c r="G309" s="297"/>
      <c r="H309" s="297"/>
      <c r="I309" s="297"/>
      <c r="J309" s="297"/>
      <c r="K309" s="297"/>
      <c r="L309" s="297"/>
      <c r="M309" s="297"/>
      <c r="N309" s="297"/>
      <c r="O309" s="297"/>
      <c r="P309" s="297"/>
      <c r="Q309" s="297"/>
      <c r="R309" s="297"/>
      <c r="S309" s="297"/>
      <c r="T309" s="297"/>
    </row>
    <row r="310" spans="1:20" x14ac:dyDescent="0.25">
      <c r="A310" s="297"/>
      <c r="B310" s="297"/>
      <c r="C310" s="297"/>
      <c r="D310" s="297"/>
      <c r="E310" s="297"/>
      <c r="F310" s="297"/>
      <c r="G310" s="297"/>
      <c r="H310" s="297"/>
      <c r="I310" s="297"/>
      <c r="J310" s="297"/>
      <c r="K310" s="297"/>
      <c r="L310" s="297"/>
      <c r="M310" s="297"/>
      <c r="N310" s="297"/>
      <c r="O310" s="297"/>
      <c r="P310" s="297"/>
      <c r="Q310" s="297"/>
      <c r="R310" s="297"/>
      <c r="S310" s="297"/>
      <c r="T310" s="297"/>
    </row>
    <row r="311" spans="1:20" x14ac:dyDescent="0.25">
      <c r="A311" s="297"/>
      <c r="B311" s="297"/>
      <c r="C311" s="297"/>
      <c r="D311" s="297"/>
      <c r="E311" s="297"/>
      <c r="F311" s="297"/>
      <c r="G311" s="297"/>
      <c r="H311" s="297"/>
      <c r="I311" s="297"/>
      <c r="J311" s="297"/>
      <c r="K311" s="297"/>
      <c r="L311" s="297"/>
      <c r="M311" s="297"/>
      <c r="N311" s="297"/>
      <c r="O311" s="297"/>
      <c r="P311" s="297"/>
      <c r="Q311" s="297"/>
      <c r="R311" s="297"/>
      <c r="S311" s="297"/>
      <c r="T311" s="297"/>
    </row>
  </sheetData>
  <mergeCells count="386">
    <mergeCell ref="P6:R6"/>
    <mergeCell ref="A7:R7"/>
    <mergeCell ref="D8:O8"/>
    <mergeCell ref="G9:L9"/>
    <mergeCell ref="B13:G13"/>
    <mergeCell ref="H13:K13"/>
    <mergeCell ref="A11:G11"/>
    <mergeCell ref="H11:K11"/>
    <mergeCell ref="L11:O11"/>
    <mergeCell ref="P11:S11"/>
    <mergeCell ref="B12:G12"/>
    <mergeCell ref="H12:K12"/>
    <mergeCell ref="L12:O12"/>
    <mergeCell ref="P12:S12"/>
    <mergeCell ref="L13:O13"/>
    <mergeCell ref="P13:S13"/>
    <mergeCell ref="A10:S10"/>
    <mergeCell ref="A25:A31"/>
    <mergeCell ref="A18:A21"/>
    <mergeCell ref="B21:G21"/>
    <mergeCell ref="H21:K21"/>
    <mergeCell ref="L21:O21"/>
    <mergeCell ref="B19:G19"/>
    <mergeCell ref="H19:K19"/>
    <mergeCell ref="L19:O19"/>
    <mergeCell ref="B22:G22"/>
    <mergeCell ref="B20:G20"/>
    <mergeCell ref="H20:K20"/>
    <mergeCell ref="L20:O20"/>
    <mergeCell ref="L27:O27"/>
    <mergeCell ref="L31:O31"/>
    <mergeCell ref="A32:A35"/>
    <mergeCell ref="B35:G35"/>
    <mergeCell ref="B71:G71"/>
    <mergeCell ref="B72:G72"/>
    <mergeCell ref="B73:G73"/>
    <mergeCell ref="B52:G52"/>
    <mergeCell ref="B53:G53"/>
    <mergeCell ref="B54:G54"/>
    <mergeCell ref="B55:G55"/>
    <mergeCell ref="B56:G56"/>
    <mergeCell ref="B61:G61"/>
    <mergeCell ref="B62:G62"/>
    <mergeCell ref="B34:G34"/>
    <mergeCell ref="B41:G41"/>
    <mergeCell ref="B70:G70"/>
    <mergeCell ref="B33:G33"/>
    <mergeCell ref="A36:A37"/>
    <mergeCell ref="B38:G38"/>
    <mergeCell ref="B40:G40"/>
    <mergeCell ref="B14:G14"/>
    <mergeCell ref="H14:K14"/>
    <mergeCell ref="L14:O14"/>
    <mergeCell ref="P14:S14"/>
    <mergeCell ref="L15:O15"/>
    <mergeCell ref="P15:S15"/>
    <mergeCell ref="B16:G16"/>
    <mergeCell ref="H16:K16"/>
    <mergeCell ref="L16:O16"/>
    <mergeCell ref="P16:S16"/>
    <mergeCell ref="B15:G15"/>
    <mergeCell ref="H15:K15"/>
    <mergeCell ref="L17:O17"/>
    <mergeCell ref="P17:S17"/>
    <mergeCell ref="B18:G18"/>
    <mergeCell ref="H18:K18"/>
    <mergeCell ref="L18:O18"/>
    <mergeCell ref="P18:S18"/>
    <mergeCell ref="B17:G17"/>
    <mergeCell ref="H17:K17"/>
    <mergeCell ref="P19:S19"/>
    <mergeCell ref="P20:S20"/>
    <mergeCell ref="P21:S21"/>
    <mergeCell ref="H22:K22"/>
    <mergeCell ref="L22:O22"/>
    <mergeCell ref="P22:S22"/>
    <mergeCell ref="B23:G23"/>
    <mergeCell ref="H23:K23"/>
    <mergeCell ref="L23:O23"/>
    <mergeCell ref="P23:S23"/>
    <mergeCell ref="P24:S24"/>
    <mergeCell ref="B25:G25"/>
    <mergeCell ref="H25:K25"/>
    <mergeCell ref="L25:O25"/>
    <mergeCell ref="P25:S25"/>
    <mergeCell ref="B26:G26"/>
    <mergeCell ref="H26:K26"/>
    <mergeCell ref="L26:O26"/>
    <mergeCell ref="P26:S26"/>
    <mergeCell ref="B24:G24"/>
    <mergeCell ref="H24:K24"/>
    <mergeCell ref="L24:O24"/>
    <mergeCell ref="P27:S27"/>
    <mergeCell ref="B28:G28"/>
    <mergeCell ref="H28:K28"/>
    <mergeCell ref="L28:O28"/>
    <mergeCell ref="P28:S28"/>
    <mergeCell ref="L29:O29"/>
    <mergeCell ref="P29:S29"/>
    <mergeCell ref="B30:G30"/>
    <mergeCell ref="H30:K30"/>
    <mergeCell ref="L30:O30"/>
    <mergeCell ref="P30:S30"/>
    <mergeCell ref="B29:G29"/>
    <mergeCell ref="H29:K29"/>
    <mergeCell ref="B27:G27"/>
    <mergeCell ref="H27:K27"/>
    <mergeCell ref="P31:S31"/>
    <mergeCell ref="B32:G32"/>
    <mergeCell ref="H32:K32"/>
    <mergeCell ref="L32:O32"/>
    <mergeCell ref="P32:S32"/>
    <mergeCell ref="B31:G31"/>
    <mergeCell ref="H31:K31"/>
    <mergeCell ref="L33:O33"/>
    <mergeCell ref="P33:S33"/>
    <mergeCell ref="H33:K33"/>
    <mergeCell ref="L34:O34"/>
    <mergeCell ref="P34:S34"/>
    <mergeCell ref="P35:S35"/>
    <mergeCell ref="B36:G36"/>
    <mergeCell ref="H36:K36"/>
    <mergeCell ref="L36:O36"/>
    <mergeCell ref="P36:S36"/>
    <mergeCell ref="B37:G37"/>
    <mergeCell ref="H37:K37"/>
    <mergeCell ref="L37:O37"/>
    <mergeCell ref="P37:S37"/>
    <mergeCell ref="L35:O35"/>
    <mergeCell ref="H35:K35"/>
    <mergeCell ref="H34:K34"/>
    <mergeCell ref="L38:O38"/>
    <mergeCell ref="P38:S38"/>
    <mergeCell ref="B39:G39"/>
    <mergeCell ref="H39:K39"/>
    <mergeCell ref="L39:O39"/>
    <mergeCell ref="P39:S39"/>
    <mergeCell ref="H38:K38"/>
    <mergeCell ref="H40:K40"/>
    <mergeCell ref="L40:O40"/>
    <mergeCell ref="P40:S40"/>
    <mergeCell ref="H41:K41"/>
    <mergeCell ref="L41:O41"/>
    <mergeCell ref="P41:S41"/>
    <mergeCell ref="H42:K42"/>
    <mergeCell ref="L42:O42"/>
    <mergeCell ref="P42:S42"/>
    <mergeCell ref="A43:S44"/>
    <mergeCell ref="C46:Q46"/>
    <mergeCell ref="A49:G49"/>
    <mergeCell ref="H49:K49"/>
    <mergeCell ref="L49:O49"/>
    <mergeCell ref="P49:S49"/>
    <mergeCell ref="B42:G42"/>
    <mergeCell ref="H50:S50"/>
    <mergeCell ref="A50:G51"/>
    <mergeCell ref="B57:G57"/>
    <mergeCell ref="B58:G58"/>
    <mergeCell ref="B59:G59"/>
    <mergeCell ref="B60:G60"/>
    <mergeCell ref="B63:G63"/>
    <mergeCell ref="B64:G64"/>
    <mergeCell ref="B69:G69"/>
    <mergeCell ref="B65:G65"/>
    <mergeCell ref="B66:G66"/>
    <mergeCell ref="B67:G67"/>
    <mergeCell ref="B68:G68"/>
    <mergeCell ref="B74:G74"/>
    <mergeCell ref="B79:E79"/>
    <mergeCell ref="A80:S80"/>
    <mergeCell ref="B81:E81"/>
    <mergeCell ref="B82:E82"/>
    <mergeCell ref="A87:S87"/>
    <mergeCell ref="B83:E83"/>
    <mergeCell ref="A84:S84"/>
    <mergeCell ref="G85:G86"/>
    <mergeCell ref="B86:E86"/>
    <mergeCell ref="A75:S75"/>
    <mergeCell ref="A76:E76"/>
    <mergeCell ref="B77:E77"/>
    <mergeCell ref="B78:E78"/>
    <mergeCell ref="B85:E85"/>
    <mergeCell ref="F85:F86"/>
    <mergeCell ref="B94:E94"/>
    <mergeCell ref="B88:E88"/>
    <mergeCell ref="A96:G96"/>
    <mergeCell ref="H96:I96"/>
    <mergeCell ref="J96:K96"/>
    <mergeCell ref="L96:M96"/>
    <mergeCell ref="N96:O96"/>
    <mergeCell ref="P96:Q96"/>
    <mergeCell ref="R96:S96"/>
    <mergeCell ref="F88:G92"/>
    <mergeCell ref="B89:E89"/>
    <mergeCell ref="B90:E90"/>
    <mergeCell ref="B91:E91"/>
    <mergeCell ref="B92:E92"/>
    <mergeCell ref="A95:S95"/>
    <mergeCell ref="B93:E93"/>
    <mergeCell ref="F93:G94"/>
    <mergeCell ref="R102:S102"/>
    <mergeCell ref="J102:K102"/>
    <mergeCell ref="P98:Q98"/>
    <mergeCell ref="J97:K97"/>
    <mergeCell ref="L97:M97"/>
    <mergeCell ref="N97:O97"/>
    <mergeCell ref="P97:Q97"/>
    <mergeCell ref="R97:S97"/>
    <mergeCell ref="A98:G98"/>
    <mergeCell ref="H98:I98"/>
    <mergeCell ref="J98:K98"/>
    <mergeCell ref="L98:M98"/>
    <mergeCell ref="N98:O98"/>
    <mergeCell ref="R98:S98"/>
    <mergeCell ref="A102:G102"/>
    <mergeCell ref="H102:I102"/>
    <mergeCell ref="A97:G97"/>
    <mergeCell ref="H97:I97"/>
    <mergeCell ref="A99:G99"/>
    <mergeCell ref="H99:I99"/>
    <mergeCell ref="R99:S99"/>
    <mergeCell ref="R100:S100"/>
    <mergeCell ref="A101:G101"/>
    <mergeCell ref="H101:I101"/>
    <mergeCell ref="J101:K101"/>
    <mergeCell ref="L101:M101"/>
    <mergeCell ref="N101:O101"/>
    <mergeCell ref="P101:Q101"/>
    <mergeCell ref="A100:G100"/>
    <mergeCell ref="H100:I100"/>
    <mergeCell ref="R101:S101"/>
    <mergeCell ref="J99:K99"/>
    <mergeCell ref="L99:M99"/>
    <mergeCell ref="N99:O99"/>
    <mergeCell ref="P99:Q99"/>
    <mergeCell ref="J100:K100"/>
    <mergeCell ref="L100:M100"/>
    <mergeCell ref="N100:O100"/>
    <mergeCell ref="P100:Q100"/>
    <mergeCell ref="R105:S105"/>
    <mergeCell ref="J103:K103"/>
    <mergeCell ref="L103:M103"/>
    <mergeCell ref="N103:O103"/>
    <mergeCell ref="P103:Q103"/>
    <mergeCell ref="R103:S103"/>
    <mergeCell ref="J106:K106"/>
    <mergeCell ref="L106:M106"/>
    <mergeCell ref="N106:O106"/>
    <mergeCell ref="P106:Q106"/>
    <mergeCell ref="P104:Q104"/>
    <mergeCell ref="R104:S104"/>
    <mergeCell ref="J105:K105"/>
    <mergeCell ref="L105:M105"/>
    <mergeCell ref="N105:O105"/>
    <mergeCell ref="P105:Q105"/>
    <mergeCell ref="R106:S106"/>
    <mergeCell ref="J104:K104"/>
    <mergeCell ref="L104:M104"/>
    <mergeCell ref="N104:O104"/>
    <mergeCell ref="L102:M102"/>
    <mergeCell ref="N102:O102"/>
    <mergeCell ref="P102:Q102"/>
    <mergeCell ref="A107:G107"/>
    <mergeCell ref="H107:I107"/>
    <mergeCell ref="J107:K107"/>
    <mergeCell ref="L107:M107"/>
    <mergeCell ref="N107:O107"/>
    <mergeCell ref="P107:Q107"/>
    <mergeCell ref="A105:G105"/>
    <mergeCell ref="H105:I105"/>
    <mergeCell ref="A103:G103"/>
    <mergeCell ref="H103:I103"/>
    <mergeCell ref="A104:G104"/>
    <mergeCell ref="H104:I104"/>
    <mergeCell ref="R108:S108"/>
    <mergeCell ref="A109:G109"/>
    <mergeCell ref="H109:I109"/>
    <mergeCell ref="J109:K109"/>
    <mergeCell ref="L109:M109"/>
    <mergeCell ref="N109:O109"/>
    <mergeCell ref="R110:S110"/>
    <mergeCell ref="R107:S107"/>
    <mergeCell ref="A106:G106"/>
    <mergeCell ref="H106:I106"/>
    <mergeCell ref="P109:Q109"/>
    <mergeCell ref="R109:S109"/>
    <mergeCell ref="A108:G108"/>
    <mergeCell ref="H108:I108"/>
    <mergeCell ref="J108:K108"/>
    <mergeCell ref="L108:M108"/>
    <mergeCell ref="N108:O108"/>
    <mergeCell ref="P108:Q108"/>
    <mergeCell ref="A111:G111"/>
    <mergeCell ref="H111:I111"/>
    <mergeCell ref="J111:K111"/>
    <mergeCell ref="L111:M111"/>
    <mergeCell ref="N111:O111"/>
    <mergeCell ref="P111:Q111"/>
    <mergeCell ref="R111:S111"/>
    <mergeCell ref="A110:G110"/>
    <mergeCell ref="H110:I110"/>
    <mergeCell ref="J110:K110"/>
    <mergeCell ref="L110:M110"/>
    <mergeCell ref="N110:O110"/>
    <mergeCell ref="P110:Q110"/>
    <mergeCell ref="P113:Q113"/>
    <mergeCell ref="R113:S113"/>
    <mergeCell ref="A112:G112"/>
    <mergeCell ref="H112:I112"/>
    <mergeCell ref="J112:K112"/>
    <mergeCell ref="L112:M112"/>
    <mergeCell ref="N112:O112"/>
    <mergeCell ref="P112:Q112"/>
    <mergeCell ref="J114:K114"/>
    <mergeCell ref="L114:M114"/>
    <mergeCell ref="N114:O114"/>
    <mergeCell ref="P114:Q114"/>
    <mergeCell ref="R112:S112"/>
    <mergeCell ref="A113:G113"/>
    <mergeCell ref="H113:I113"/>
    <mergeCell ref="J113:K113"/>
    <mergeCell ref="L113:M113"/>
    <mergeCell ref="N113:O113"/>
    <mergeCell ref="R114:S114"/>
    <mergeCell ref="A115:G115"/>
    <mergeCell ref="H115:I115"/>
    <mergeCell ref="J115:K115"/>
    <mergeCell ref="L115:M115"/>
    <mergeCell ref="N115:O115"/>
    <mergeCell ref="P115:Q115"/>
    <mergeCell ref="R115:S115"/>
    <mergeCell ref="A114:G114"/>
    <mergeCell ref="H114:I114"/>
    <mergeCell ref="P117:Q117"/>
    <mergeCell ref="R117:S117"/>
    <mergeCell ref="A116:G116"/>
    <mergeCell ref="H116:I116"/>
    <mergeCell ref="J116:K116"/>
    <mergeCell ref="L116:M116"/>
    <mergeCell ref="N116:O116"/>
    <mergeCell ref="P116:Q116"/>
    <mergeCell ref="J118:K118"/>
    <mergeCell ref="L118:M118"/>
    <mergeCell ref="N118:O118"/>
    <mergeCell ref="P118:Q118"/>
    <mergeCell ref="R116:S116"/>
    <mergeCell ref="A117:G117"/>
    <mergeCell ref="H117:I117"/>
    <mergeCell ref="J117:K117"/>
    <mergeCell ref="L117:M117"/>
    <mergeCell ref="N117:O117"/>
    <mergeCell ref="R118:S118"/>
    <mergeCell ref="A119:S119"/>
    <mergeCell ref="A121:S121"/>
    <mergeCell ref="A122:G122"/>
    <mergeCell ref="H122:J122"/>
    <mergeCell ref="K122:M122"/>
    <mergeCell ref="N122:Q122"/>
    <mergeCell ref="R122:S122"/>
    <mergeCell ref="A118:G118"/>
    <mergeCell ref="H118:I118"/>
    <mergeCell ref="A123:S123"/>
    <mergeCell ref="A124:G124"/>
    <mergeCell ref="H124:J124"/>
    <mergeCell ref="K124:M124"/>
    <mergeCell ref="N124:Q124"/>
    <mergeCell ref="R124:S124"/>
    <mergeCell ref="H128:J128"/>
    <mergeCell ref="K128:M128"/>
    <mergeCell ref="N128:Q128"/>
    <mergeCell ref="R128:S128"/>
    <mergeCell ref="A125:G125"/>
    <mergeCell ref="H125:J125"/>
    <mergeCell ref="K125:M125"/>
    <mergeCell ref="N125:Q125"/>
    <mergeCell ref="R125:S125"/>
    <mergeCell ref="A126:S126"/>
    <mergeCell ref="A129:S129"/>
    <mergeCell ref="A136:S136"/>
    <mergeCell ref="A137:S137"/>
    <mergeCell ref="A127:G127"/>
    <mergeCell ref="H127:J127"/>
    <mergeCell ref="K127:M127"/>
    <mergeCell ref="N127:Q127"/>
    <mergeCell ref="R127:S127"/>
    <mergeCell ref="A128:G128"/>
  </mergeCells>
  <dataValidations count="5">
    <dataValidation type="list" allowBlank="1" showInputMessage="1" showErrorMessage="1" sqref="H26:S26 H33:S33 H31:S31 H28:S28">
      <formula1>$A$266:$A$291</formula1>
    </dataValidation>
    <dataValidation type="list" allowBlank="1" showInputMessage="1" showErrorMessage="1" sqref="H40:S40">
      <formula1>$G$267:$G$277</formula1>
    </dataValidation>
    <dataValidation type="list" allowBlank="1" showInputMessage="1" showErrorMessage="1" sqref="H36:S36">
      <formula1>$I$266:$I$271</formula1>
    </dataValidation>
    <dataValidation type="list" allowBlank="1" showInputMessage="1" showErrorMessage="1" sqref="H39:S39">
      <formula1>$I$274:$I$280</formula1>
    </dataValidation>
    <dataValidation type="list" allowBlank="1" showInputMessage="1" showErrorMessage="1" sqref="H41:S41">
      <formula1>$I$282:$I$286</formula1>
    </dataValidation>
  </dataValidations>
  <hyperlinks>
    <hyperlink ref="A137" location="_ftnref1" display="_ftnref1"/>
  </hyperlinks>
  <pageMargins left="0.70866141732283472" right="0.70866141732283472" top="0.74803149606299213" bottom="0.74803149606299213" header="0.31496062992125984" footer="0.31496062992125984"/>
  <pageSetup paperSize="9" scale="70" orientation="landscape" verticalDpi="0" r:id="rId1"/>
  <rowBreaks count="2" manualBreakCount="2">
    <brk id="44" max="18" man="1"/>
    <brk id="74" max="1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7" tint="0.79998168889431442"/>
  </sheetPr>
  <dimension ref="A1:T247"/>
  <sheetViews>
    <sheetView workbookViewId="0"/>
  </sheetViews>
  <sheetFormatPr defaultRowHeight="15" x14ac:dyDescent="0.25"/>
  <cols>
    <col min="1" max="20" width="9.140625" style="37"/>
    <col min="21" max="16384" width="9.140625" style="9"/>
  </cols>
  <sheetData>
    <row r="1" spans="1:20" ht="15.75" x14ac:dyDescent="0.25">
      <c r="A1" s="6"/>
      <c r="B1" s="6"/>
      <c r="C1" s="6"/>
      <c r="D1" s="6"/>
      <c r="E1" s="6"/>
      <c r="F1" s="6"/>
      <c r="G1" s="6"/>
      <c r="H1" s="6"/>
      <c r="I1" s="6"/>
      <c r="J1" s="6"/>
      <c r="K1" s="6"/>
      <c r="L1" s="6"/>
      <c r="M1" s="6"/>
      <c r="N1" s="6"/>
      <c r="O1" s="6"/>
      <c r="P1" s="6"/>
      <c r="Q1" s="10"/>
      <c r="R1" s="10"/>
      <c r="S1" s="10"/>
      <c r="T1" s="10"/>
    </row>
    <row r="2" spans="1:20" ht="15.75" x14ac:dyDescent="0.25">
      <c r="A2" s="6"/>
      <c r="B2" s="6"/>
      <c r="C2" s="6"/>
      <c r="D2" s="6"/>
      <c r="E2" s="6"/>
      <c r="F2" s="6"/>
      <c r="G2" s="6"/>
      <c r="H2" s="6"/>
      <c r="I2" s="6"/>
      <c r="J2" s="6"/>
      <c r="K2" s="6"/>
      <c r="L2" s="6"/>
      <c r="M2" s="6"/>
      <c r="N2" s="6"/>
      <c r="P2" s="6"/>
      <c r="Q2" s="4" t="s">
        <v>1008</v>
      </c>
      <c r="R2" s="10"/>
      <c r="S2" s="10"/>
      <c r="T2" s="10"/>
    </row>
    <row r="3" spans="1:20" ht="15.75" x14ac:dyDescent="0.25">
      <c r="A3" s="6"/>
      <c r="B3" s="6"/>
      <c r="C3" s="6"/>
      <c r="D3" s="6"/>
      <c r="E3" s="6"/>
      <c r="F3" s="6"/>
      <c r="G3" s="6"/>
      <c r="H3" s="6"/>
      <c r="I3" s="6"/>
      <c r="J3" s="6"/>
      <c r="K3" s="6"/>
      <c r="L3" s="6"/>
      <c r="M3" s="6"/>
      <c r="N3" s="6"/>
      <c r="P3" s="6"/>
      <c r="Q3" s="4" t="s">
        <v>267</v>
      </c>
      <c r="R3" s="10"/>
      <c r="S3" s="10"/>
      <c r="T3" s="10"/>
    </row>
    <row r="4" spans="1:20" ht="15.75" x14ac:dyDescent="0.25">
      <c r="A4" s="6"/>
      <c r="B4" s="6"/>
      <c r="C4" s="6"/>
      <c r="D4" s="6"/>
      <c r="E4" s="6"/>
      <c r="F4" s="6"/>
      <c r="G4" s="6"/>
      <c r="H4" s="6"/>
      <c r="I4" s="6"/>
      <c r="J4" s="6"/>
      <c r="K4" s="6"/>
      <c r="L4" s="6"/>
      <c r="M4" s="6"/>
      <c r="N4" s="6"/>
      <c r="P4" s="6"/>
      <c r="Q4" s="4" t="s">
        <v>268</v>
      </c>
      <c r="R4" s="10"/>
      <c r="S4" s="10"/>
      <c r="T4" s="10"/>
    </row>
    <row r="5" spans="1:20" ht="15.75" x14ac:dyDescent="0.25">
      <c r="A5" s="6"/>
      <c r="B5" s="6"/>
      <c r="C5" s="6"/>
      <c r="D5" s="6"/>
      <c r="E5" s="6"/>
      <c r="F5" s="6"/>
      <c r="G5" s="6"/>
      <c r="H5" s="6"/>
      <c r="I5" s="6"/>
      <c r="J5" s="6"/>
      <c r="K5" s="6"/>
      <c r="L5" s="6"/>
      <c r="M5" s="6"/>
      <c r="N5" s="6"/>
      <c r="P5" s="6"/>
      <c r="Q5" s="4" t="s">
        <v>269</v>
      </c>
      <c r="R5" s="10"/>
      <c r="S5" s="10"/>
      <c r="T5" s="10"/>
    </row>
    <row r="6" spans="1:20" ht="15.75" x14ac:dyDescent="0.25">
      <c r="A6" s="6"/>
      <c r="B6" s="6"/>
      <c r="C6" s="6"/>
      <c r="D6" s="6"/>
      <c r="E6" s="6"/>
      <c r="F6" s="1781" t="s">
        <v>413</v>
      </c>
      <c r="G6" s="1781"/>
      <c r="H6" s="1781"/>
      <c r="I6" s="1781"/>
      <c r="J6" s="1781"/>
      <c r="K6" s="1781"/>
      <c r="L6" s="1781"/>
      <c r="M6" s="1781"/>
      <c r="N6" s="6"/>
      <c r="O6" s="6"/>
      <c r="P6" s="6"/>
      <c r="Q6" s="10"/>
      <c r="R6" s="10"/>
      <c r="S6" s="10"/>
      <c r="T6" s="10"/>
    </row>
    <row r="7" spans="1:20" ht="15.75" x14ac:dyDescent="0.25">
      <c r="A7" s="6"/>
      <c r="B7" s="6"/>
      <c r="C7" s="6"/>
      <c r="D7" s="6"/>
      <c r="E7" s="6"/>
      <c r="F7" s="6"/>
      <c r="G7" s="6"/>
      <c r="H7" s="1782" t="s">
        <v>336</v>
      </c>
      <c r="I7" s="1782"/>
      <c r="J7" s="1782"/>
      <c r="K7" s="1782"/>
      <c r="L7" s="1782"/>
      <c r="M7" s="6"/>
      <c r="N7" s="6"/>
      <c r="O7" s="6"/>
      <c r="P7" s="6"/>
      <c r="Q7" s="10"/>
      <c r="R7" s="10"/>
      <c r="S7" s="10"/>
      <c r="T7" s="10"/>
    </row>
    <row r="8" spans="1:20" ht="15.75" x14ac:dyDescent="0.25">
      <c r="A8" s="6"/>
      <c r="B8" s="6"/>
      <c r="C8" s="6"/>
      <c r="D8" s="6"/>
      <c r="E8" s="6"/>
      <c r="F8" s="6"/>
      <c r="G8" s="6"/>
      <c r="H8" s="6"/>
      <c r="I8" s="6"/>
      <c r="J8" s="6"/>
      <c r="K8" s="6"/>
      <c r="L8" s="6"/>
      <c r="M8" s="6"/>
      <c r="N8" s="6"/>
      <c r="O8" s="6"/>
      <c r="P8" s="6"/>
      <c r="R8" s="24" t="s">
        <v>314</v>
      </c>
      <c r="S8" s="38"/>
      <c r="T8" s="10"/>
    </row>
    <row r="9" spans="1:20" ht="15.75" x14ac:dyDescent="0.25">
      <c r="A9" s="1542"/>
      <c r="B9" s="1542"/>
      <c r="C9" s="1542"/>
      <c r="D9" s="1542"/>
      <c r="E9" s="1542"/>
      <c r="F9" s="1542"/>
      <c r="G9" s="1542"/>
      <c r="H9" s="1542"/>
      <c r="I9" s="1542"/>
      <c r="J9" s="1542"/>
      <c r="K9" s="1542"/>
      <c r="L9" s="1542"/>
      <c r="M9" s="1542"/>
      <c r="N9" s="1542"/>
      <c r="O9" s="1542"/>
      <c r="P9" s="1542"/>
      <c r="Q9" s="1542"/>
      <c r="R9" s="1542"/>
      <c r="S9" s="1542"/>
      <c r="T9" s="1542"/>
    </row>
    <row r="10" spans="1:20" ht="15.75" x14ac:dyDescent="0.25">
      <c r="A10" s="1773" t="s">
        <v>337</v>
      </c>
      <c r="B10" s="1773"/>
      <c r="C10" s="1773"/>
      <c r="D10" s="1773"/>
      <c r="E10" s="1773"/>
      <c r="F10" s="1773"/>
      <c r="G10" s="1773"/>
      <c r="H10" s="1773"/>
      <c r="I10" s="1542">
        <f>'Расчет потока ден.средств'!C8:M8</f>
        <v>0</v>
      </c>
      <c r="J10" s="1542"/>
      <c r="K10" s="1542"/>
      <c r="L10" s="1542"/>
      <c r="M10" s="1542"/>
      <c r="N10" s="1542"/>
      <c r="O10" s="1542"/>
      <c r="P10" s="1542"/>
      <c r="Q10" s="1542"/>
      <c r="R10" s="1542"/>
      <c r="S10" s="1542"/>
      <c r="T10" s="1542"/>
    </row>
    <row r="11" spans="1:20" ht="30.75" customHeight="1" x14ac:dyDescent="0.25">
      <c r="A11" s="1773" t="s">
        <v>338</v>
      </c>
      <c r="B11" s="1773"/>
      <c r="C11" s="1773"/>
      <c r="D11" s="1773"/>
      <c r="E11" s="1773"/>
      <c r="F11" s="1773"/>
      <c r="G11" s="1773"/>
      <c r="H11" s="1773"/>
      <c r="I11" s="1542"/>
      <c r="J11" s="1542"/>
      <c r="K11" s="1542"/>
      <c r="L11" s="1542"/>
      <c r="M11" s="1542"/>
      <c r="N11" s="1542"/>
      <c r="O11" s="1542"/>
      <c r="P11" s="1542"/>
      <c r="Q11" s="1542"/>
      <c r="R11" s="1542"/>
      <c r="S11" s="1542"/>
      <c r="T11" s="1542"/>
    </row>
    <row r="12" spans="1:20" ht="30" customHeight="1" x14ac:dyDescent="0.25">
      <c r="A12" s="1773" t="s">
        <v>339</v>
      </c>
      <c r="B12" s="1773"/>
      <c r="C12" s="1773"/>
      <c r="D12" s="1773"/>
      <c r="E12" s="1773"/>
      <c r="F12" s="1773"/>
      <c r="G12" s="1773"/>
      <c r="H12" s="1773"/>
      <c r="I12" s="1542"/>
      <c r="J12" s="1542"/>
      <c r="K12" s="1542"/>
      <c r="L12" s="1542"/>
      <c r="M12" s="1542"/>
      <c r="N12" s="1542"/>
      <c r="O12" s="1542"/>
      <c r="P12" s="1542"/>
      <c r="Q12" s="1542"/>
      <c r="R12" s="1542"/>
      <c r="S12" s="1542"/>
      <c r="T12" s="1542"/>
    </row>
    <row r="13" spans="1:20" ht="30" customHeight="1" x14ac:dyDescent="0.25">
      <c r="A13" s="1773" t="s">
        <v>340</v>
      </c>
      <c r="B13" s="1773"/>
      <c r="C13" s="1773"/>
      <c r="D13" s="1773"/>
      <c r="E13" s="1773"/>
      <c r="F13" s="1773"/>
      <c r="G13" s="1773"/>
      <c r="H13" s="1773"/>
      <c r="I13" s="1542"/>
      <c r="J13" s="1542"/>
      <c r="K13" s="1542"/>
      <c r="L13" s="1542"/>
      <c r="M13" s="1542"/>
      <c r="N13" s="1542"/>
      <c r="O13" s="1542"/>
      <c r="P13" s="1542"/>
      <c r="Q13" s="1542"/>
      <c r="R13" s="1542"/>
      <c r="S13" s="1542"/>
      <c r="T13" s="1542"/>
    </row>
    <row r="14" spans="1:20" ht="15.75" x14ac:dyDescent="0.25">
      <c r="A14" s="1773" t="s">
        <v>341</v>
      </c>
      <c r="B14" s="1773"/>
      <c r="C14" s="1773"/>
      <c r="D14" s="1773"/>
      <c r="E14" s="1773"/>
      <c r="F14" s="1773"/>
      <c r="G14" s="1773"/>
      <c r="H14" s="1773"/>
      <c r="I14" s="1542"/>
      <c r="J14" s="1542"/>
      <c r="K14" s="1542"/>
      <c r="L14" s="1542"/>
      <c r="M14" s="1542"/>
      <c r="N14" s="1542"/>
      <c r="O14" s="1542"/>
      <c r="P14" s="1542"/>
      <c r="Q14" s="1542"/>
      <c r="R14" s="1542"/>
      <c r="S14" s="1542"/>
      <c r="T14" s="1542"/>
    </row>
    <row r="15" spans="1:20" ht="15.75" x14ac:dyDescent="0.25">
      <c r="A15" s="1773" t="s">
        <v>342</v>
      </c>
      <c r="B15" s="1773"/>
      <c r="C15" s="1773"/>
      <c r="D15" s="1773"/>
      <c r="E15" s="1773"/>
      <c r="F15" s="1773"/>
      <c r="G15" s="1773"/>
      <c r="H15" s="1773"/>
      <c r="I15" s="1542"/>
      <c r="J15" s="1542"/>
      <c r="K15" s="1542"/>
      <c r="L15" s="1542"/>
      <c r="M15" s="1542"/>
      <c r="N15" s="1542"/>
      <c r="O15" s="1542"/>
      <c r="P15" s="1542"/>
      <c r="Q15" s="1542"/>
      <c r="R15" s="1542"/>
      <c r="S15" s="1542"/>
      <c r="T15" s="1542"/>
    </row>
    <row r="16" spans="1:20" ht="15.75" x14ac:dyDescent="0.25">
      <c r="A16" s="1773" t="s">
        <v>343</v>
      </c>
      <c r="B16" s="1773"/>
      <c r="C16" s="1773"/>
      <c r="D16" s="1773"/>
      <c r="E16" s="1773"/>
      <c r="F16" s="1773"/>
      <c r="G16" s="1773"/>
      <c r="H16" s="1773"/>
      <c r="I16" s="1542"/>
      <c r="J16" s="1542"/>
      <c r="K16" s="1542"/>
      <c r="L16" s="1542"/>
      <c r="M16" s="1542"/>
      <c r="N16" s="1542"/>
      <c r="O16" s="1542"/>
      <c r="P16" s="1542"/>
      <c r="Q16" s="1542"/>
      <c r="R16" s="1542"/>
      <c r="S16" s="1542"/>
      <c r="T16" s="1542"/>
    </row>
    <row r="17" spans="1:20" ht="15.75" x14ac:dyDescent="0.25">
      <c r="A17" s="1773" t="s">
        <v>344</v>
      </c>
      <c r="B17" s="1773"/>
      <c r="C17" s="1773"/>
      <c r="D17" s="1773"/>
      <c r="E17" s="1773"/>
      <c r="F17" s="1773"/>
      <c r="G17" s="1773"/>
      <c r="H17" s="1773"/>
      <c r="I17" s="1542"/>
      <c r="J17" s="1542"/>
      <c r="K17" s="1542"/>
      <c r="L17" s="1542"/>
      <c r="M17" s="1542"/>
      <c r="N17" s="1542"/>
      <c r="O17" s="1542"/>
      <c r="P17" s="1542"/>
      <c r="Q17" s="1542"/>
      <c r="R17" s="1542"/>
      <c r="S17" s="1542"/>
      <c r="T17" s="1542"/>
    </row>
    <row r="18" spans="1:20" ht="32.25" customHeight="1" x14ac:dyDescent="0.25">
      <c r="A18" s="1773" t="s">
        <v>345</v>
      </c>
      <c r="B18" s="1773"/>
      <c r="C18" s="1773"/>
      <c r="D18" s="1773"/>
      <c r="E18" s="1773"/>
      <c r="F18" s="1773"/>
      <c r="G18" s="1773"/>
      <c r="H18" s="1773"/>
      <c r="I18" s="1422" t="s">
        <v>346</v>
      </c>
      <c r="J18" s="1423"/>
      <c r="K18" s="1423"/>
      <c r="L18" s="1423"/>
      <c r="M18" s="1423"/>
      <c r="N18" s="1423"/>
      <c r="O18" s="1423"/>
      <c r="P18" s="1423"/>
      <c r="Q18" s="1423"/>
      <c r="R18" s="1423"/>
      <c r="S18" s="1423"/>
      <c r="T18" s="1424"/>
    </row>
    <row r="19" spans="1:20" ht="15.75" x14ac:dyDescent="0.25">
      <c r="A19" s="1773" t="s">
        <v>347</v>
      </c>
      <c r="B19" s="1773"/>
      <c r="C19" s="1773"/>
      <c r="D19" s="1773"/>
      <c r="E19" s="1773"/>
      <c r="F19" s="1773"/>
      <c r="G19" s="1773"/>
      <c r="H19" s="1773"/>
      <c r="I19" s="1542"/>
      <c r="J19" s="1542"/>
      <c r="K19" s="1542"/>
      <c r="L19" s="1542"/>
      <c r="M19" s="1542"/>
      <c r="N19" s="1542"/>
      <c r="O19" s="1542"/>
      <c r="P19" s="1542"/>
      <c r="Q19" s="1542"/>
      <c r="R19" s="1542"/>
      <c r="S19" s="1542"/>
      <c r="T19" s="1542"/>
    </row>
    <row r="20" spans="1:20" ht="15.75" x14ac:dyDescent="0.25">
      <c r="A20" s="1773" t="s">
        <v>348</v>
      </c>
      <c r="B20" s="1773"/>
      <c r="C20" s="1773"/>
      <c r="D20" s="1773"/>
      <c r="E20" s="1773"/>
      <c r="F20" s="1773"/>
      <c r="G20" s="1773"/>
      <c r="H20" s="1773"/>
      <c r="I20" s="1542"/>
      <c r="J20" s="1542"/>
      <c r="K20" s="1542"/>
      <c r="L20" s="1542"/>
      <c r="M20" s="1542"/>
      <c r="N20" s="1542"/>
      <c r="O20" s="1542"/>
      <c r="P20" s="1542"/>
      <c r="Q20" s="1542"/>
      <c r="R20" s="1542"/>
      <c r="S20" s="1542"/>
      <c r="T20" s="1542"/>
    </row>
    <row r="21" spans="1:20" ht="15.75" x14ac:dyDescent="0.25">
      <c r="A21" s="1773" t="s">
        <v>349</v>
      </c>
      <c r="B21" s="1773"/>
      <c r="C21" s="1773"/>
      <c r="D21" s="1773"/>
      <c r="E21" s="1773"/>
      <c r="F21" s="1773"/>
      <c r="G21" s="1773"/>
      <c r="H21" s="1773"/>
      <c r="I21" s="1542"/>
      <c r="J21" s="1542"/>
      <c r="K21" s="1542"/>
      <c r="L21" s="1542"/>
      <c r="M21" s="1542"/>
      <c r="N21" s="1542"/>
      <c r="O21" s="1542"/>
      <c r="P21" s="1542"/>
      <c r="Q21" s="1542"/>
      <c r="R21" s="1542"/>
      <c r="S21" s="1542"/>
      <c r="T21" s="1542"/>
    </row>
    <row r="22" spans="1:20" ht="15.75" x14ac:dyDescent="0.25">
      <c r="A22" s="1773" t="s">
        <v>350</v>
      </c>
      <c r="B22" s="1773"/>
      <c r="C22" s="1773"/>
      <c r="D22" s="1773"/>
      <c r="E22" s="1773"/>
      <c r="F22" s="1773"/>
      <c r="G22" s="1773"/>
      <c r="H22" s="1773"/>
      <c r="I22" s="1542"/>
      <c r="J22" s="1542"/>
      <c r="K22" s="1542"/>
      <c r="L22" s="1542"/>
      <c r="M22" s="1542"/>
      <c r="N22" s="1542"/>
      <c r="O22" s="1542"/>
      <c r="P22" s="1542"/>
      <c r="Q22" s="1542"/>
      <c r="R22" s="1542"/>
      <c r="S22" s="1542"/>
      <c r="T22" s="1542"/>
    </row>
    <row r="23" spans="1:20" ht="15.75" x14ac:dyDescent="0.25">
      <c r="A23" s="1773" t="s">
        <v>351</v>
      </c>
      <c r="B23" s="1773"/>
      <c r="C23" s="1773"/>
      <c r="D23" s="1773"/>
      <c r="E23" s="1773"/>
      <c r="F23" s="1773"/>
      <c r="G23" s="1773"/>
      <c r="H23" s="1773"/>
      <c r="I23" s="1542"/>
      <c r="J23" s="1542"/>
      <c r="K23" s="1542"/>
      <c r="L23" s="1542"/>
      <c r="M23" s="1542"/>
      <c r="N23" s="1542"/>
      <c r="O23" s="1542"/>
      <c r="P23" s="1542"/>
      <c r="Q23" s="1542"/>
      <c r="R23" s="1542"/>
      <c r="S23" s="1542"/>
      <c r="T23" s="1542"/>
    </row>
    <row r="24" spans="1:20" ht="15.75" x14ac:dyDescent="0.25">
      <c r="A24" s="1773" t="s">
        <v>352</v>
      </c>
      <c r="B24" s="1773"/>
      <c r="C24" s="1773"/>
      <c r="D24" s="1773"/>
      <c r="E24" s="1773"/>
      <c r="F24" s="1773"/>
      <c r="G24" s="1773"/>
      <c r="H24" s="1773"/>
      <c r="I24" s="1542"/>
      <c r="J24" s="1542"/>
      <c r="K24" s="1542"/>
      <c r="L24" s="1542"/>
      <c r="M24" s="1542"/>
      <c r="N24" s="1542"/>
      <c r="O24" s="1542"/>
      <c r="P24" s="1542"/>
      <c r="Q24" s="1542"/>
      <c r="R24" s="1542"/>
      <c r="S24" s="1542"/>
      <c r="T24" s="1542"/>
    </row>
    <row r="25" spans="1:20" ht="15.75" x14ac:dyDescent="0.25">
      <c r="A25" s="1773" t="s">
        <v>353</v>
      </c>
      <c r="B25" s="1773"/>
      <c r="C25" s="1773"/>
      <c r="D25" s="1773"/>
      <c r="E25" s="1773"/>
      <c r="F25" s="1773"/>
      <c r="G25" s="1773"/>
      <c r="H25" s="1773"/>
      <c r="I25" s="1542"/>
      <c r="J25" s="1542"/>
      <c r="K25" s="1542"/>
      <c r="L25" s="1542"/>
      <c r="M25" s="1542"/>
      <c r="N25" s="1542"/>
      <c r="O25" s="1542"/>
      <c r="P25" s="1542"/>
      <c r="Q25" s="1542"/>
      <c r="R25" s="1542"/>
      <c r="S25" s="1542"/>
      <c r="T25" s="1542"/>
    </row>
    <row r="26" spans="1:20" ht="15.75" x14ac:dyDescent="0.25">
      <c r="A26" s="1773" t="s">
        <v>354</v>
      </c>
      <c r="B26" s="1773"/>
      <c r="C26" s="1773"/>
      <c r="D26" s="1773"/>
      <c r="E26" s="1773"/>
      <c r="F26" s="1773"/>
      <c r="G26" s="1773"/>
      <c r="H26" s="1773"/>
      <c r="I26" s="1542"/>
      <c r="J26" s="1542"/>
      <c r="K26" s="1542"/>
      <c r="L26" s="1542"/>
      <c r="M26" s="1542"/>
      <c r="N26" s="1542"/>
      <c r="O26" s="1542"/>
      <c r="P26" s="1542"/>
      <c r="Q26" s="1542"/>
      <c r="R26" s="1542"/>
      <c r="S26" s="1542"/>
      <c r="T26" s="1542"/>
    </row>
    <row r="27" spans="1:20" ht="15.75" x14ac:dyDescent="0.25">
      <c r="A27" s="1773" t="s">
        <v>355</v>
      </c>
      <c r="B27" s="1773"/>
      <c r="C27" s="1773"/>
      <c r="D27" s="1773"/>
      <c r="E27" s="1773"/>
      <c r="F27" s="1773"/>
      <c r="G27" s="1773"/>
      <c r="H27" s="1773"/>
      <c r="I27" s="1542"/>
      <c r="J27" s="1542"/>
      <c r="K27" s="1542"/>
      <c r="L27" s="1542"/>
      <c r="M27" s="1542"/>
      <c r="N27" s="1542"/>
      <c r="O27" s="1542"/>
      <c r="P27" s="1542"/>
      <c r="Q27" s="1542"/>
      <c r="R27" s="1542"/>
      <c r="S27" s="1542"/>
      <c r="T27" s="1542"/>
    </row>
    <row r="28" spans="1:20" ht="15.75" x14ac:dyDescent="0.25">
      <c r="A28" s="1773" t="s">
        <v>356</v>
      </c>
      <c r="B28" s="1773"/>
      <c r="C28" s="1773"/>
      <c r="D28" s="1773"/>
      <c r="E28" s="1773"/>
      <c r="F28" s="1773"/>
      <c r="G28" s="1773"/>
      <c r="H28" s="1773"/>
      <c r="I28" s="1542"/>
      <c r="J28" s="1542"/>
      <c r="K28" s="1542"/>
      <c r="L28" s="1542"/>
      <c r="M28" s="1542"/>
      <c r="N28" s="1542"/>
      <c r="O28" s="1542"/>
      <c r="P28" s="1542"/>
      <c r="Q28" s="1542"/>
      <c r="R28" s="1542"/>
      <c r="S28" s="1542"/>
      <c r="T28" s="1542"/>
    </row>
    <row r="29" spans="1:20" ht="15.75" x14ac:dyDescent="0.25">
      <c r="A29" s="6"/>
      <c r="B29" s="6"/>
      <c r="C29" s="6"/>
      <c r="D29" s="6"/>
      <c r="E29" s="6"/>
      <c r="F29" s="6"/>
      <c r="G29" s="6"/>
      <c r="H29" s="6"/>
      <c r="I29" s="6"/>
      <c r="J29" s="6"/>
      <c r="K29" s="6"/>
      <c r="L29" s="6"/>
      <c r="M29" s="6"/>
      <c r="N29" s="6"/>
      <c r="O29" s="6"/>
      <c r="P29" s="6"/>
      <c r="Q29" s="10"/>
      <c r="R29" s="10"/>
      <c r="S29" s="10"/>
      <c r="T29" s="10"/>
    </row>
    <row r="30" spans="1:20" ht="15.75" x14ac:dyDescent="0.25">
      <c r="A30" s="6"/>
      <c r="B30" s="6"/>
      <c r="C30" s="6"/>
      <c r="D30" s="6"/>
      <c r="E30" s="6"/>
      <c r="F30" s="6"/>
      <c r="G30" s="6"/>
      <c r="H30" s="6"/>
      <c r="I30" s="6"/>
      <c r="J30" s="6"/>
      <c r="K30" s="6"/>
      <c r="L30" s="6"/>
      <c r="M30" s="6"/>
      <c r="N30" s="6"/>
      <c r="O30" s="6"/>
      <c r="P30" s="6"/>
      <c r="Q30" s="38"/>
      <c r="R30" s="24" t="s">
        <v>357</v>
      </c>
      <c r="S30" s="38"/>
      <c r="T30" s="10"/>
    </row>
    <row r="31" spans="1:20" ht="15.75" x14ac:dyDescent="0.25">
      <c r="A31" s="1773" t="s">
        <v>358</v>
      </c>
      <c r="B31" s="1773"/>
      <c r="C31" s="1773"/>
      <c r="D31" s="1773"/>
      <c r="E31" s="1773"/>
      <c r="F31" s="1773"/>
      <c r="G31" s="1542"/>
      <c r="H31" s="1542"/>
      <c r="I31" s="1542"/>
      <c r="J31" s="1542"/>
      <c r="K31" s="1542"/>
      <c r="L31" s="1542"/>
      <c r="M31" s="1542"/>
      <c r="N31" s="1542"/>
      <c r="O31" s="1542"/>
      <c r="P31" s="1542"/>
      <c r="Q31" s="1542"/>
      <c r="R31" s="1542"/>
      <c r="S31" s="1542"/>
      <c r="T31" s="1542"/>
    </row>
    <row r="32" spans="1:20" ht="15.75" x14ac:dyDescent="0.25">
      <c r="A32" s="1773" t="s">
        <v>359</v>
      </c>
      <c r="B32" s="1773"/>
      <c r="C32" s="1773"/>
      <c r="D32" s="1773"/>
      <c r="E32" s="1773"/>
      <c r="F32" s="1773"/>
      <c r="G32" s="1542"/>
      <c r="H32" s="1542"/>
      <c r="I32" s="1542"/>
      <c r="J32" s="1542"/>
      <c r="K32" s="1542"/>
      <c r="L32" s="1542"/>
      <c r="M32" s="1542"/>
      <c r="N32" s="1542"/>
      <c r="O32" s="1542"/>
      <c r="P32" s="1542"/>
      <c r="Q32" s="1542"/>
      <c r="R32" s="1542"/>
      <c r="S32" s="1542"/>
      <c r="T32" s="1542"/>
    </row>
    <row r="33" spans="1:20" ht="15.75" x14ac:dyDescent="0.25">
      <c r="A33" s="1773" t="s">
        <v>360</v>
      </c>
      <c r="B33" s="1773"/>
      <c r="C33" s="1773"/>
      <c r="D33" s="1773"/>
      <c r="E33" s="1773"/>
      <c r="F33" s="1773"/>
      <c r="G33" s="1542"/>
      <c r="H33" s="1542"/>
      <c r="I33" s="1542"/>
      <c r="J33" s="1542"/>
      <c r="K33" s="1542"/>
      <c r="L33" s="1542"/>
      <c r="M33" s="1542"/>
      <c r="N33" s="1542"/>
      <c r="O33" s="1542"/>
      <c r="P33" s="1542"/>
      <c r="Q33" s="1542"/>
      <c r="R33" s="1542"/>
      <c r="S33" s="1542"/>
      <c r="T33" s="1542"/>
    </row>
    <row r="34" spans="1:20" ht="15.75" x14ac:dyDescent="0.25">
      <c r="A34" s="1773" t="s">
        <v>361</v>
      </c>
      <c r="B34" s="1773"/>
      <c r="C34" s="1773"/>
      <c r="D34" s="1773"/>
      <c r="E34" s="1773"/>
      <c r="F34" s="1773"/>
      <c r="G34" s="1542"/>
      <c r="H34" s="1542"/>
      <c r="I34" s="1542"/>
      <c r="J34" s="1542"/>
      <c r="K34" s="1542"/>
      <c r="L34" s="1542"/>
      <c r="M34" s="1542"/>
      <c r="N34" s="1542"/>
      <c r="O34" s="1542"/>
      <c r="P34" s="1542"/>
      <c r="Q34" s="1542"/>
      <c r="R34" s="1542"/>
      <c r="S34" s="1542"/>
      <c r="T34" s="1542"/>
    </row>
    <row r="35" spans="1:20" ht="15.75" x14ac:dyDescent="0.25">
      <c r="A35" s="1773" t="s">
        <v>362</v>
      </c>
      <c r="B35" s="1773"/>
      <c r="C35" s="1773"/>
      <c r="D35" s="1773"/>
      <c r="E35" s="1773"/>
      <c r="F35" s="1773"/>
      <c r="G35" s="1542"/>
      <c r="H35" s="1542"/>
      <c r="I35" s="1542"/>
      <c r="J35" s="1542"/>
      <c r="K35" s="1542"/>
      <c r="L35" s="1542"/>
      <c r="M35" s="1542"/>
      <c r="N35" s="1542"/>
      <c r="O35" s="1542"/>
      <c r="P35" s="1542"/>
      <c r="Q35" s="1542"/>
      <c r="R35" s="1542"/>
      <c r="S35" s="1542"/>
      <c r="T35" s="1542"/>
    </row>
    <row r="36" spans="1:20" ht="15.75" x14ac:dyDescent="0.25">
      <c r="A36" s="1773" t="s">
        <v>363</v>
      </c>
      <c r="B36" s="1773"/>
      <c r="C36" s="1773"/>
      <c r="D36" s="1773"/>
      <c r="E36" s="1773"/>
      <c r="F36" s="1773"/>
      <c r="G36" s="1542"/>
      <c r="H36" s="1542"/>
      <c r="I36" s="1542"/>
      <c r="J36" s="1542"/>
      <c r="K36" s="1542"/>
      <c r="L36" s="1542"/>
      <c r="M36" s="1542"/>
      <c r="N36" s="1542"/>
      <c r="O36" s="1542"/>
      <c r="P36" s="1542"/>
      <c r="Q36" s="1542"/>
      <c r="R36" s="1542"/>
      <c r="S36" s="1542"/>
      <c r="T36" s="1542"/>
    </row>
    <row r="37" spans="1:20" ht="15.75" x14ac:dyDescent="0.25">
      <c r="A37" s="1773" t="s">
        <v>364</v>
      </c>
      <c r="B37" s="1773"/>
      <c r="C37" s="1773"/>
      <c r="D37" s="1773"/>
      <c r="E37" s="1773"/>
      <c r="F37" s="1773"/>
      <c r="G37" s="1542"/>
      <c r="H37" s="1542"/>
      <c r="I37" s="1542"/>
      <c r="J37" s="1542"/>
      <c r="K37" s="1542"/>
      <c r="L37" s="1542"/>
      <c r="M37" s="1542"/>
      <c r="N37" s="1542"/>
      <c r="O37" s="1542"/>
      <c r="P37" s="1542"/>
      <c r="Q37" s="1542"/>
      <c r="R37" s="1542"/>
      <c r="S37" s="1542"/>
      <c r="T37" s="1542"/>
    </row>
    <row r="38" spans="1:20" ht="15.75" x14ac:dyDescent="0.25">
      <c r="A38" s="1773" t="s">
        <v>365</v>
      </c>
      <c r="B38" s="1773"/>
      <c r="C38" s="1773"/>
      <c r="D38" s="1773"/>
      <c r="E38" s="1773"/>
      <c r="F38" s="1773"/>
      <c r="G38" s="1542"/>
      <c r="H38" s="1542"/>
      <c r="I38" s="1542"/>
      <c r="J38" s="1542"/>
      <c r="K38" s="1542"/>
      <c r="L38" s="1542"/>
      <c r="M38" s="1542"/>
      <c r="N38" s="1542"/>
      <c r="O38" s="1542"/>
      <c r="P38" s="1542"/>
      <c r="Q38" s="1542"/>
      <c r="R38" s="1542"/>
      <c r="S38" s="1542"/>
      <c r="T38" s="1542"/>
    </row>
    <row r="39" spans="1:20" ht="15.75" x14ac:dyDescent="0.25">
      <c r="A39" s="1773" t="s">
        <v>366</v>
      </c>
      <c r="B39" s="1773"/>
      <c r="C39" s="1773"/>
      <c r="D39" s="1773"/>
      <c r="E39" s="1773"/>
      <c r="F39" s="1773"/>
      <c r="G39" s="1542"/>
      <c r="H39" s="1542"/>
      <c r="I39" s="1542"/>
      <c r="J39" s="1542"/>
      <c r="K39" s="1542"/>
      <c r="L39" s="1542"/>
      <c r="M39" s="1542"/>
      <c r="N39" s="1542"/>
      <c r="O39" s="1542"/>
      <c r="P39" s="1542"/>
      <c r="Q39" s="1542"/>
      <c r="R39" s="1542"/>
      <c r="S39" s="1542"/>
      <c r="T39" s="1542"/>
    </row>
    <row r="40" spans="1:20" ht="15.75" x14ac:dyDescent="0.25">
      <c r="A40" s="1773" t="s">
        <v>367</v>
      </c>
      <c r="B40" s="1773"/>
      <c r="C40" s="1773"/>
      <c r="D40" s="1773"/>
      <c r="E40" s="1773"/>
      <c r="F40" s="1773"/>
      <c r="G40" s="1542"/>
      <c r="H40" s="1542"/>
      <c r="I40" s="1542"/>
      <c r="J40" s="1542"/>
      <c r="K40" s="1542"/>
      <c r="L40" s="1542"/>
      <c r="M40" s="1542"/>
      <c r="N40" s="1542"/>
      <c r="O40" s="1542"/>
      <c r="P40" s="1542"/>
      <c r="Q40" s="1542"/>
      <c r="R40" s="1542"/>
      <c r="S40" s="1542"/>
      <c r="T40" s="1542"/>
    </row>
    <row r="41" spans="1:20" ht="15.75" x14ac:dyDescent="0.25">
      <c r="A41" s="1773" t="s">
        <v>368</v>
      </c>
      <c r="B41" s="1773"/>
      <c r="C41" s="1773"/>
      <c r="D41" s="1773"/>
      <c r="E41" s="1773"/>
      <c r="F41" s="1773"/>
      <c r="G41" s="1542"/>
      <c r="H41" s="1542"/>
      <c r="I41" s="1542"/>
      <c r="J41" s="1542"/>
      <c r="K41" s="1542"/>
      <c r="L41" s="1542"/>
      <c r="M41" s="1542"/>
      <c r="N41" s="1542"/>
      <c r="O41" s="1542"/>
      <c r="P41" s="1542"/>
      <c r="Q41" s="1542"/>
      <c r="R41" s="1542"/>
      <c r="S41" s="1542"/>
      <c r="T41" s="1542"/>
    </row>
    <row r="42" spans="1:20" ht="15.75" x14ac:dyDescent="0.25">
      <c r="A42" s="1773" t="s">
        <v>369</v>
      </c>
      <c r="B42" s="1773"/>
      <c r="C42" s="1773"/>
      <c r="D42" s="1773"/>
      <c r="E42" s="1773"/>
      <c r="F42" s="1773"/>
      <c r="G42" s="1542"/>
      <c r="H42" s="1542"/>
      <c r="I42" s="1542"/>
      <c r="J42" s="1542"/>
      <c r="K42" s="1542"/>
      <c r="L42" s="1542"/>
      <c r="M42" s="1542"/>
      <c r="N42" s="1542"/>
      <c r="O42" s="1542"/>
      <c r="P42" s="1542"/>
      <c r="Q42" s="1542"/>
      <c r="R42" s="1542"/>
      <c r="S42" s="1542"/>
      <c r="T42" s="1542"/>
    </row>
    <row r="43" spans="1:20" ht="15.75" x14ac:dyDescent="0.25">
      <c r="A43" s="1773" t="s">
        <v>370</v>
      </c>
      <c r="B43" s="1773"/>
      <c r="C43" s="1773"/>
      <c r="D43" s="1773"/>
      <c r="E43" s="1773"/>
      <c r="F43" s="1773"/>
      <c r="G43" s="1542"/>
      <c r="H43" s="1542"/>
      <c r="I43" s="1542"/>
      <c r="J43" s="1542"/>
      <c r="K43" s="1542"/>
      <c r="L43" s="1542"/>
      <c r="M43" s="1542"/>
      <c r="N43" s="1542"/>
      <c r="O43" s="1542"/>
      <c r="P43" s="1542"/>
      <c r="Q43" s="1542"/>
      <c r="R43" s="1542"/>
      <c r="S43" s="1542"/>
      <c r="T43" s="1542"/>
    </row>
    <row r="44" spans="1:20" ht="15.75" x14ac:dyDescent="0.25">
      <c r="A44" s="1773" t="s">
        <v>371</v>
      </c>
      <c r="B44" s="1773"/>
      <c r="C44" s="1773"/>
      <c r="D44" s="1773"/>
      <c r="E44" s="1773"/>
      <c r="F44" s="1773"/>
      <c r="G44" s="1542"/>
      <c r="H44" s="1542"/>
      <c r="I44" s="1542"/>
      <c r="J44" s="1542"/>
      <c r="K44" s="1542"/>
      <c r="L44" s="1542"/>
      <c r="M44" s="1542"/>
      <c r="N44" s="1542"/>
      <c r="O44" s="1542"/>
      <c r="P44" s="1542"/>
      <c r="Q44" s="1542"/>
      <c r="R44" s="1542"/>
      <c r="S44" s="1542"/>
      <c r="T44" s="1542"/>
    </row>
    <row r="45" spans="1:20" ht="15.75" x14ac:dyDescent="0.25">
      <c r="A45" s="6"/>
      <c r="B45" s="6"/>
      <c r="C45" s="6"/>
      <c r="D45" s="6"/>
      <c r="E45" s="6"/>
      <c r="F45" s="6"/>
      <c r="G45" s="6"/>
      <c r="H45" s="6"/>
      <c r="I45" s="6"/>
      <c r="J45" s="6"/>
      <c r="K45" s="6"/>
      <c r="L45" s="6"/>
      <c r="M45" s="6"/>
      <c r="N45" s="6"/>
      <c r="O45" s="6"/>
      <c r="P45" s="6"/>
      <c r="Q45" s="10"/>
      <c r="R45" s="10"/>
      <c r="S45" s="10"/>
      <c r="T45" s="10"/>
    </row>
    <row r="46" spans="1:20" ht="15.75" x14ac:dyDescent="0.25">
      <c r="A46" s="6"/>
      <c r="B46" s="6"/>
      <c r="C46" s="6"/>
      <c r="D46" s="6"/>
      <c r="E46" s="6"/>
      <c r="F46" s="6"/>
      <c r="G46" s="6"/>
      <c r="H46" s="6"/>
      <c r="I46" s="6"/>
      <c r="J46" s="6"/>
      <c r="K46" s="6"/>
      <c r="L46" s="6"/>
      <c r="M46" s="6"/>
      <c r="N46" s="6"/>
      <c r="O46" s="6"/>
      <c r="P46" s="6"/>
      <c r="R46" s="24" t="s">
        <v>993</v>
      </c>
      <c r="S46" s="38"/>
      <c r="T46" s="10"/>
    </row>
    <row r="47" spans="1:20" ht="15.75" x14ac:dyDescent="0.25">
      <c r="A47" s="1430" t="s">
        <v>372</v>
      </c>
      <c r="B47" s="1430"/>
      <c r="C47" s="1430"/>
      <c r="D47" s="1430"/>
      <c r="E47" s="1430"/>
      <c r="F47" s="1430"/>
      <c r="G47" s="1430" t="s">
        <v>373</v>
      </c>
      <c r="H47" s="1401"/>
      <c r="I47" s="1401"/>
      <c r="J47" s="1401"/>
      <c r="K47" s="1401"/>
      <c r="L47" s="1401"/>
      <c r="M47" s="1401"/>
      <c r="N47" s="1401"/>
      <c r="O47" s="1401"/>
      <c r="P47" s="1401" t="s">
        <v>374</v>
      </c>
      <c r="Q47" s="1401"/>
      <c r="R47" s="1401"/>
      <c r="S47" s="1401"/>
      <c r="T47" s="1401"/>
    </row>
    <row r="48" spans="1:20" ht="15.75" x14ac:dyDescent="0.25">
      <c r="A48" s="1773"/>
      <c r="B48" s="1773"/>
      <c r="C48" s="1773"/>
      <c r="D48" s="1773"/>
      <c r="E48" s="1773"/>
      <c r="F48" s="1773"/>
      <c r="G48" s="1542">
        <v>1</v>
      </c>
      <c r="H48" s="1542"/>
      <c r="I48" s="1542"/>
      <c r="J48" s="1542"/>
      <c r="K48" s="1542"/>
      <c r="L48" s="1542"/>
      <c r="M48" s="1542" t="s">
        <v>375</v>
      </c>
      <c r="N48" s="1542"/>
      <c r="O48" s="1542"/>
      <c r="P48" s="1542"/>
      <c r="Q48" s="1542"/>
      <c r="R48" s="1542"/>
      <c r="S48" s="1542"/>
      <c r="T48" s="1542"/>
    </row>
    <row r="49" spans="1:20" ht="15.75" x14ac:dyDescent="0.25">
      <c r="A49" s="1773" t="s">
        <v>376</v>
      </c>
      <c r="B49" s="1773"/>
      <c r="C49" s="1773"/>
      <c r="D49" s="1773"/>
      <c r="E49" s="1773"/>
      <c r="F49" s="1773"/>
      <c r="G49" s="1542"/>
      <c r="H49" s="1542"/>
      <c r="I49" s="1542"/>
      <c r="J49" s="1542"/>
      <c r="K49" s="1542"/>
      <c r="L49" s="1542"/>
      <c r="M49" s="1542"/>
      <c r="N49" s="1542"/>
      <c r="O49" s="1542"/>
      <c r="P49" s="1542"/>
      <c r="Q49" s="1542"/>
      <c r="R49" s="1542"/>
      <c r="S49" s="1542"/>
      <c r="T49" s="1542"/>
    </row>
    <row r="50" spans="1:20" ht="15.75" x14ac:dyDescent="0.25">
      <c r="A50" s="1773" t="s">
        <v>377</v>
      </c>
      <c r="B50" s="1773"/>
      <c r="C50" s="1773"/>
      <c r="D50" s="1773"/>
      <c r="E50" s="1773"/>
      <c r="F50" s="1773"/>
      <c r="G50" s="1542"/>
      <c r="H50" s="1542"/>
      <c r="I50" s="1542"/>
      <c r="J50" s="1542"/>
      <c r="K50" s="1542"/>
      <c r="L50" s="1542"/>
      <c r="M50" s="1542"/>
      <c r="N50" s="1542"/>
      <c r="O50" s="1542"/>
      <c r="P50" s="1542"/>
      <c r="Q50" s="1542"/>
      <c r="R50" s="1542"/>
      <c r="S50" s="1542"/>
      <c r="T50" s="1542"/>
    </row>
    <row r="51" spans="1:20" ht="15.75" x14ac:dyDescent="0.25">
      <c r="A51" s="1773" t="s">
        <v>378</v>
      </c>
      <c r="B51" s="1773"/>
      <c r="C51" s="1773"/>
      <c r="D51" s="1773"/>
      <c r="E51" s="1773"/>
      <c r="F51" s="1773"/>
      <c r="G51" s="1542"/>
      <c r="H51" s="1542"/>
      <c r="I51" s="1542"/>
      <c r="J51" s="1542"/>
      <c r="K51" s="1542"/>
      <c r="L51" s="1542"/>
      <c r="M51" s="1542"/>
      <c r="N51" s="1542"/>
      <c r="O51" s="1542"/>
      <c r="P51" s="1542"/>
      <c r="Q51" s="1542"/>
      <c r="R51" s="1542"/>
      <c r="S51" s="1542"/>
      <c r="T51" s="1542"/>
    </row>
    <row r="52" spans="1:20" ht="15.75" x14ac:dyDescent="0.25">
      <c r="A52" s="1773" t="s">
        <v>379</v>
      </c>
      <c r="B52" s="1773"/>
      <c r="C52" s="1773"/>
      <c r="D52" s="1773"/>
      <c r="E52" s="1773"/>
      <c r="F52" s="1773"/>
      <c r="G52" s="1542"/>
      <c r="H52" s="1542"/>
      <c r="I52" s="1542"/>
      <c r="J52" s="1542"/>
      <c r="K52" s="1542"/>
      <c r="L52" s="1542"/>
      <c r="M52" s="1542"/>
      <c r="N52" s="1542"/>
      <c r="O52" s="1542"/>
      <c r="P52" s="1542"/>
      <c r="Q52" s="1542"/>
      <c r="R52" s="1542"/>
      <c r="S52" s="1542"/>
      <c r="T52" s="1542"/>
    </row>
    <row r="53" spans="1:20" ht="15.75" x14ac:dyDescent="0.25">
      <c r="A53" s="1773" t="s">
        <v>380</v>
      </c>
      <c r="B53" s="1773"/>
      <c r="C53" s="1773"/>
      <c r="D53" s="1773"/>
      <c r="E53" s="1773"/>
      <c r="F53" s="1773"/>
      <c r="G53" s="1542"/>
      <c r="H53" s="1542"/>
      <c r="I53" s="1542"/>
      <c r="J53" s="1542"/>
      <c r="K53" s="1542"/>
      <c r="L53" s="1542"/>
      <c r="M53" s="1542"/>
      <c r="N53" s="1542"/>
      <c r="O53" s="1542"/>
      <c r="P53" s="1542"/>
      <c r="Q53" s="1542"/>
      <c r="R53" s="1542"/>
      <c r="S53" s="1542"/>
      <c r="T53" s="1542"/>
    </row>
    <row r="54" spans="1:20" ht="15.75" x14ac:dyDescent="0.25">
      <c r="A54" s="1773" t="s">
        <v>381</v>
      </c>
      <c r="B54" s="1773"/>
      <c r="C54" s="1773"/>
      <c r="D54" s="1773"/>
      <c r="E54" s="1773"/>
      <c r="F54" s="1773"/>
      <c r="G54" s="1542"/>
      <c r="H54" s="1542"/>
      <c r="I54" s="1542"/>
      <c r="J54" s="1542"/>
      <c r="K54" s="1542"/>
      <c r="L54" s="1542"/>
      <c r="M54" s="1542"/>
      <c r="N54" s="1542"/>
      <c r="O54" s="1542"/>
      <c r="P54" s="1542"/>
      <c r="Q54" s="1542"/>
      <c r="R54" s="1542"/>
      <c r="S54" s="1542"/>
      <c r="T54" s="1542"/>
    </row>
    <row r="55" spans="1:20" ht="15.75" x14ac:dyDescent="0.25">
      <c r="A55" s="1773" t="s">
        <v>382</v>
      </c>
      <c r="B55" s="1773"/>
      <c r="C55" s="1773"/>
      <c r="D55" s="1773"/>
      <c r="E55" s="1773"/>
      <c r="F55" s="1773"/>
      <c r="G55" s="1542"/>
      <c r="H55" s="1542"/>
      <c r="I55" s="1542"/>
      <c r="J55" s="1542"/>
      <c r="K55" s="1542"/>
      <c r="L55" s="1542"/>
      <c r="M55" s="1542"/>
      <c r="N55" s="1542"/>
      <c r="O55" s="1542"/>
      <c r="P55" s="1542"/>
      <c r="Q55" s="1542"/>
      <c r="R55" s="1542"/>
      <c r="S55" s="1542"/>
      <c r="T55" s="1542"/>
    </row>
    <row r="56" spans="1:20" ht="15.75" x14ac:dyDescent="0.25">
      <c r="A56" s="1773" t="s">
        <v>383</v>
      </c>
      <c r="B56" s="1773"/>
      <c r="C56" s="1773"/>
      <c r="D56" s="1773"/>
      <c r="E56" s="1773"/>
      <c r="F56" s="1773"/>
      <c r="G56" s="1542"/>
      <c r="H56" s="1542"/>
      <c r="I56" s="1542"/>
      <c r="J56" s="1542"/>
      <c r="K56" s="1542"/>
      <c r="L56" s="1542"/>
      <c r="M56" s="1542"/>
      <c r="N56" s="1542"/>
      <c r="O56" s="1542"/>
      <c r="P56" s="1542"/>
      <c r="Q56" s="1542"/>
      <c r="R56" s="1542"/>
      <c r="S56" s="1542"/>
      <c r="T56" s="1542"/>
    </row>
    <row r="57" spans="1:20" ht="15.75" x14ac:dyDescent="0.25">
      <c r="A57" s="1773" t="s">
        <v>384</v>
      </c>
      <c r="B57" s="1773"/>
      <c r="C57" s="1773"/>
      <c r="D57" s="1773"/>
      <c r="E57" s="1773"/>
      <c r="F57" s="1773"/>
      <c r="G57" s="1542"/>
      <c r="H57" s="1542"/>
      <c r="I57" s="1542"/>
      <c r="J57" s="1542"/>
      <c r="K57" s="1542"/>
      <c r="L57" s="1542"/>
      <c r="M57" s="1542"/>
      <c r="N57" s="1542"/>
      <c r="O57" s="1542"/>
      <c r="P57" s="1542"/>
      <c r="Q57" s="1542"/>
      <c r="R57" s="1542"/>
      <c r="S57" s="1542"/>
      <c r="T57" s="1542"/>
    </row>
    <row r="58" spans="1:20" ht="15.75" x14ac:dyDescent="0.25">
      <c r="A58" s="1773" t="s">
        <v>385</v>
      </c>
      <c r="B58" s="1773"/>
      <c r="C58" s="1773"/>
      <c r="D58" s="1773"/>
      <c r="E58" s="1773"/>
      <c r="F58" s="1773"/>
      <c r="G58" s="1542"/>
      <c r="H58" s="1542"/>
      <c r="I58" s="1542"/>
      <c r="J58" s="1542"/>
      <c r="K58" s="1542"/>
      <c r="L58" s="1542"/>
      <c r="M58" s="1542"/>
      <c r="N58" s="1542"/>
      <c r="O58" s="1542"/>
      <c r="P58" s="1542"/>
      <c r="Q58" s="1542"/>
      <c r="R58" s="1542"/>
      <c r="S58" s="1542"/>
      <c r="T58" s="1542"/>
    </row>
    <row r="59" spans="1:20" ht="15.75" x14ac:dyDescent="0.25">
      <c r="A59" s="1773" t="s">
        <v>386</v>
      </c>
      <c r="B59" s="1773"/>
      <c r="C59" s="1773"/>
      <c r="D59" s="1773"/>
      <c r="E59" s="1773"/>
      <c r="F59" s="1773"/>
      <c r="G59" s="1542"/>
      <c r="H59" s="1542"/>
      <c r="I59" s="1542"/>
      <c r="J59" s="1542"/>
      <c r="K59" s="1542"/>
      <c r="L59" s="1542"/>
      <c r="M59" s="1542"/>
      <c r="N59" s="1542"/>
      <c r="O59" s="1542"/>
      <c r="P59" s="1542"/>
      <c r="Q59" s="1542"/>
      <c r="R59" s="1542"/>
      <c r="S59" s="1542"/>
      <c r="T59" s="1542"/>
    </row>
    <row r="60" spans="1:20" ht="15.75" x14ac:dyDescent="0.25">
      <c r="A60" s="1773" t="s">
        <v>387</v>
      </c>
      <c r="B60" s="1773"/>
      <c r="C60" s="1773"/>
      <c r="D60" s="1773"/>
      <c r="E60" s="1773"/>
      <c r="F60" s="1773"/>
      <c r="G60" s="1542"/>
      <c r="H60" s="1542"/>
      <c r="I60" s="1542"/>
      <c r="J60" s="1542"/>
      <c r="K60" s="1542"/>
      <c r="L60" s="1542"/>
      <c r="M60" s="1542"/>
      <c r="N60" s="1542"/>
      <c r="O60" s="1542"/>
      <c r="P60" s="1542"/>
      <c r="Q60" s="1542"/>
      <c r="R60" s="1542"/>
      <c r="S60" s="1542"/>
      <c r="T60" s="1542"/>
    </row>
    <row r="61" spans="1:20" ht="15.75" x14ac:dyDescent="0.25">
      <c r="A61" s="1773" t="s">
        <v>388</v>
      </c>
      <c r="B61" s="1773"/>
      <c r="C61" s="1773"/>
      <c r="D61" s="1773"/>
      <c r="E61" s="1773"/>
      <c r="F61" s="1773"/>
      <c r="G61" s="1542"/>
      <c r="H61" s="1542"/>
      <c r="I61" s="1542"/>
      <c r="J61" s="1542"/>
      <c r="K61" s="1542"/>
      <c r="L61" s="1542"/>
      <c r="M61" s="1542"/>
      <c r="N61" s="1542"/>
      <c r="O61" s="1542"/>
      <c r="P61" s="1542"/>
      <c r="Q61" s="1542"/>
      <c r="R61" s="1542"/>
      <c r="S61" s="1542"/>
      <c r="T61" s="1542"/>
    </row>
    <row r="62" spans="1:20" ht="15.75" x14ac:dyDescent="0.25">
      <c r="A62" s="1773" t="s">
        <v>389</v>
      </c>
      <c r="B62" s="1773"/>
      <c r="C62" s="1773"/>
      <c r="D62" s="1773"/>
      <c r="E62" s="1773"/>
      <c r="F62" s="1773"/>
      <c r="G62" s="1542"/>
      <c r="H62" s="1542"/>
      <c r="I62" s="1542"/>
      <c r="J62" s="1542"/>
      <c r="K62" s="1542"/>
      <c r="L62" s="1542"/>
      <c r="M62" s="1542"/>
      <c r="N62" s="1542"/>
      <c r="O62" s="1542"/>
      <c r="P62" s="1542"/>
      <c r="Q62" s="1542"/>
      <c r="R62" s="1542"/>
      <c r="S62" s="1542"/>
      <c r="T62" s="1542"/>
    </row>
    <row r="63" spans="1:20" ht="15.75" x14ac:dyDescent="0.25">
      <c r="A63" s="1773" t="s">
        <v>390</v>
      </c>
      <c r="B63" s="1773"/>
      <c r="C63" s="1773"/>
      <c r="D63" s="1773"/>
      <c r="E63" s="1773"/>
      <c r="F63" s="1773"/>
      <c r="G63" s="1542"/>
      <c r="H63" s="1542"/>
      <c r="I63" s="1542"/>
      <c r="J63" s="1542"/>
      <c r="K63" s="1542"/>
      <c r="L63" s="1542"/>
      <c r="M63" s="1542"/>
      <c r="N63" s="1542"/>
      <c r="O63" s="1542"/>
      <c r="P63" s="1542"/>
      <c r="Q63" s="1542"/>
      <c r="R63" s="1542"/>
      <c r="S63" s="1542"/>
      <c r="T63" s="1542"/>
    </row>
    <row r="64" spans="1:20" ht="15.75" x14ac:dyDescent="0.25">
      <c r="A64" s="1773" t="s">
        <v>391</v>
      </c>
      <c r="B64" s="1773"/>
      <c r="C64" s="1773"/>
      <c r="D64" s="1773"/>
      <c r="E64" s="1773"/>
      <c r="F64" s="1773"/>
      <c r="G64" s="1542"/>
      <c r="H64" s="1542"/>
      <c r="I64" s="1542"/>
      <c r="J64" s="1542"/>
      <c r="K64" s="1542"/>
      <c r="L64" s="1542"/>
      <c r="M64" s="1542"/>
      <c r="N64" s="1542"/>
      <c r="O64" s="1542"/>
      <c r="P64" s="1542"/>
      <c r="Q64" s="1542"/>
      <c r="R64" s="1542"/>
      <c r="S64" s="1542"/>
      <c r="T64" s="1542"/>
    </row>
    <row r="65" spans="1:20" ht="15.75" x14ac:dyDescent="0.25">
      <c r="A65" s="1773" t="s">
        <v>392</v>
      </c>
      <c r="B65" s="1773"/>
      <c r="C65" s="1773"/>
      <c r="D65" s="1773"/>
      <c r="E65" s="1773"/>
      <c r="F65" s="1773"/>
      <c r="G65" s="1542"/>
      <c r="H65" s="1542"/>
      <c r="I65" s="1542"/>
      <c r="J65" s="1542"/>
      <c r="K65" s="1542"/>
      <c r="L65" s="1542"/>
      <c r="M65" s="1542"/>
      <c r="N65" s="1542"/>
      <c r="O65" s="1542"/>
      <c r="P65" s="1542"/>
      <c r="Q65" s="1542"/>
      <c r="R65" s="1542"/>
      <c r="S65" s="1542"/>
      <c r="T65" s="1542"/>
    </row>
    <row r="66" spans="1:20" ht="15.75" x14ac:dyDescent="0.25">
      <c r="A66" s="1773" t="s">
        <v>393</v>
      </c>
      <c r="B66" s="1773"/>
      <c r="C66" s="1773"/>
      <c r="D66" s="1773"/>
      <c r="E66" s="1773"/>
      <c r="F66" s="1773"/>
      <c r="G66" s="1542"/>
      <c r="H66" s="1542"/>
      <c r="I66" s="1542"/>
      <c r="J66" s="1542"/>
      <c r="K66" s="1542"/>
      <c r="L66" s="1542"/>
      <c r="M66" s="1542"/>
      <c r="N66" s="1542"/>
      <c r="O66" s="1542"/>
      <c r="P66" s="1542"/>
      <c r="Q66" s="1542"/>
      <c r="R66" s="1542"/>
      <c r="S66" s="1542"/>
      <c r="T66" s="1542"/>
    </row>
    <row r="67" spans="1:20" ht="15.75" x14ac:dyDescent="0.25">
      <c r="A67" s="1773" t="s">
        <v>394</v>
      </c>
      <c r="B67" s="1773"/>
      <c r="C67" s="1773"/>
      <c r="D67" s="1773"/>
      <c r="E67" s="1773"/>
      <c r="F67" s="1773"/>
      <c r="G67" s="1542"/>
      <c r="H67" s="1542"/>
      <c r="I67" s="1542"/>
      <c r="J67" s="1542"/>
      <c r="K67" s="1542"/>
      <c r="L67" s="1542"/>
      <c r="M67" s="1542"/>
      <c r="N67" s="1542"/>
      <c r="O67" s="1542"/>
      <c r="P67" s="1542"/>
      <c r="Q67" s="1542"/>
      <c r="R67" s="1542"/>
      <c r="S67" s="1542"/>
      <c r="T67" s="1542"/>
    </row>
    <row r="68" spans="1:20" ht="15.75" x14ac:dyDescent="0.25">
      <c r="A68" s="6"/>
      <c r="B68" s="6"/>
      <c r="C68" s="6"/>
      <c r="D68" s="6"/>
      <c r="E68" s="6"/>
      <c r="F68" s="6"/>
      <c r="G68" s="6"/>
      <c r="H68" s="6"/>
      <c r="I68" s="6"/>
      <c r="J68" s="6"/>
      <c r="K68" s="6"/>
      <c r="L68" s="6"/>
      <c r="M68" s="6"/>
      <c r="N68" s="6"/>
      <c r="O68" s="6"/>
      <c r="P68" s="6"/>
      <c r="Q68" s="10"/>
      <c r="R68" s="10"/>
      <c r="S68" s="10"/>
      <c r="T68" s="10"/>
    </row>
    <row r="69" spans="1:20" ht="15.75" x14ac:dyDescent="0.25">
      <c r="A69" s="6"/>
      <c r="B69" s="6"/>
      <c r="C69" s="6"/>
      <c r="D69" s="6"/>
      <c r="E69" s="6"/>
      <c r="F69" s="6"/>
      <c r="G69" s="6"/>
      <c r="H69" s="6"/>
      <c r="I69" s="6"/>
      <c r="J69" s="6"/>
      <c r="K69" s="6"/>
      <c r="L69" s="6"/>
      <c r="M69" s="6"/>
      <c r="N69" s="6"/>
      <c r="O69" s="6"/>
      <c r="P69" s="6"/>
      <c r="Q69" s="24"/>
      <c r="R69" s="24" t="s">
        <v>395</v>
      </c>
      <c r="S69" s="24"/>
      <c r="T69" s="10"/>
    </row>
    <row r="70" spans="1:20" ht="15.75" x14ac:dyDescent="0.25">
      <c r="A70" s="6"/>
      <c r="B70" s="6"/>
      <c r="C70" s="6"/>
      <c r="D70" s="6"/>
      <c r="E70" s="6"/>
      <c r="F70" s="6"/>
      <c r="G70" s="1781" t="s">
        <v>396</v>
      </c>
      <c r="H70" s="1781"/>
      <c r="I70" s="1781"/>
      <c r="J70" s="1781"/>
      <c r="K70" s="1781"/>
      <c r="L70" s="1781"/>
      <c r="M70" s="1781"/>
      <c r="N70" s="6"/>
      <c r="O70" s="6"/>
      <c r="P70" s="6"/>
      <c r="Q70" s="10"/>
      <c r="R70" s="10"/>
      <c r="S70" s="10"/>
      <c r="T70" s="10"/>
    </row>
    <row r="71" spans="1:20" ht="15.75" x14ac:dyDescent="0.25">
      <c r="A71" s="1430"/>
      <c r="B71" s="1430"/>
      <c r="C71" s="1430"/>
      <c r="D71" s="1430"/>
      <c r="E71" s="1430"/>
      <c r="F71" s="1430"/>
      <c r="G71" s="1430" t="s">
        <v>373</v>
      </c>
      <c r="H71" s="1401"/>
      <c r="I71" s="1401"/>
      <c r="J71" s="1401"/>
      <c r="K71" s="1401"/>
      <c r="L71" s="1401"/>
      <c r="M71" s="1401"/>
      <c r="N71" s="1401"/>
      <c r="O71" s="1401"/>
      <c r="P71" s="1401" t="s">
        <v>374</v>
      </c>
      <c r="Q71" s="1401"/>
      <c r="R71" s="1401"/>
      <c r="S71" s="1401"/>
      <c r="T71" s="1401"/>
    </row>
    <row r="72" spans="1:20" ht="15.75" x14ac:dyDescent="0.25">
      <c r="A72" s="1773"/>
      <c r="B72" s="1773"/>
      <c r="C72" s="1773"/>
      <c r="D72" s="1773"/>
      <c r="E72" s="1773"/>
      <c r="F72" s="1773"/>
      <c r="G72" s="1542">
        <v>1</v>
      </c>
      <c r="H72" s="1542"/>
      <c r="I72" s="1542"/>
      <c r="J72" s="1542"/>
      <c r="K72" s="1542"/>
      <c r="L72" s="1542"/>
      <c r="M72" s="1542" t="s">
        <v>375</v>
      </c>
      <c r="N72" s="1542"/>
      <c r="O72" s="1542"/>
      <c r="P72" s="1542"/>
      <c r="Q72" s="1542"/>
      <c r="R72" s="1542"/>
      <c r="S72" s="1542"/>
      <c r="T72" s="1542"/>
    </row>
    <row r="73" spans="1:20" ht="15.75" x14ac:dyDescent="0.25">
      <c r="A73" s="1778" t="s">
        <v>397</v>
      </c>
      <c r="B73" s="1779"/>
      <c r="C73" s="1779"/>
      <c r="D73" s="1779"/>
      <c r="E73" s="1779"/>
      <c r="F73" s="1780"/>
      <c r="G73" s="1542"/>
      <c r="H73" s="1542"/>
      <c r="I73" s="1542"/>
      <c r="J73" s="1542"/>
      <c r="K73" s="1542"/>
      <c r="L73" s="1542"/>
      <c r="M73" s="1542"/>
      <c r="N73" s="1542"/>
      <c r="O73" s="1542"/>
      <c r="P73" s="1542"/>
      <c r="Q73" s="1542"/>
      <c r="R73" s="1542"/>
      <c r="S73" s="1542"/>
      <c r="T73" s="1542"/>
    </row>
    <row r="74" spans="1:20" ht="15.75" x14ac:dyDescent="0.25">
      <c r="A74" s="1778" t="s">
        <v>398</v>
      </c>
      <c r="B74" s="1779"/>
      <c r="C74" s="1779"/>
      <c r="D74" s="1779"/>
      <c r="E74" s="1779"/>
      <c r="F74" s="1780"/>
      <c r="G74" s="1542"/>
      <c r="H74" s="1542"/>
      <c r="I74" s="1542"/>
      <c r="J74" s="1542"/>
      <c r="K74" s="1542"/>
      <c r="L74" s="1542"/>
      <c r="M74" s="1542"/>
      <c r="N74" s="1542"/>
      <c r="O74" s="1542"/>
      <c r="P74" s="1542"/>
      <c r="Q74" s="1542"/>
      <c r="R74" s="1542"/>
      <c r="S74" s="1542"/>
      <c r="T74" s="1542"/>
    </row>
    <row r="75" spans="1:20" ht="15.75" x14ac:dyDescent="0.25">
      <c r="A75" s="1778" t="s">
        <v>399</v>
      </c>
      <c r="B75" s="1779"/>
      <c r="C75" s="1779"/>
      <c r="D75" s="1779"/>
      <c r="E75" s="1779"/>
      <c r="F75" s="1780"/>
      <c r="G75" s="1542"/>
      <c r="H75" s="1542"/>
      <c r="I75" s="1542"/>
      <c r="J75" s="1542"/>
      <c r="K75" s="1542"/>
      <c r="L75" s="1542"/>
      <c r="M75" s="1542"/>
      <c r="N75" s="1542"/>
      <c r="O75" s="1542"/>
      <c r="P75" s="1542"/>
      <c r="Q75" s="1542"/>
      <c r="R75" s="1542"/>
      <c r="S75" s="1542"/>
      <c r="T75" s="1542"/>
    </row>
    <row r="76" spans="1:20" ht="15.75" x14ac:dyDescent="0.25">
      <c r="A76" s="1778" t="s">
        <v>400</v>
      </c>
      <c r="B76" s="1779"/>
      <c r="C76" s="1779"/>
      <c r="D76" s="1779"/>
      <c r="E76" s="1779"/>
      <c r="F76" s="1780"/>
      <c r="G76" s="1542"/>
      <c r="H76" s="1542"/>
      <c r="I76" s="1542"/>
      <c r="J76" s="1542"/>
      <c r="K76" s="1542"/>
      <c r="L76" s="1542"/>
      <c r="M76" s="1542"/>
      <c r="N76" s="1542"/>
      <c r="O76" s="1542"/>
      <c r="P76" s="1542"/>
      <c r="Q76" s="1542"/>
      <c r="R76" s="1542"/>
      <c r="S76" s="1542"/>
      <c r="T76" s="1542"/>
    </row>
    <row r="77" spans="1:20" ht="15.75" x14ac:dyDescent="0.25">
      <c r="A77" s="1778" t="s">
        <v>401</v>
      </c>
      <c r="B77" s="1779"/>
      <c r="C77" s="1779"/>
      <c r="D77" s="1779"/>
      <c r="E77" s="1779"/>
      <c r="F77" s="1780"/>
      <c r="G77" s="1542"/>
      <c r="H77" s="1542"/>
      <c r="I77" s="1542"/>
      <c r="J77" s="1542"/>
      <c r="K77" s="1542"/>
      <c r="L77" s="1542"/>
      <c r="M77" s="1542"/>
      <c r="N77" s="1542"/>
      <c r="O77" s="1542"/>
      <c r="P77" s="1542"/>
      <c r="Q77" s="1542"/>
      <c r="R77" s="1542"/>
      <c r="S77" s="1542"/>
      <c r="T77" s="1542"/>
    </row>
    <row r="78" spans="1:20" ht="15.75" x14ac:dyDescent="0.25">
      <c r="A78" s="1778" t="s">
        <v>402</v>
      </c>
      <c r="B78" s="1779"/>
      <c r="C78" s="1779"/>
      <c r="D78" s="1779"/>
      <c r="E78" s="1779"/>
      <c r="F78" s="1780"/>
      <c r="G78" s="1542"/>
      <c r="H78" s="1542"/>
      <c r="I78" s="1542"/>
      <c r="J78" s="1542"/>
      <c r="K78" s="1542"/>
      <c r="L78" s="1542"/>
      <c r="M78" s="1542"/>
      <c r="N78" s="1542"/>
      <c r="O78" s="1542"/>
      <c r="P78" s="1542"/>
      <c r="Q78" s="1542"/>
      <c r="R78" s="1542"/>
      <c r="S78" s="1542"/>
      <c r="T78" s="1542"/>
    </row>
    <row r="79" spans="1:20" ht="15.75" x14ac:dyDescent="0.25">
      <c r="A79" s="1778" t="s">
        <v>403</v>
      </c>
      <c r="B79" s="1779"/>
      <c r="C79" s="1779"/>
      <c r="D79" s="1779"/>
      <c r="E79" s="1779"/>
      <c r="F79" s="1780"/>
      <c r="G79" s="1542"/>
      <c r="H79" s="1542"/>
      <c r="I79" s="1542"/>
      <c r="J79" s="1542"/>
      <c r="K79" s="1542"/>
      <c r="L79" s="1542"/>
      <c r="M79" s="1542"/>
      <c r="N79" s="1542"/>
      <c r="O79" s="1542"/>
      <c r="P79" s="1542"/>
      <c r="Q79" s="1542"/>
      <c r="R79" s="1542"/>
      <c r="S79" s="1542"/>
      <c r="T79" s="1542"/>
    </row>
    <row r="80" spans="1:20" ht="15.75" x14ac:dyDescent="0.25">
      <c r="A80" s="1778" t="s">
        <v>404</v>
      </c>
      <c r="B80" s="1779"/>
      <c r="C80" s="1779"/>
      <c r="D80" s="1779"/>
      <c r="E80" s="1779"/>
      <c r="F80" s="1780"/>
      <c r="G80" s="1542"/>
      <c r="H80" s="1542"/>
      <c r="I80" s="1542"/>
      <c r="J80" s="1542"/>
      <c r="K80" s="1542"/>
      <c r="L80" s="1542"/>
      <c r="M80" s="1542"/>
      <c r="N80" s="1542"/>
      <c r="O80" s="1542"/>
      <c r="P80" s="1542"/>
      <c r="Q80" s="1542"/>
      <c r="R80" s="1542"/>
      <c r="S80" s="1542"/>
      <c r="T80" s="1542"/>
    </row>
    <row r="81" spans="1:20" ht="15.75" x14ac:dyDescent="0.25">
      <c r="A81" s="1778" t="s">
        <v>405</v>
      </c>
      <c r="B81" s="1779"/>
      <c r="C81" s="1779"/>
      <c r="D81" s="1779"/>
      <c r="E81" s="1779"/>
      <c r="F81" s="1780"/>
      <c r="G81" s="1542"/>
      <c r="H81" s="1542"/>
      <c r="I81" s="1542"/>
      <c r="J81" s="1542"/>
      <c r="K81" s="1542"/>
      <c r="L81" s="1542"/>
      <c r="M81" s="1542"/>
      <c r="N81" s="1542"/>
      <c r="O81" s="1542"/>
      <c r="P81" s="1542"/>
      <c r="Q81" s="1542"/>
      <c r="R81" s="1542"/>
      <c r="S81" s="1542"/>
      <c r="T81" s="1542"/>
    </row>
    <row r="82" spans="1:20" ht="15.75" x14ac:dyDescent="0.25">
      <c r="A82" s="1778" t="s">
        <v>406</v>
      </c>
      <c r="B82" s="1779"/>
      <c r="C82" s="1779"/>
      <c r="D82" s="1779"/>
      <c r="E82" s="1779"/>
      <c r="F82" s="1780"/>
      <c r="G82" s="1542"/>
      <c r="H82" s="1542"/>
      <c r="I82" s="1542"/>
      <c r="J82" s="1542"/>
      <c r="K82" s="1542"/>
      <c r="L82" s="1542"/>
      <c r="M82" s="1542"/>
      <c r="N82" s="1542"/>
      <c r="O82" s="1542"/>
      <c r="P82" s="1542"/>
      <c r="Q82" s="1542"/>
      <c r="R82" s="1542"/>
      <c r="S82" s="1542"/>
      <c r="T82" s="1542"/>
    </row>
    <row r="83" spans="1:20" ht="15.75" x14ac:dyDescent="0.25">
      <c r="A83" s="1778" t="s">
        <v>407</v>
      </c>
      <c r="B83" s="1779"/>
      <c r="C83" s="1779"/>
      <c r="D83" s="1779"/>
      <c r="E83" s="1779"/>
      <c r="F83" s="1780"/>
      <c r="G83" s="1542"/>
      <c r="H83" s="1542"/>
      <c r="I83" s="1542"/>
      <c r="J83" s="1542"/>
      <c r="K83" s="1542"/>
      <c r="L83" s="1542"/>
      <c r="M83" s="1542"/>
      <c r="N83" s="1542"/>
      <c r="O83" s="1542"/>
      <c r="P83" s="1542"/>
      <c r="Q83" s="1542"/>
      <c r="R83" s="1542"/>
      <c r="S83" s="1542"/>
      <c r="T83" s="1542"/>
    </row>
    <row r="84" spans="1:20" ht="15.75" x14ac:dyDescent="0.25">
      <c r="A84" s="6"/>
      <c r="B84" s="6"/>
      <c r="C84" s="6"/>
      <c r="D84" s="6"/>
      <c r="E84" s="6"/>
      <c r="F84" s="6"/>
      <c r="G84" s="6"/>
      <c r="H84" s="6"/>
      <c r="I84" s="6"/>
      <c r="J84" s="6"/>
      <c r="K84" s="6"/>
      <c r="L84" s="6"/>
      <c r="M84" s="6"/>
      <c r="N84" s="6"/>
      <c r="O84" s="6"/>
      <c r="P84" s="6"/>
      <c r="Q84" s="10"/>
      <c r="R84" s="10"/>
      <c r="S84" s="10"/>
      <c r="T84" s="10"/>
    </row>
    <row r="85" spans="1:20" ht="15.75" x14ac:dyDescent="0.25">
      <c r="A85" s="6"/>
      <c r="B85" s="6"/>
      <c r="C85" s="6"/>
      <c r="D85" s="6"/>
      <c r="E85" s="6"/>
      <c r="F85" s="6"/>
      <c r="G85" s="6"/>
      <c r="H85" s="6"/>
      <c r="I85" s="6"/>
      <c r="J85" s="6"/>
      <c r="K85" s="6"/>
      <c r="L85" s="6"/>
      <c r="M85" s="6"/>
      <c r="N85" s="6"/>
      <c r="O85" s="6"/>
      <c r="P85" s="6"/>
      <c r="R85" s="24" t="s">
        <v>408</v>
      </c>
      <c r="S85" s="24"/>
      <c r="T85" s="10"/>
    </row>
    <row r="86" spans="1:20" ht="15.75" x14ac:dyDescent="0.25">
      <c r="A86" s="6"/>
      <c r="B86" s="6"/>
      <c r="C86" s="6"/>
      <c r="D86" s="6"/>
      <c r="E86" s="6"/>
      <c r="F86" s="1781" t="s">
        <v>409</v>
      </c>
      <c r="G86" s="1781"/>
      <c r="H86" s="1781"/>
      <c r="I86" s="1781"/>
      <c r="J86" s="1781"/>
      <c r="K86" s="1781"/>
      <c r="L86" s="1781"/>
      <c r="M86" s="1781"/>
      <c r="N86" s="6"/>
      <c r="O86" s="6"/>
      <c r="P86" s="6"/>
      <c r="Q86" s="10"/>
      <c r="R86" s="10"/>
      <c r="S86" s="10"/>
      <c r="T86" s="10"/>
    </row>
    <row r="87" spans="1:20" ht="15.75" x14ac:dyDescent="0.25">
      <c r="A87" s="6"/>
      <c r="B87" s="6"/>
      <c r="C87" s="6"/>
      <c r="D87" s="6"/>
      <c r="E87" s="6"/>
      <c r="F87" s="6"/>
      <c r="G87" s="6"/>
      <c r="H87" s="6"/>
      <c r="I87" s="6"/>
      <c r="J87" s="6"/>
      <c r="K87" s="6"/>
      <c r="L87" s="6"/>
      <c r="M87" s="6"/>
      <c r="N87" s="6"/>
      <c r="O87" s="6"/>
      <c r="P87" s="6"/>
      <c r="Q87" s="24" t="s">
        <v>410</v>
      </c>
      <c r="R87" s="24"/>
      <c r="S87" s="24"/>
      <c r="T87" s="10"/>
    </row>
    <row r="88" spans="1:20" ht="15.75" x14ac:dyDescent="0.25">
      <c r="A88" s="1430"/>
      <c r="B88" s="1430"/>
      <c r="C88" s="1430"/>
      <c r="D88" s="1430"/>
      <c r="E88" s="1430"/>
      <c r="F88" s="1430"/>
      <c r="G88" s="1384" t="s">
        <v>411</v>
      </c>
      <c r="H88" s="1385"/>
      <c r="I88" s="1386"/>
      <c r="J88" s="1591" t="s">
        <v>373</v>
      </c>
      <c r="K88" s="1592"/>
      <c r="L88" s="1592"/>
      <c r="M88" s="1592"/>
      <c r="N88" s="1592"/>
      <c r="O88" s="1592"/>
      <c r="P88" s="1592"/>
      <c r="Q88" s="1592"/>
      <c r="R88" s="1592"/>
      <c r="S88" s="1592"/>
      <c r="T88" s="1593"/>
    </row>
    <row r="89" spans="1:20" ht="15.75" x14ac:dyDescent="0.25">
      <c r="A89" s="1775" t="s">
        <v>412</v>
      </c>
      <c r="B89" s="1776"/>
      <c r="C89" s="1776"/>
      <c r="D89" s="1776"/>
      <c r="E89" s="1776"/>
      <c r="F89" s="1777"/>
      <c r="G89" s="1542"/>
      <c r="H89" s="1542"/>
      <c r="I89" s="1542"/>
      <c r="J89" s="1542">
        <v>1</v>
      </c>
      <c r="K89" s="1542"/>
      <c r="L89" s="1542"/>
      <c r="M89" s="1542" t="s">
        <v>413</v>
      </c>
      <c r="N89" s="1542"/>
      <c r="O89" s="1542"/>
      <c r="P89" s="1542" t="s">
        <v>375</v>
      </c>
      <c r="Q89" s="1542"/>
      <c r="R89" s="1542"/>
      <c r="S89" s="1542"/>
      <c r="T89" s="1542"/>
    </row>
    <row r="90" spans="1:20" ht="15.75" x14ac:dyDescent="0.25">
      <c r="A90" s="1773" t="s">
        <v>414</v>
      </c>
      <c r="B90" s="1773"/>
      <c r="C90" s="1773"/>
      <c r="D90" s="1773"/>
      <c r="E90" s="1773"/>
      <c r="F90" s="1773"/>
      <c r="G90" s="1542"/>
      <c r="H90" s="1542"/>
      <c r="I90" s="1542"/>
      <c r="J90" s="1542"/>
      <c r="K90" s="1542"/>
      <c r="L90" s="1542"/>
      <c r="M90" s="1542"/>
      <c r="N90" s="1542"/>
      <c r="O90" s="1542"/>
      <c r="P90" s="1542"/>
      <c r="Q90" s="1542"/>
      <c r="R90" s="1542"/>
      <c r="S90" s="1542"/>
      <c r="T90" s="1542"/>
    </row>
    <row r="91" spans="1:20" ht="15.75" x14ac:dyDescent="0.25">
      <c r="A91" s="1773" t="s">
        <v>415</v>
      </c>
      <c r="B91" s="1773"/>
      <c r="C91" s="1773"/>
      <c r="D91" s="1773"/>
      <c r="E91" s="1773"/>
      <c r="F91" s="1773"/>
      <c r="G91" s="1542"/>
      <c r="H91" s="1542"/>
      <c r="I91" s="1542"/>
      <c r="J91" s="1542"/>
      <c r="K91" s="1542"/>
      <c r="L91" s="1542"/>
      <c r="M91" s="1542"/>
      <c r="N91" s="1542"/>
      <c r="O91" s="1542"/>
      <c r="P91" s="1542"/>
      <c r="Q91" s="1542"/>
      <c r="R91" s="1542"/>
      <c r="S91" s="1542"/>
      <c r="T91" s="1542"/>
    </row>
    <row r="92" spans="1:20" ht="15.75" x14ac:dyDescent="0.25">
      <c r="A92" s="1773" t="s">
        <v>416</v>
      </c>
      <c r="B92" s="1773"/>
      <c r="C92" s="1773"/>
      <c r="D92" s="1773"/>
      <c r="E92" s="1773"/>
      <c r="F92" s="1773"/>
      <c r="G92" s="1542"/>
      <c r="H92" s="1542"/>
      <c r="I92" s="1542"/>
      <c r="J92" s="1542"/>
      <c r="K92" s="1542"/>
      <c r="L92" s="1542"/>
      <c r="M92" s="1542"/>
      <c r="N92" s="1542"/>
      <c r="O92" s="1542"/>
      <c r="P92" s="1542"/>
      <c r="Q92" s="1542"/>
      <c r="R92" s="1542"/>
      <c r="S92" s="1542"/>
      <c r="T92" s="1542"/>
    </row>
    <row r="93" spans="1:20" ht="15.75" x14ac:dyDescent="0.25">
      <c r="A93" s="1773" t="s">
        <v>417</v>
      </c>
      <c r="B93" s="1773"/>
      <c r="C93" s="1773"/>
      <c r="D93" s="1773"/>
      <c r="E93" s="1773"/>
      <c r="F93" s="1773"/>
      <c r="G93" s="1542"/>
      <c r="H93" s="1542"/>
      <c r="I93" s="1542"/>
      <c r="J93" s="1542"/>
      <c r="K93" s="1542"/>
      <c r="L93" s="1542"/>
      <c r="M93" s="1542"/>
      <c r="N93" s="1542"/>
      <c r="O93" s="1542"/>
      <c r="P93" s="1542"/>
      <c r="Q93" s="1542"/>
      <c r="R93" s="1542"/>
      <c r="S93" s="1542"/>
      <c r="T93" s="1542"/>
    </row>
    <row r="94" spans="1:20" ht="15.75" x14ac:dyDescent="0.25">
      <c r="A94" s="1773" t="s">
        <v>418</v>
      </c>
      <c r="B94" s="1773"/>
      <c r="C94" s="1773"/>
      <c r="D94" s="1773"/>
      <c r="E94" s="1773"/>
      <c r="F94" s="1773"/>
      <c r="G94" s="1542"/>
      <c r="H94" s="1542"/>
      <c r="I94" s="1542"/>
      <c r="J94" s="1542"/>
      <c r="K94" s="1542"/>
      <c r="L94" s="1542"/>
      <c r="M94" s="1542"/>
      <c r="N94" s="1542"/>
      <c r="O94" s="1542"/>
      <c r="P94" s="1542"/>
      <c r="Q94" s="1542"/>
      <c r="R94" s="1542"/>
      <c r="S94" s="1542"/>
      <c r="T94" s="1542"/>
    </row>
    <row r="95" spans="1:20" ht="15.75" x14ac:dyDescent="0.25">
      <c r="A95" s="1773" t="s">
        <v>419</v>
      </c>
      <c r="B95" s="1773"/>
      <c r="C95" s="1773"/>
      <c r="D95" s="1773"/>
      <c r="E95" s="1773"/>
      <c r="F95" s="1773"/>
      <c r="G95" s="1542"/>
      <c r="H95" s="1542"/>
      <c r="I95" s="1542"/>
      <c r="J95" s="1542"/>
      <c r="K95" s="1542"/>
      <c r="L95" s="1542"/>
      <c r="M95" s="1542"/>
      <c r="N95" s="1542"/>
      <c r="O95" s="1542"/>
      <c r="P95" s="1542"/>
      <c r="Q95" s="1542"/>
      <c r="R95" s="1542"/>
      <c r="S95" s="1542"/>
      <c r="T95" s="1542"/>
    </row>
    <row r="96" spans="1:20" ht="15.75" x14ac:dyDescent="0.25">
      <c r="A96" s="1773" t="s">
        <v>315</v>
      </c>
      <c r="B96" s="1773"/>
      <c r="C96" s="1773"/>
      <c r="D96" s="1773"/>
      <c r="E96" s="1773"/>
      <c r="F96" s="1773"/>
      <c r="G96" s="1542"/>
      <c r="H96" s="1542"/>
      <c r="I96" s="1542"/>
      <c r="J96" s="1542"/>
      <c r="K96" s="1542"/>
      <c r="L96" s="1542"/>
      <c r="M96" s="1542"/>
      <c r="N96" s="1542"/>
      <c r="O96" s="1542"/>
      <c r="P96" s="1542"/>
      <c r="Q96" s="1542"/>
      <c r="R96" s="1542"/>
      <c r="S96" s="1542"/>
      <c r="T96" s="1542"/>
    </row>
    <row r="97" spans="1:20" ht="15.75" x14ac:dyDescent="0.25">
      <c r="A97" s="1773" t="s">
        <v>420</v>
      </c>
      <c r="B97" s="1773"/>
      <c r="C97" s="1773"/>
      <c r="D97" s="1773"/>
      <c r="E97" s="1773"/>
      <c r="F97" s="1773"/>
      <c r="G97" s="1542"/>
      <c r="H97" s="1542"/>
      <c r="I97" s="1542"/>
      <c r="J97" s="1542"/>
      <c r="K97" s="1542"/>
      <c r="L97" s="1542"/>
      <c r="M97" s="1542"/>
      <c r="N97" s="1542"/>
      <c r="O97" s="1542"/>
      <c r="P97" s="1542"/>
      <c r="Q97" s="1542"/>
      <c r="R97" s="1542"/>
      <c r="S97" s="1542"/>
      <c r="T97" s="1542"/>
    </row>
    <row r="98" spans="1:20" ht="15.75" x14ac:dyDescent="0.25">
      <c r="A98" s="1773" t="s">
        <v>316</v>
      </c>
      <c r="B98" s="1773"/>
      <c r="C98" s="1773"/>
      <c r="D98" s="1773"/>
      <c r="E98" s="1773"/>
      <c r="F98" s="1773"/>
      <c r="G98" s="1542"/>
      <c r="H98" s="1542"/>
      <c r="I98" s="1542"/>
      <c r="J98" s="1542"/>
      <c r="K98" s="1542"/>
      <c r="L98" s="1542"/>
      <c r="M98" s="1542"/>
      <c r="N98" s="1542"/>
      <c r="O98" s="1542"/>
      <c r="P98" s="1542"/>
      <c r="Q98" s="1542"/>
      <c r="R98" s="1542"/>
      <c r="S98" s="1542"/>
      <c r="T98" s="1542"/>
    </row>
    <row r="99" spans="1:20" ht="15.75" x14ac:dyDescent="0.25">
      <c r="A99" s="1773" t="s">
        <v>421</v>
      </c>
      <c r="B99" s="1773"/>
      <c r="C99" s="1773"/>
      <c r="D99" s="1773"/>
      <c r="E99" s="1773"/>
      <c r="F99" s="1773"/>
      <c r="G99" s="1542"/>
      <c r="H99" s="1542"/>
      <c r="I99" s="1542"/>
      <c r="J99" s="1542"/>
      <c r="K99" s="1542"/>
      <c r="L99" s="1542"/>
      <c r="M99" s="1542"/>
      <c r="N99" s="1542"/>
      <c r="O99" s="1542"/>
      <c r="P99" s="1542"/>
      <c r="Q99" s="1542"/>
      <c r="R99" s="1542"/>
      <c r="S99" s="1542"/>
      <c r="T99" s="1542"/>
    </row>
    <row r="100" spans="1:20" ht="15.75" x14ac:dyDescent="0.25">
      <c r="A100" s="1773" t="s">
        <v>422</v>
      </c>
      <c r="B100" s="1773"/>
      <c r="C100" s="1773"/>
      <c r="D100" s="1773"/>
      <c r="E100" s="1773"/>
      <c r="F100" s="1773"/>
      <c r="G100" s="1542"/>
      <c r="H100" s="1542"/>
      <c r="I100" s="1542"/>
      <c r="J100" s="1542"/>
      <c r="K100" s="1542"/>
      <c r="L100" s="1542"/>
      <c r="M100" s="1542"/>
      <c r="N100" s="1542"/>
      <c r="O100" s="1542"/>
      <c r="P100" s="1542"/>
      <c r="Q100" s="1542"/>
      <c r="R100" s="1542"/>
      <c r="S100" s="1542"/>
      <c r="T100" s="1542"/>
    </row>
    <row r="101" spans="1:20" ht="15.75" x14ac:dyDescent="0.25">
      <c r="A101" s="6"/>
      <c r="B101" s="6"/>
      <c r="C101" s="6"/>
      <c r="D101" s="6"/>
      <c r="E101" s="6"/>
      <c r="F101" s="6"/>
      <c r="G101" s="6"/>
      <c r="H101" s="6"/>
      <c r="I101" s="6"/>
      <c r="J101" s="6"/>
      <c r="K101" s="6"/>
      <c r="L101" s="6"/>
      <c r="M101" s="6"/>
      <c r="N101" s="6"/>
      <c r="O101" s="6"/>
      <c r="P101" s="6"/>
      <c r="Q101" s="10"/>
      <c r="R101" s="10"/>
      <c r="S101" s="10"/>
      <c r="T101" s="10"/>
    </row>
    <row r="102" spans="1:20" ht="15.75" x14ac:dyDescent="0.25">
      <c r="A102" s="14" t="s">
        <v>423</v>
      </c>
      <c r="B102" s="6"/>
      <c r="C102" s="6"/>
      <c r="D102" s="6"/>
      <c r="E102" s="6"/>
      <c r="F102" s="6"/>
      <c r="G102" s="6"/>
      <c r="H102" s="6"/>
      <c r="I102" s="6"/>
      <c r="J102" s="6"/>
      <c r="K102" s="6"/>
      <c r="L102" s="6"/>
      <c r="M102" s="6"/>
      <c r="N102" s="6"/>
      <c r="O102" s="6"/>
      <c r="P102" s="6"/>
      <c r="Q102" s="10"/>
      <c r="R102" s="10"/>
      <c r="S102" s="10"/>
      <c r="T102" s="10"/>
    </row>
    <row r="103" spans="1:20" ht="15.75" x14ac:dyDescent="0.25">
      <c r="A103" s="1774" t="s">
        <v>424</v>
      </c>
      <c r="B103" s="1774"/>
      <c r="C103" s="1774"/>
      <c r="D103" s="1774"/>
      <c r="E103" s="1774"/>
      <c r="F103" s="1774"/>
      <c r="G103" s="1774"/>
      <c r="H103" s="1774"/>
      <c r="I103" s="1774"/>
      <c r="J103" s="1774"/>
      <c r="K103" s="1774"/>
      <c r="L103" s="1774"/>
      <c r="M103" s="1774"/>
      <c r="N103" s="1774"/>
      <c r="O103" s="1774"/>
      <c r="P103" s="1774"/>
      <c r="Q103" s="1774"/>
      <c r="R103" s="1774"/>
      <c r="S103" s="1774"/>
      <c r="T103" s="1774"/>
    </row>
    <row r="104" spans="1:20" ht="15.75" x14ac:dyDescent="0.25">
      <c r="A104" s="1772" t="s">
        <v>425</v>
      </c>
      <c r="B104" s="1772"/>
      <c r="C104" s="1772"/>
      <c r="D104" s="1772"/>
      <c r="E104" s="1772"/>
      <c r="F104" s="1772"/>
      <c r="G104" s="1772"/>
      <c r="H104" s="1772"/>
      <c r="I104" s="1772"/>
      <c r="J104" s="1772"/>
      <c r="K104" s="1772"/>
      <c r="L104" s="1772"/>
      <c r="M104" s="1772"/>
      <c r="N104" s="1772"/>
      <c r="O104" s="1772"/>
      <c r="P104" s="1772"/>
      <c r="Q104" s="1772"/>
      <c r="R104" s="1772"/>
      <c r="S104" s="1772"/>
      <c r="T104" s="1772"/>
    </row>
    <row r="105" spans="1:20" ht="15.75" x14ac:dyDescent="0.25">
      <c r="A105" s="6"/>
      <c r="B105" s="6"/>
      <c r="C105" s="6"/>
      <c r="D105" s="6"/>
      <c r="E105" s="6"/>
      <c r="F105" s="6"/>
      <c r="G105" s="6"/>
      <c r="H105" s="6"/>
      <c r="I105" s="6"/>
      <c r="J105" s="6"/>
      <c r="K105" s="6"/>
      <c r="L105" s="6"/>
      <c r="M105" s="6"/>
      <c r="N105" s="6"/>
      <c r="O105" s="6"/>
      <c r="P105" s="6"/>
      <c r="Q105" s="10"/>
      <c r="R105" s="10"/>
      <c r="S105" s="10"/>
      <c r="T105" s="10"/>
    </row>
    <row r="106" spans="1:20" ht="15.75" x14ac:dyDescent="0.25">
      <c r="A106" s="6"/>
      <c r="B106" s="6"/>
      <c r="C106" s="6"/>
      <c r="D106" s="6"/>
      <c r="E106" s="6"/>
      <c r="F106" s="6"/>
      <c r="G106" s="6"/>
      <c r="H106" s="6"/>
      <c r="I106" s="6"/>
      <c r="J106" s="6"/>
      <c r="K106" s="6"/>
      <c r="L106" s="6"/>
      <c r="M106" s="6"/>
      <c r="N106" s="6"/>
      <c r="O106" s="6"/>
      <c r="P106" s="6"/>
      <c r="Q106" s="10"/>
      <c r="R106" s="10"/>
      <c r="S106" s="10"/>
      <c r="T106" s="10"/>
    </row>
    <row r="107" spans="1:20" ht="15.75" x14ac:dyDescent="0.25">
      <c r="A107" s="6"/>
      <c r="B107" s="6"/>
      <c r="C107" s="6"/>
      <c r="D107" s="6"/>
      <c r="E107" s="6"/>
      <c r="F107" s="6"/>
      <c r="G107" s="6"/>
      <c r="H107" s="6"/>
      <c r="I107" s="6"/>
      <c r="J107" s="6"/>
      <c r="K107" s="6"/>
      <c r="L107" s="6"/>
      <c r="M107" s="6"/>
      <c r="N107" s="6"/>
      <c r="O107" s="6"/>
      <c r="P107" s="6"/>
      <c r="Q107" s="10"/>
      <c r="R107" s="10"/>
      <c r="S107" s="10"/>
      <c r="T107" s="10"/>
    </row>
    <row r="108" spans="1:20" ht="15.75" x14ac:dyDescent="0.25">
      <c r="A108" s="6"/>
      <c r="B108" s="6"/>
      <c r="C108" s="6"/>
      <c r="D108" s="6"/>
      <c r="E108" s="6"/>
      <c r="F108" s="6"/>
      <c r="G108" s="6"/>
      <c r="H108" s="6"/>
      <c r="I108" s="6"/>
      <c r="J108" s="6"/>
      <c r="K108" s="6"/>
      <c r="L108" s="6"/>
      <c r="M108" s="6"/>
      <c r="N108" s="6"/>
      <c r="O108" s="6"/>
      <c r="P108" s="6"/>
      <c r="Q108" s="10"/>
      <c r="R108" s="10"/>
      <c r="S108" s="10"/>
      <c r="T108" s="10"/>
    </row>
    <row r="109" spans="1:20" ht="15.75" x14ac:dyDescent="0.25">
      <c r="A109" s="6"/>
      <c r="B109" s="6"/>
      <c r="C109" s="6"/>
      <c r="D109" s="6"/>
      <c r="E109" s="6"/>
      <c r="F109" s="6"/>
      <c r="G109" s="6"/>
      <c r="H109" s="6"/>
      <c r="I109" s="6"/>
      <c r="J109" s="6"/>
      <c r="K109" s="6"/>
      <c r="L109" s="6"/>
      <c r="M109" s="6"/>
      <c r="N109" s="6"/>
      <c r="O109" s="6"/>
      <c r="P109" s="6"/>
      <c r="Q109" s="10"/>
      <c r="R109" s="10"/>
      <c r="S109" s="10"/>
      <c r="T109" s="10"/>
    </row>
    <row r="110" spans="1:20" ht="15.75" x14ac:dyDescent="0.25">
      <c r="A110" s="6"/>
      <c r="B110" s="6"/>
      <c r="C110" s="6"/>
      <c r="D110" s="6"/>
      <c r="E110" s="6"/>
      <c r="F110" s="6"/>
      <c r="G110" s="6"/>
      <c r="H110" s="6"/>
      <c r="I110" s="6"/>
      <c r="J110" s="6"/>
      <c r="K110" s="6"/>
      <c r="L110" s="6"/>
      <c r="M110" s="6"/>
      <c r="N110" s="6"/>
      <c r="O110" s="6"/>
      <c r="P110" s="6"/>
      <c r="Q110" s="10"/>
      <c r="R110" s="10"/>
      <c r="S110" s="10"/>
      <c r="T110" s="10"/>
    </row>
    <row r="111" spans="1:20" ht="15.75" x14ac:dyDescent="0.25">
      <c r="A111" s="6"/>
      <c r="B111" s="6"/>
      <c r="C111" s="6"/>
      <c r="D111" s="6"/>
      <c r="E111" s="6"/>
      <c r="F111" s="6"/>
      <c r="G111" s="6"/>
      <c r="H111" s="6"/>
      <c r="I111" s="6"/>
      <c r="J111" s="6"/>
      <c r="K111" s="6"/>
      <c r="L111" s="6"/>
      <c r="M111" s="6"/>
      <c r="N111" s="6"/>
      <c r="O111" s="6"/>
      <c r="P111" s="6"/>
      <c r="Q111" s="10"/>
      <c r="R111" s="10"/>
      <c r="S111" s="10"/>
      <c r="T111" s="10"/>
    </row>
    <row r="112" spans="1:20" ht="15.75" x14ac:dyDescent="0.25">
      <c r="A112" s="6"/>
      <c r="B112" s="6"/>
      <c r="C112" s="6"/>
      <c r="D112" s="6"/>
      <c r="E112" s="6"/>
      <c r="F112" s="6"/>
      <c r="G112" s="6"/>
      <c r="H112" s="6"/>
      <c r="I112" s="6"/>
      <c r="J112" s="6"/>
      <c r="K112" s="6"/>
      <c r="L112" s="6"/>
      <c r="M112" s="6"/>
      <c r="N112" s="6"/>
      <c r="O112" s="6"/>
      <c r="P112" s="6"/>
      <c r="Q112" s="10"/>
      <c r="R112" s="10"/>
      <c r="S112" s="10"/>
      <c r="T112" s="10"/>
    </row>
    <row r="113" spans="1:20" ht="15.75" x14ac:dyDescent="0.25">
      <c r="A113" s="6"/>
      <c r="B113" s="6"/>
      <c r="C113" s="6"/>
      <c r="D113" s="6"/>
      <c r="E113" s="6"/>
      <c r="F113" s="6"/>
      <c r="G113" s="6"/>
      <c r="H113" s="6"/>
      <c r="I113" s="6"/>
      <c r="J113" s="6"/>
      <c r="K113" s="6"/>
      <c r="L113" s="6"/>
      <c r="M113" s="6"/>
      <c r="N113" s="6"/>
      <c r="O113" s="6"/>
      <c r="P113" s="6"/>
      <c r="Q113" s="10"/>
      <c r="R113" s="10"/>
      <c r="S113" s="10"/>
      <c r="T113" s="10"/>
    </row>
    <row r="114" spans="1:20" ht="15.75" x14ac:dyDescent="0.25">
      <c r="A114" s="6"/>
      <c r="B114" s="6"/>
      <c r="C114" s="6"/>
      <c r="D114" s="6"/>
      <c r="E114" s="6"/>
      <c r="F114" s="6"/>
      <c r="G114" s="6"/>
      <c r="H114" s="6"/>
      <c r="I114" s="6"/>
      <c r="J114" s="6"/>
      <c r="K114" s="6"/>
      <c r="L114" s="6"/>
      <c r="M114" s="6"/>
      <c r="N114" s="6"/>
      <c r="O114" s="6"/>
      <c r="P114" s="6"/>
      <c r="Q114" s="10"/>
      <c r="R114" s="10"/>
      <c r="S114" s="10"/>
      <c r="T114" s="10"/>
    </row>
    <row r="115" spans="1:20" ht="15.75" x14ac:dyDescent="0.25">
      <c r="A115" s="6"/>
      <c r="B115" s="6"/>
      <c r="C115" s="6"/>
      <c r="D115" s="6"/>
      <c r="E115" s="6"/>
      <c r="F115" s="6"/>
      <c r="G115" s="6"/>
      <c r="H115" s="6"/>
      <c r="I115" s="6"/>
      <c r="J115" s="6"/>
      <c r="K115" s="6"/>
      <c r="L115" s="6"/>
      <c r="M115" s="6"/>
      <c r="N115" s="6"/>
      <c r="O115" s="6"/>
      <c r="P115" s="6"/>
      <c r="Q115" s="10"/>
      <c r="R115" s="10"/>
      <c r="S115" s="10"/>
      <c r="T115" s="10"/>
    </row>
    <row r="116" spans="1:20" ht="15.75" x14ac:dyDescent="0.25">
      <c r="A116" s="6"/>
      <c r="B116" s="6"/>
      <c r="C116" s="6"/>
      <c r="D116" s="6"/>
      <c r="E116" s="6"/>
      <c r="F116" s="6"/>
      <c r="G116" s="6"/>
      <c r="H116" s="6"/>
      <c r="I116" s="6"/>
      <c r="J116" s="6"/>
      <c r="K116" s="6"/>
      <c r="L116" s="6"/>
      <c r="M116" s="6"/>
      <c r="N116" s="6"/>
      <c r="O116" s="6"/>
      <c r="P116" s="6"/>
      <c r="Q116" s="10"/>
      <c r="R116" s="10"/>
      <c r="S116" s="10"/>
      <c r="T116" s="10"/>
    </row>
    <row r="117" spans="1:20" ht="15.75" x14ac:dyDescent="0.25">
      <c r="A117" s="6"/>
      <c r="B117" s="6"/>
      <c r="C117" s="6"/>
      <c r="D117" s="6"/>
      <c r="E117" s="6"/>
      <c r="F117" s="6"/>
      <c r="G117" s="6"/>
      <c r="H117" s="6"/>
      <c r="I117" s="6"/>
      <c r="J117" s="6"/>
      <c r="K117" s="6"/>
      <c r="L117" s="6"/>
      <c r="M117" s="6"/>
      <c r="N117" s="6"/>
      <c r="O117" s="6"/>
      <c r="P117" s="6"/>
      <c r="Q117" s="10"/>
      <c r="R117" s="10"/>
      <c r="S117" s="10"/>
      <c r="T117" s="10"/>
    </row>
    <row r="118" spans="1:20" ht="15.75" x14ac:dyDescent="0.25">
      <c r="A118" s="6"/>
      <c r="B118" s="6"/>
      <c r="C118" s="6"/>
      <c r="D118" s="6"/>
      <c r="E118" s="6"/>
      <c r="F118" s="6"/>
      <c r="G118" s="6"/>
      <c r="H118" s="6"/>
      <c r="I118" s="6"/>
      <c r="J118" s="6"/>
      <c r="K118" s="6"/>
      <c r="L118" s="6"/>
      <c r="M118" s="6"/>
      <c r="N118" s="6"/>
      <c r="O118" s="6"/>
      <c r="P118" s="6"/>
      <c r="Q118" s="10"/>
      <c r="R118" s="10"/>
      <c r="S118" s="10"/>
      <c r="T118" s="10"/>
    </row>
    <row r="119" spans="1:20" ht="15.75" x14ac:dyDescent="0.25">
      <c r="A119" s="6"/>
      <c r="B119" s="6"/>
      <c r="C119" s="6"/>
      <c r="D119" s="6"/>
      <c r="E119" s="6"/>
      <c r="F119" s="6"/>
      <c r="G119" s="6"/>
      <c r="H119" s="6"/>
      <c r="I119" s="6"/>
      <c r="J119" s="6"/>
      <c r="K119" s="6"/>
      <c r="L119" s="6"/>
      <c r="M119" s="6"/>
      <c r="N119" s="6"/>
      <c r="O119" s="6"/>
      <c r="P119" s="6"/>
      <c r="Q119" s="10"/>
      <c r="R119" s="10"/>
      <c r="S119" s="10"/>
      <c r="T119" s="10"/>
    </row>
    <row r="120" spans="1:20" ht="15.75" x14ac:dyDescent="0.25">
      <c r="A120" s="6"/>
      <c r="B120" s="6"/>
      <c r="C120" s="6"/>
      <c r="D120" s="6"/>
      <c r="E120" s="6"/>
      <c r="F120" s="6"/>
      <c r="G120" s="6"/>
      <c r="H120" s="6"/>
      <c r="I120" s="6"/>
      <c r="J120" s="6"/>
      <c r="K120" s="6"/>
      <c r="L120" s="6"/>
      <c r="M120" s="6"/>
      <c r="N120" s="6"/>
      <c r="O120" s="6"/>
      <c r="P120" s="6"/>
      <c r="Q120" s="10"/>
      <c r="R120" s="10"/>
      <c r="S120" s="10"/>
      <c r="T120" s="10"/>
    </row>
    <row r="121" spans="1:20" ht="15.75" x14ac:dyDescent="0.25">
      <c r="A121" s="6"/>
      <c r="B121" s="6"/>
      <c r="C121" s="6"/>
      <c r="D121" s="6"/>
      <c r="E121" s="6"/>
      <c r="F121" s="6"/>
      <c r="G121" s="6"/>
      <c r="H121" s="6"/>
      <c r="I121" s="6"/>
      <c r="J121" s="6"/>
      <c r="K121" s="6"/>
      <c r="L121" s="6"/>
      <c r="M121" s="6"/>
      <c r="N121" s="6"/>
      <c r="O121" s="6"/>
      <c r="P121" s="6"/>
      <c r="Q121" s="10"/>
      <c r="R121" s="10"/>
      <c r="S121" s="10"/>
      <c r="T121" s="10"/>
    </row>
    <row r="122" spans="1:20" ht="15.75" x14ac:dyDescent="0.25">
      <c r="A122" s="6"/>
      <c r="B122" s="6"/>
      <c r="C122" s="6"/>
      <c r="D122" s="6"/>
      <c r="E122" s="6"/>
      <c r="F122" s="6"/>
      <c r="G122" s="6"/>
      <c r="H122" s="6"/>
      <c r="I122" s="6"/>
      <c r="J122" s="6"/>
      <c r="K122" s="6"/>
      <c r="L122" s="6"/>
      <c r="M122" s="6"/>
      <c r="N122" s="6"/>
      <c r="O122" s="6"/>
      <c r="P122" s="6"/>
      <c r="Q122" s="10"/>
      <c r="R122" s="10"/>
      <c r="S122" s="10"/>
      <c r="T122" s="10"/>
    </row>
    <row r="123" spans="1:20" ht="15.75" x14ac:dyDescent="0.25">
      <c r="A123" s="6"/>
      <c r="B123" s="6"/>
      <c r="C123" s="6"/>
      <c r="D123" s="6"/>
      <c r="E123" s="6"/>
      <c r="F123" s="6"/>
      <c r="G123" s="6"/>
      <c r="H123" s="6"/>
      <c r="I123" s="6"/>
      <c r="J123" s="6"/>
      <c r="K123" s="6"/>
      <c r="L123" s="6"/>
      <c r="M123" s="6"/>
      <c r="N123" s="6"/>
      <c r="O123" s="6"/>
      <c r="P123" s="6"/>
      <c r="Q123" s="10"/>
      <c r="R123" s="10"/>
      <c r="S123" s="10"/>
      <c r="T123" s="10"/>
    </row>
    <row r="124" spans="1:20" ht="15.75" x14ac:dyDescent="0.25">
      <c r="A124" s="6"/>
      <c r="B124" s="6"/>
      <c r="C124" s="6"/>
      <c r="D124" s="6"/>
      <c r="E124" s="6"/>
      <c r="F124" s="6"/>
      <c r="G124" s="6"/>
      <c r="H124" s="6"/>
      <c r="I124" s="6"/>
      <c r="J124" s="6"/>
      <c r="K124" s="6"/>
      <c r="L124" s="6"/>
      <c r="M124" s="6"/>
      <c r="N124" s="6"/>
      <c r="O124" s="6"/>
      <c r="P124" s="6"/>
      <c r="Q124" s="10"/>
      <c r="R124" s="10"/>
      <c r="S124" s="10"/>
      <c r="T124" s="10"/>
    </row>
    <row r="125" spans="1:20" ht="15.75" x14ac:dyDescent="0.25">
      <c r="A125" s="6"/>
      <c r="B125" s="6"/>
      <c r="C125" s="6"/>
      <c r="D125" s="6"/>
      <c r="E125" s="6"/>
      <c r="F125" s="6"/>
      <c r="G125" s="6"/>
      <c r="H125" s="6"/>
      <c r="I125" s="6"/>
      <c r="J125" s="6"/>
      <c r="K125" s="6"/>
      <c r="L125" s="6"/>
      <c r="M125" s="6"/>
      <c r="N125" s="6"/>
      <c r="O125" s="6"/>
      <c r="P125" s="6"/>
      <c r="Q125" s="10"/>
      <c r="R125" s="10"/>
      <c r="S125" s="10"/>
      <c r="T125" s="10"/>
    </row>
    <row r="126" spans="1:20" ht="15.75" x14ac:dyDescent="0.25">
      <c r="A126" s="6"/>
      <c r="B126" s="6"/>
      <c r="C126" s="6"/>
      <c r="D126" s="6"/>
      <c r="E126" s="6"/>
      <c r="F126" s="6"/>
      <c r="G126" s="6"/>
      <c r="H126" s="6"/>
      <c r="I126" s="6"/>
      <c r="J126" s="6"/>
      <c r="K126" s="6"/>
      <c r="L126" s="6"/>
      <c r="M126" s="6"/>
      <c r="N126" s="6"/>
      <c r="O126" s="6"/>
      <c r="P126" s="6"/>
      <c r="Q126" s="10"/>
      <c r="R126" s="10"/>
      <c r="S126" s="10"/>
      <c r="T126" s="10"/>
    </row>
    <row r="127" spans="1:20" ht="15.75" x14ac:dyDescent="0.25">
      <c r="A127" s="6"/>
      <c r="B127" s="6"/>
      <c r="C127" s="6"/>
      <c r="D127" s="6"/>
      <c r="E127" s="6"/>
      <c r="F127" s="6"/>
      <c r="G127" s="6"/>
      <c r="H127" s="6"/>
      <c r="I127" s="6"/>
      <c r="J127" s="6"/>
      <c r="K127" s="6"/>
      <c r="L127" s="6"/>
      <c r="M127" s="6"/>
      <c r="N127" s="6"/>
      <c r="O127" s="6"/>
      <c r="P127" s="6"/>
      <c r="Q127" s="10"/>
      <c r="R127" s="10"/>
      <c r="S127" s="10"/>
      <c r="T127" s="10"/>
    </row>
    <row r="128" spans="1:20" ht="15.75" x14ac:dyDescent="0.25">
      <c r="A128" s="6"/>
      <c r="B128" s="6"/>
      <c r="C128" s="6"/>
      <c r="D128" s="6"/>
      <c r="E128" s="6"/>
      <c r="F128" s="6"/>
      <c r="G128" s="6"/>
      <c r="H128" s="6"/>
      <c r="I128" s="6"/>
      <c r="J128" s="6"/>
      <c r="K128" s="6"/>
      <c r="L128" s="6"/>
      <c r="M128" s="6"/>
      <c r="N128" s="6"/>
      <c r="O128" s="6"/>
      <c r="P128" s="6"/>
      <c r="Q128" s="10"/>
      <c r="R128" s="10"/>
      <c r="S128" s="10"/>
      <c r="T128" s="10"/>
    </row>
    <row r="129" spans="1:20" ht="15.75" x14ac:dyDescent="0.25">
      <c r="A129" s="6"/>
      <c r="B129" s="6"/>
      <c r="C129" s="6"/>
      <c r="D129" s="6"/>
      <c r="E129" s="6"/>
      <c r="F129" s="6"/>
      <c r="G129" s="6"/>
      <c r="H129" s="6"/>
      <c r="I129" s="6"/>
      <c r="J129" s="6"/>
      <c r="K129" s="6"/>
      <c r="L129" s="6"/>
      <c r="M129" s="6"/>
      <c r="N129" s="6"/>
      <c r="O129" s="6"/>
      <c r="P129" s="6"/>
      <c r="Q129" s="10"/>
      <c r="R129" s="10"/>
      <c r="S129" s="10"/>
      <c r="T129" s="10"/>
    </row>
    <row r="130" spans="1:20" ht="15.75" x14ac:dyDescent="0.25">
      <c r="A130" s="6"/>
      <c r="B130" s="6"/>
      <c r="C130" s="6"/>
      <c r="D130" s="6"/>
      <c r="E130" s="6"/>
      <c r="F130" s="6"/>
      <c r="G130" s="6"/>
      <c r="H130" s="6"/>
      <c r="I130" s="6"/>
      <c r="J130" s="6"/>
      <c r="K130" s="6"/>
      <c r="L130" s="6"/>
      <c r="M130" s="6"/>
      <c r="N130" s="6"/>
      <c r="O130" s="6"/>
      <c r="P130" s="6"/>
      <c r="Q130" s="10"/>
      <c r="R130" s="10"/>
      <c r="S130" s="10"/>
      <c r="T130" s="10"/>
    </row>
    <row r="131" spans="1:20" ht="15.75" x14ac:dyDescent="0.25">
      <c r="A131" s="6"/>
      <c r="B131" s="6"/>
      <c r="C131" s="6"/>
      <c r="D131" s="6"/>
      <c r="E131" s="6"/>
      <c r="F131" s="6"/>
      <c r="G131" s="6"/>
      <c r="H131" s="6"/>
      <c r="I131" s="6"/>
      <c r="J131" s="6"/>
      <c r="K131" s="6"/>
      <c r="L131" s="6"/>
      <c r="M131" s="6"/>
      <c r="N131" s="6"/>
      <c r="O131" s="6"/>
      <c r="P131" s="6"/>
      <c r="Q131" s="10"/>
      <c r="R131" s="10"/>
      <c r="S131" s="10"/>
      <c r="T131" s="10"/>
    </row>
    <row r="132" spans="1:20" ht="15.75" x14ac:dyDescent="0.25">
      <c r="A132" s="6"/>
      <c r="B132" s="6"/>
      <c r="C132" s="6"/>
      <c r="D132" s="6"/>
      <c r="E132" s="6"/>
      <c r="F132" s="6"/>
      <c r="G132" s="6"/>
      <c r="H132" s="6"/>
      <c r="I132" s="6"/>
      <c r="J132" s="6"/>
      <c r="K132" s="6"/>
      <c r="L132" s="6"/>
      <c r="M132" s="6"/>
      <c r="N132" s="6"/>
      <c r="O132" s="6"/>
      <c r="P132" s="6"/>
      <c r="Q132" s="10"/>
      <c r="R132" s="10"/>
      <c r="S132" s="10"/>
      <c r="T132" s="10"/>
    </row>
    <row r="133" spans="1:20" ht="15.75" x14ac:dyDescent="0.25">
      <c r="A133" s="6"/>
      <c r="B133" s="6"/>
      <c r="C133" s="6"/>
      <c r="D133" s="6"/>
      <c r="E133" s="6"/>
      <c r="F133" s="6"/>
      <c r="G133" s="6"/>
      <c r="H133" s="6"/>
      <c r="I133" s="6"/>
      <c r="J133" s="6"/>
      <c r="K133" s="6"/>
      <c r="L133" s="6"/>
      <c r="M133" s="6"/>
      <c r="N133" s="6"/>
      <c r="O133" s="6"/>
      <c r="P133" s="6"/>
      <c r="Q133" s="10"/>
      <c r="R133" s="10"/>
      <c r="S133" s="10"/>
      <c r="T133" s="10"/>
    </row>
    <row r="134" spans="1:20" ht="15.75" x14ac:dyDescent="0.25">
      <c r="A134" s="6"/>
      <c r="B134" s="6"/>
      <c r="C134" s="6"/>
      <c r="D134" s="6"/>
      <c r="E134" s="6"/>
      <c r="F134" s="6"/>
      <c r="G134" s="6"/>
      <c r="H134" s="6"/>
      <c r="I134" s="6"/>
      <c r="J134" s="6"/>
      <c r="K134" s="6"/>
      <c r="L134" s="6"/>
      <c r="M134" s="6"/>
      <c r="N134" s="6"/>
      <c r="O134" s="6"/>
      <c r="P134" s="6"/>
      <c r="Q134" s="10"/>
      <c r="R134" s="10"/>
      <c r="S134" s="10"/>
      <c r="T134" s="10"/>
    </row>
    <row r="135" spans="1:20" ht="15.75" x14ac:dyDescent="0.25">
      <c r="A135" s="6"/>
      <c r="B135" s="6"/>
      <c r="C135" s="6"/>
      <c r="D135" s="6"/>
      <c r="E135" s="6"/>
      <c r="F135" s="6"/>
      <c r="G135" s="6"/>
      <c r="H135" s="6"/>
      <c r="I135" s="6"/>
      <c r="J135" s="6"/>
      <c r="K135" s="6"/>
      <c r="L135" s="6"/>
      <c r="M135" s="6"/>
      <c r="N135" s="6"/>
      <c r="O135" s="6"/>
      <c r="P135" s="6"/>
      <c r="Q135" s="10"/>
      <c r="R135" s="10"/>
      <c r="S135" s="10"/>
      <c r="T135" s="10"/>
    </row>
    <row r="136" spans="1:20" ht="15.75" x14ac:dyDescent="0.25">
      <c r="A136" s="6"/>
      <c r="B136" s="6"/>
      <c r="C136" s="6"/>
      <c r="D136" s="6"/>
      <c r="E136" s="6"/>
      <c r="F136" s="6"/>
      <c r="G136" s="6"/>
      <c r="H136" s="6"/>
      <c r="I136" s="6"/>
      <c r="J136" s="6"/>
      <c r="K136" s="6"/>
      <c r="L136" s="6"/>
      <c r="M136" s="6"/>
      <c r="N136" s="6"/>
      <c r="O136" s="6"/>
      <c r="P136" s="6"/>
      <c r="Q136" s="10"/>
      <c r="R136" s="10"/>
      <c r="S136" s="10"/>
      <c r="T136" s="10"/>
    </row>
    <row r="137" spans="1:20" ht="15.75" x14ac:dyDescent="0.25">
      <c r="A137" s="6"/>
      <c r="B137" s="6"/>
      <c r="C137" s="6"/>
      <c r="D137" s="6"/>
      <c r="E137" s="6"/>
      <c r="F137" s="6"/>
      <c r="G137" s="6"/>
      <c r="H137" s="6"/>
      <c r="I137" s="6"/>
      <c r="J137" s="6"/>
      <c r="K137" s="6"/>
      <c r="L137" s="6"/>
      <c r="M137" s="6"/>
      <c r="N137" s="6"/>
      <c r="O137" s="6"/>
      <c r="P137" s="6"/>
      <c r="Q137" s="10"/>
      <c r="R137" s="10"/>
      <c r="S137" s="10"/>
      <c r="T137" s="10"/>
    </row>
    <row r="138" spans="1:20" ht="15.75" x14ac:dyDescent="0.25">
      <c r="A138" s="6"/>
      <c r="B138" s="6"/>
      <c r="C138" s="6"/>
      <c r="D138" s="6"/>
      <c r="E138" s="6"/>
      <c r="F138" s="6"/>
      <c r="G138" s="6"/>
      <c r="H138" s="6"/>
      <c r="I138" s="6"/>
      <c r="J138" s="6"/>
      <c r="K138" s="6"/>
      <c r="L138" s="6"/>
      <c r="M138" s="6"/>
      <c r="N138" s="6"/>
      <c r="O138" s="6"/>
      <c r="P138" s="6"/>
      <c r="Q138" s="10"/>
      <c r="R138" s="10"/>
      <c r="S138" s="10"/>
      <c r="T138" s="10"/>
    </row>
    <row r="139" spans="1:20" ht="15.75" x14ac:dyDescent="0.25">
      <c r="A139" s="6"/>
      <c r="B139" s="6"/>
      <c r="C139" s="6"/>
      <c r="D139" s="6"/>
      <c r="E139" s="6"/>
      <c r="F139" s="6"/>
      <c r="G139" s="6"/>
      <c r="H139" s="6"/>
      <c r="I139" s="6"/>
      <c r="J139" s="6"/>
      <c r="K139" s="6"/>
      <c r="L139" s="6"/>
      <c r="M139" s="6"/>
      <c r="N139" s="6"/>
      <c r="O139" s="6"/>
      <c r="P139" s="6"/>
      <c r="Q139" s="10"/>
      <c r="R139" s="10"/>
      <c r="S139" s="10"/>
      <c r="T139" s="10"/>
    </row>
    <row r="140" spans="1:20" ht="15.75" x14ac:dyDescent="0.25">
      <c r="A140" s="6"/>
      <c r="B140" s="6"/>
      <c r="C140" s="6"/>
      <c r="D140" s="6"/>
      <c r="E140" s="6"/>
      <c r="F140" s="6"/>
      <c r="G140" s="6"/>
      <c r="H140" s="6"/>
      <c r="I140" s="6"/>
      <c r="J140" s="6"/>
      <c r="K140" s="6"/>
      <c r="L140" s="6"/>
      <c r="M140" s="6"/>
      <c r="N140" s="6"/>
      <c r="O140" s="6"/>
      <c r="P140" s="6"/>
      <c r="Q140" s="10"/>
      <c r="R140" s="10"/>
      <c r="S140" s="10"/>
      <c r="T140" s="10"/>
    </row>
    <row r="141" spans="1:20" ht="15.75" x14ac:dyDescent="0.25">
      <c r="A141" s="6"/>
      <c r="B141" s="6"/>
      <c r="C141" s="6"/>
      <c r="D141" s="6"/>
      <c r="E141" s="6"/>
      <c r="F141" s="6"/>
      <c r="G141" s="6"/>
      <c r="H141" s="6"/>
      <c r="I141" s="6"/>
      <c r="J141" s="6"/>
      <c r="K141" s="6"/>
      <c r="L141" s="6"/>
      <c r="M141" s="6"/>
      <c r="N141" s="6"/>
      <c r="O141" s="6"/>
      <c r="P141" s="6"/>
      <c r="Q141" s="10"/>
      <c r="R141" s="10"/>
      <c r="S141" s="10"/>
      <c r="T141" s="10"/>
    </row>
    <row r="142" spans="1:20" ht="15.75" x14ac:dyDescent="0.25">
      <c r="A142" s="6"/>
      <c r="B142" s="6"/>
      <c r="C142" s="6"/>
      <c r="D142" s="6"/>
      <c r="E142" s="6"/>
      <c r="F142" s="6"/>
      <c r="G142" s="6"/>
      <c r="H142" s="6"/>
      <c r="I142" s="6"/>
      <c r="J142" s="6"/>
      <c r="K142" s="6"/>
      <c r="L142" s="6"/>
      <c r="M142" s="6"/>
      <c r="N142" s="6"/>
      <c r="O142" s="6"/>
      <c r="P142" s="6"/>
      <c r="Q142" s="10"/>
      <c r="R142" s="10"/>
      <c r="S142" s="10"/>
      <c r="T142" s="10"/>
    </row>
    <row r="143" spans="1:20" ht="15.75" x14ac:dyDescent="0.25">
      <c r="A143" s="6"/>
      <c r="B143" s="6"/>
      <c r="C143" s="6"/>
      <c r="D143" s="6"/>
      <c r="E143" s="6"/>
      <c r="F143" s="6"/>
      <c r="G143" s="6"/>
      <c r="H143" s="6"/>
      <c r="I143" s="6"/>
      <c r="J143" s="6"/>
      <c r="K143" s="6"/>
      <c r="L143" s="6"/>
      <c r="M143" s="6"/>
      <c r="N143" s="6"/>
      <c r="O143" s="6"/>
      <c r="P143" s="6"/>
      <c r="Q143" s="10"/>
      <c r="R143" s="10"/>
      <c r="S143" s="10"/>
      <c r="T143" s="10"/>
    </row>
    <row r="144" spans="1:20" ht="15.75" x14ac:dyDescent="0.25">
      <c r="A144" s="6"/>
      <c r="B144" s="6"/>
      <c r="C144" s="6"/>
      <c r="D144" s="6"/>
      <c r="E144" s="6"/>
      <c r="F144" s="6"/>
      <c r="G144" s="6"/>
      <c r="H144" s="6"/>
      <c r="I144" s="6"/>
      <c r="J144" s="6"/>
      <c r="K144" s="6"/>
      <c r="L144" s="6"/>
      <c r="M144" s="6"/>
      <c r="N144" s="6"/>
      <c r="O144" s="6"/>
      <c r="P144" s="6"/>
      <c r="Q144" s="10"/>
      <c r="R144" s="10"/>
      <c r="S144" s="10"/>
      <c r="T144" s="10"/>
    </row>
    <row r="145" spans="1:20" ht="15.75" x14ac:dyDescent="0.25">
      <c r="A145" s="6"/>
      <c r="B145" s="6"/>
      <c r="C145" s="6"/>
      <c r="D145" s="6"/>
      <c r="E145" s="6"/>
      <c r="F145" s="6"/>
      <c r="G145" s="6"/>
      <c r="H145" s="6"/>
      <c r="I145" s="6"/>
      <c r="J145" s="6"/>
      <c r="K145" s="6"/>
      <c r="L145" s="6"/>
      <c r="M145" s="6"/>
      <c r="N145" s="6"/>
      <c r="O145" s="6"/>
      <c r="P145" s="6"/>
      <c r="Q145" s="10"/>
      <c r="R145" s="10"/>
      <c r="S145" s="10"/>
      <c r="T145" s="10"/>
    </row>
    <row r="146" spans="1:20" ht="15.75" x14ac:dyDescent="0.25">
      <c r="A146" s="6"/>
      <c r="B146" s="6"/>
      <c r="C146" s="6"/>
      <c r="D146" s="6"/>
      <c r="E146" s="6"/>
      <c r="F146" s="6"/>
      <c r="G146" s="6"/>
      <c r="H146" s="6"/>
      <c r="I146" s="6"/>
      <c r="J146" s="6"/>
      <c r="K146" s="6"/>
      <c r="L146" s="6"/>
      <c r="M146" s="6"/>
      <c r="N146" s="6"/>
      <c r="O146" s="6"/>
      <c r="P146" s="6"/>
      <c r="Q146" s="10"/>
      <c r="R146" s="10"/>
      <c r="S146" s="10"/>
      <c r="T146" s="10"/>
    </row>
    <row r="147" spans="1:20" ht="15.75" x14ac:dyDescent="0.25">
      <c r="A147" s="6"/>
      <c r="B147" s="6"/>
      <c r="C147" s="6"/>
      <c r="D147" s="6"/>
      <c r="E147" s="6"/>
      <c r="F147" s="6"/>
      <c r="G147" s="6"/>
      <c r="H147" s="6"/>
      <c r="I147" s="6"/>
      <c r="J147" s="6"/>
      <c r="K147" s="6"/>
      <c r="L147" s="6"/>
      <c r="M147" s="6"/>
      <c r="N147" s="6"/>
      <c r="O147" s="6"/>
      <c r="P147" s="6"/>
      <c r="Q147" s="10"/>
      <c r="R147" s="10"/>
      <c r="S147" s="10"/>
      <c r="T147" s="10"/>
    </row>
    <row r="148" spans="1:20" ht="15.75" x14ac:dyDescent="0.25">
      <c r="A148" s="6"/>
      <c r="B148" s="6"/>
      <c r="C148" s="6"/>
      <c r="D148" s="6"/>
      <c r="E148" s="6"/>
      <c r="F148" s="6"/>
      <c r="G148" s="6"/>
      <c r="H148" s="6"/>
      <c r="I148" s="6"/>
      <c r="J148" s="6"/>
      <c r="K148" s="6"/>
      <c r="L148" s="6"/>
      <c r="M148" s="6"/>
      <c r="N148" s="6"/>
      <c r="O148" s="6"/>
      <c r="P148" s="6"/>
      <c r="Q148" s="10"/>
      <c r="R148" s="10"/>
      <c r="S148" s="10"/>
      <c r="T148" s="10"/>
    </row>
    <row r="149" spans="1:20" ht="15.75" x14ac:dyDescent="0.25">
      <c r="A149" s="6"/>
      <c r="B149" s="6"/>
      <c r="C149" s="6"/>
      <c r="D149" s="6"/>
      <c r="E149" s="6"/>
      <c r="F149" s="6"/>
      <c r="G149" s="6"/>
      <c r="H149" s="6"/>
      <c r="I149" s="6"/>
      <c r="J149" s="6"/>
      <c r="K149" s="6"/>
      <c r="L149" s="6"/>
      <c r="M149" s="6"/>
      <c r="N149" s="6"/>
      <c r="O149" s="6"/>
      <c r="P149" s="6"/>
      <c r="Q149" s="10"/>
      <c r="R149" s="10"/>
      <c r="S149" s="10"/>
      <c r="T149" s="10"/>
    </row>
    <row r="150" spans="1:20" ht="15.75" x14ac:dyDescent="0.25">
      <c r="A150" s="6"/>
      <c r="B150" s="6"/>
      <c r="C150" s="6"/>
      <c r="D150" s="6"/>
      <c r="E150" s="6"/>
      <c r="F150" s="6"/>
      <c r="G150" s="6"/>
      <c r="H150" s="6"/>
      <c r="I150" s="6"/>
      <c r="J150" s="6"/>
      <c r="K150" s="6"/>
      <c r="L150" s="6"/>
      <c r="M150" s="6"/>
      <c r="N150" s="6"/>
      <c r="O150" s="6"/>
      <c r="P150" s="6"/>
      <c r="Q150" s="10"/>
      <c r="R150" s="10"/>
      <c r="S150" s="10"/>
      <c r="T150" s="10"/>
    </row>
    <row r="151" spans="1:20" ht="15.75" x14ac:dyDescent="0.25">
      <c r="A151" s="6"/>
      <c r="B151" s="6"/>
      <c r="C151" s="6"/>
      <c r="D151" s="6"/>
      <c r="E151" s="6"/>
      <c r="F151" s="6"/>
      <c r="G151" s="6"/>
      <c r="H151" s="6"/>
      <c r="I151" s="6"/>
      <c r="J151" s="6"/>
      <c r="K151" s="6"/>
      <c r="L151" s="6"/>
      <c r="M151" s="6"/>
      <c r="N151" s="6"/>
      <c r="O151" s="6"/>
      <c r="P151" s="6"/>
      <c r="Q151" s="10"/>
      <c r="R151" s="10"/>
      <c r="S151" s="10"/>
      <c r="T151" s="10"/>
    </row>
    <row r="152" spans="1:20" ht="15.75" x14ac:dyDescent="0.25">
      <c r="A152" s="6"/>
      <c r="B152" s="6"/>
      <c r="C152" s="6"/>
      <c r="D152" s="6"/>
      <c r="E152" s="6"/>
      <c r="F152" s="6"/>
      <c r="G152" s="6"/>
      <c r="H152" s="6"/>
      <c r="I152" s="6"/>
      <c r="J152" s="6"/>
      <c r="K152" s="6"/>
      <c r="L152" s="6"/>
      <c r="M152" s="6"/>
      <c r="N152" s="6"/>
      <c r="O152" s="6"/>
      <c r="P152" s="6"/>
      <c r="Q152" s="10"/>
      <c r="R152" s="10"/>
      <c r="S152" s="10"/>
      <c r="T152" s="10"/>
    </row>
    <row r="153" spans="1:20" ht="15.75" x14ac:dyDescent="0.25">
      <c r="A153" s="6"/>
      <c r="B153" s="6"/>
      <c r="C153" s="6"/>
      <c r="D153" s="6"/>
      <c r="E153" s="6"/>
      <c r="F153" s="6"/>
      <c r="G153" s="6"/>
      <c r="H153" s="6"/>
      <c r="I153" s="6"/>
      <c r="J153" s="6"/>
      <c r="K153" s="6"/>
      <c r="L153" s="6"/>
      <c r="M153" s="6"/>
      <c r="N153" s="6"/>
      <c r="O153" s="6"/>
      <c r="P153" s="6"/>
      <c r="Q153" s="10"/>
      <c r="R153" s="10"/>
      <c r="S153" s="10"/>
      <c r="T153" s="10"/>
    </row>
    <row r="154" spans="1:20" ht="15.75" x14ac:dyDescent="0.25">
      <c r="A154" s="6"/>
      <c r="B154" s="6"/>
      <c r="C154" s="6"/>
      <c r="D154" s="6"/>
      <c r="E154" s="6"/>
      <c r="F154" s="6"/>
      <c r="G154" s="6"/>
      <c r="H154" s="6"/>
      <c r="I154" s="6"/>
      <c r="J154" s="6"/>
      <c r="K154" s="6"/>
      <c r="L154" s="6"/>
      <c r="M154" s="6"/>
      <c r="N154" s="6"/>
      <c r="O154" s="6"/>
      <c r="P154" s="6"/>
      <c r="Q154" s="10"/>
      <c r="R154" s="10"/>
      <c r="S154" s="10"/>
      <c r="T154" s="10"/>
    </row>
    <row r="155" spans="1:20" ht="15.75" x14ac:dyDescent="0.25">
      <c r="A155" s="6"/>
      <c r="B155" s="6"/>
      <c r="C155" s="6"/>
      <c r="D155" s="6"/>
      <c r="E155" s="6"/>
      <c r="F155" s="6"/>
      <c r="G155" s="6"/>
      <c r="H155" s="6"/>
      <c r="I155" s="6"/>
      <c r="J155" s="6"/>
      <c r="K155" s="6"/>
      <c r="L155" s="6"/>
      <c r="M155" s="6"/>
      <c r="N155" s="6"/>
      <c r="O155" s="6"/>
      <c r="P155" s="6"/>
      <c r="Q155" s="10"/>
      <c r="R155" s="10"/>
      <c r="S155" s="10"/>
      <c r="T155" s="10"/>
    </row>
    <row r="156" spans="1:20" ht="15.75" x14ac:dyDescent="0.25">
      <c r="A156" s="6"/>
      <c r="B156" s="6"/>
      <c r="C156" s="6"/>
      <c r="D156" s="6"/>
      <c r="E156" s="6"/>
      <c r="F156" s="6"/>
      <c r="G156" s="6"/>
      <c r="H156" s="6"/>
      <c r="I156" s="6"/>
      <c r="J156" s="6"/>
      <c r="K156" s="6"/>
      <c r="L156" s="6"/>
      <c r="M156" s="6"/>
      <c r="N156" s="6"/>
      <c r="O156" s="6"/>
      <c r="P156" s="6"/>
      <c r="Q156" s="10"/>
      <c r="R156" s="10"/>
      <c r="S156" s="10"/>
      <c r="T156" s="10"/>
    </row>
    <row r="157" spans="1:20" ht="15.75" x14ac:dyDescent="0.25">
      <c r="A157" s="6"/>
      <c r="B157" s="6"/>
      <c r="C157" s="6"/>
      <c r="D157" s="6"/>
      <c r="E157" s="6"/>
      <c r="F157" s="6"/>
      <c r="G157" s="6"/>
      <c r="H157" s="6"/>
      <c r="I157" s="6"/>
      <c r="J157" s="6"/>
      <c r="K157" s="6"/>
      <c r="L157" s="6"/>
      <c r="M157" s="6"/>
      <c r="N157" s="6"/>
      <c r="O157" s="6"/>
      <c r="P157" s="6"/>
      <c r="Q157" s="10"/>
      <c r="R157" s="10"/>
      <c r="S157" s="10"/>
      <c r="T157" s="10"/>
    </row>
    <row r="158" spans="1:20" ht="15.75" x14ac:dyDescent="0.25">
      <c r="A158" s="6"/>
      <c r="B158" s="6"/>
      <c r="C158" s="6"/>
      <c r="D158" s="6"/>
      <c r="E158" s="6"/>
      <c r="F158" s="6"/>
      <c r="G158" s="6"/>
      <c r="H158" s="6"/>
      <c r="I158" s="6"/>
      <c r="J158" s="6"/>
      <c r="K158" s="6"/>
      <c r="L158" s="6"/>
      <c r="M158" s="6"/>
      <c r="N158" s="6"/>
      <c r="O158" s="6"/>
      <c r="P158" s="6"/>
      <c r="Q158" s="10"/>
      <c r="R158" s="10"/>
      <c r="S158" s="10"/>
      <c r="T158" s="10"/>
    </row>
    <row r="159" spans="1:20" ht="15.75" x14ac:dyDescent="0.25">
      <c r="A159" s="6"/>
      <c r="B159" s="6"/>
      <c r="C159" s="6"/>
      <c r="D159" s="6"/>
      <c r="E159" s="6"/>
      <c r="F159" s="6"/>
      <c r="G159" s="6"/>
      <c r="H159" s="6"/>
      <c r="I159" s="6"/>
      <c r="J159" s="6"/>
      <c r="K159" s="6"/>
      <c r="L159" s="6"/>
      <c r="M159" s="6"/>
      <c r="N159" s="6"/>
      <c r="O159" s="6"/>
      <c r="P159" s="6"/>
      <c r="Q159" s="10"/>
      <c r="R159" s="10"/>
      <c r="S159" s="10"/>
      <c r="T159" s="10"/>
    </row>
    <row r="160" spans="1:20" ht="15.75" x14ac:dyDescent="0.25">
      <c r="A160" s="6"/>
      <c r="B160" s="6"/>
      <c r="C160" s="6"/>
      <c r="D160" s="6"/>
      <c r="E160" s="6"/>
      <c r="F160" s="6"/>
      <c r="G160" s="6"/>
      <c r="H160" s="6"/>
      <c r="I160" s="6"/>
      <c r="J160" s="6"/>
      <c r="K160" s="6"/>
      <c r="L160" s="6"/>
      <c r="M160" s="6"/>
      <c r="N160" s="6"/>
      <c r="O160" s="6"/>
      <c r="P160" s="6"/>
      <c r="Q160" s="10"/>
      <c r="R160" s="10"/>
      <c r="S160" s="10"/>
      <c r="T160" s="10"/>
    </row>
    <row r="161" spans="1:20" ht="15.75" x14ac:dyDescent="0.25">
      <c r="A161" s="6"/>
      <c r="B161" s="6"/>
      <c r="C161" s="6"/>
      <c r="D161" s="6"/>
      <c r="E161" s="6"/>
      <c r="F161" s="6"/>
      <c r="G161" s="6"/>
      <c r="H161" s="6"/>
      <c r="I161" s="6"/>
      <c r="J161" s="6"/>
      <c r="K161" s="6"/>
      <c r="L161" s="6"/>
      <c r="M161" s="6"/>
      <c r="N161" s="6"/>
      <c r="O161" s="6"/>
      <c r="P161" s="6"/>
      <c r="Q161" s="10"/>
      <c r="R161" s="10"/>
      <c r="S161" s="10"/>
      <c r="T161" s="10"/>
    </row>
    <row r="162" spans="1:20" ht="15.75" x14ac:dyDescent="0.25">
      <c r="A162" s="6"/>
      <c r="B162" s="6"/>
      <c r="C162" s="6"/>
      <c r="D162" s="6"/>
      <c r="E162" s="6"/>
      <c r="F162" s="6"/>
      <c r="G162" s="6"/>
      <c r="H162" s="6"/>
      <c r="I162" s="6"/>
      <c r="J162" s="6"/>
      <c r="K162" s="6"/>
      <c r="L162" s="6"/>
      <c r="M162" s="6"/>
      <c r="N162" s="6"/>
      <c r="O162" s="6"/>
      <c r="P162" s="6"/>
      <c r="Q162" s="10"/>
      <c r="R162" s="10"/>
      <c r="S162" s="10"/>
      <c r="T162" s="10"/>
    </row>
    <row r="163" spans="1:20" ht="15.75" x14ac:dyDescent="0.25">
      <c r="A163" s="6"/>
      <c r="B163" s="6"/>
      <c r="C163" s="6"/>
      <c r="D163" s="6"/>
      <c r="E163" s="6"/>
      <c r="F163" s="6"/>
      <c r="G163" s="6"/>
      <c r="H163" s="6"/>
      <c r="I163" s="6"/>
      <c r="J163" s="6"/>
      <c r="K163" s="6"/>
      <c r="L163" s="6"/>
      <c r="M163" s="6"/>
      <c r="N163" s="6"/>
      <c r="O163" s="6"/>
      <c r="P163" s="6"/>
      <c r="Q163" s="10"/>
      <c r="R163" s="10"/>
      <c r="S163" s="10"/>
      <c r="T163" s="10"/>
    </row>
    <row r="164" spans="1:20" ht="15.75" x14ac:dyDescent="0.25">
      <c r="A164" s="6"/>
      <c r="B164" s="6"/>
      <c r="C164" s="6"/>
      <c r="D164" s="6"/>
      <c r="E164" s="6"/>
      <c r="F164" s="6"/>
      <c r="G164" s="6"/>
      <c r="H164" s="6"/>
      <c r="I164" s="6"/>
      <c r="J164" s="6"/>
      <c r="K164" s="6"/>
      <c r="L164" s="6"/>
      <c r="M164" s="6"/>
      <c r="N164" s="6"/>
      <c r="O164" s="6"/>
      <c r="P164" s="6"/>
      <c r="Q164" s="10"/>
      <c r="R164" s="10"/>
      <c r="S164" s="10"/>
      <c r="T164" s="10"/>
    </row>
    <row r="165" spans="1:20" ht="15.75" x14ac:dyDescent="0.25">
      <c r="A165" s="6"/>
      <c r="B165" s="6"/>
      <c r="C165" s="6"/>
      <c r="D165" s="6"/>
      <c r="E165" s="6"/>
      <c r="F165" s="6"/>
      <c r="G165" s="6"/>
      <c r="H165" s="6"/>
      <c r="I165" s="6"/>
      <c r="J165" s="6"/>
      <c r="K165" s="6"/>
      <c r="L165" s="6"/>
      <c r="M165" s="6"/>
      <c r="N165" s="6"/>
      <c r="O165" s="6"/>
      <c r="P165" s="6"/>
      <c r="Q165" s="10"/>
      <c r="R165" s="10"/>
      <c r="S165" s="10"/>
      <c r="T165" s="10"/>
    </row>
    <row r="166" spans="1:20" ht="15.75" x14ac:dyDescent="0.25">
      <c r="A166" s="6"/>
      <c r="B166" s="6"/>
      <c r="C166" s="6"/>
      <c r="D166" s="6"/>
      <c r="E166" s="6"/>
      <c r="F166" s="6"/>
      <c r="G166" s="6"/>
      <c r="H166" s="6"/>
      <c r="I166" s="6"/>
      <c r="J166" s="6"/>
      <c r="K166" s="6"/>
      <c r="L166" s="6"/>
      <c r="M166" s="6"/>
      <c r="N166" s="6"/>
      <c r="O166" s="6"/>
      <c r="P166" s="6"/>
      <c r="Q166" s="10"/>
      <c r="R166" s="10"/>
      <c r="S166" s="10"/>
      <c r="T166" s="10"/>
    </row>
    <row r="167" spans="1:20" ht="15.75" x14ac:dyDescent="0.25">
      <c r="A167" s="6"/>
      <c r="B167" s="6"/>
      <c r="C167" s="6"/>
      <c r="D167" s="6"/>
      <c r="E167" s="6"/>
      <c r="F167" s="6"/>
      <c r="G167" s="6"/>
      <c r="H167" s="6"/>
      <c r="I167" s="6"/>
      <c r="J167" s="6"/>
      <c r="K167" s="6"/>
      <c r="L167" s="6"/>
      <c r="M167" s="6"/>
      <c r="N167" s="6"/>
      <c r="O167" s="6"/>
      <c r="P167" s="6"/>
      <c r="Q167" s="10"/>
      <c r="R167" s="10"/>
      <c r="S167" s="10"/>
      <c r="T167" s="10"/>
    </row>
    <row r="168" spans="1:20" ht="15.75" x14ac:dyDescent="0.25">
      <c r="A168" s="6"/>
      <c r="B168" s="6"/>
      <c r="C168" s="6"/>
      <c r="D168" s="6"/>
      <c r="E168" s="6"/>
      <c r="F168" s="6"/>
      <c r="G168" s="6"/>
      <c r="H168" s="6"/>
      <c r="I168" s="6"/>
      <c r="J168" s="6"/>
      <c r="K168" s="6"/>
      <c r="L168" s="6"/>
      <c r="M168" s="6"/>
      <c r="N168" s="6"/>
      <c r="O168" s="6"/>
      <c r="P168" s="6"/>
      <c r="Q168" s="10"/>
      <c r="R168" s="10"/>
      <c r="S168" s="10"/>
      <c r="T168" s="10"/>
    </row>
    <row r="169" spans="1:20" ht="15.75" x14ac:dyDescent="0.25">
      <c r="A169" s="6"/>
      <c r="B169" s="6"/>
      <c r="C169" s="6"/>
      <c r="D169" s="6"/>
      <c r="E169" s="6"/>
      <c r="F169" s="6"/>
      <c r="G169" s="6"/>
      <c r="H169" s="6"/>
      <c r="I169" s="6"/>
      <c r="J169" s="6"/>
      <c r="K169" s="6"/>
      <c r="L169" s="6"/>
      <c r="M169" s="6"/>
      <c r="N169" s="6"/>
      <c r="O169" s="6"/>
      <c r="P169" s="6"/>
      <c r="Q169" s="10"/>
      <c r="R169" s="10"/>
      <c r="S169" s="10"/>
      <c r="T169" s="10"/>
    </row>
    <row r="170" spans="1:20" ht="15.75" x14ac:dyDescent="0.25">
      <c r="A170" s="6"/>
      <c r="B170" s="6"/>
      <c r="C170" s="6"/>
      <c r="D170" s="6"/>
      <c r="E170" s="6"/>
      <c r="F170" s="6"/>
      <c r="G170" s="6"/>
      <c r="H170" s="6"/>
      <c r="I170" s="6"/>
      <c r="J170" s="6"/>
      <c r="K170" s="6"/>
      <c r="L170" s="6"/>
      <c r="M170" s="6"/>
      <c r="N170" s="6"/>
      <c r="O170" s="6"/>
      <c r="P170" s="6"/>
      <c r="Q170" s="10"/>
      <c r="R170" s="10"/>
      <c r="S170" s="10"/>
      <c r="T170" s="10"/>
    </row>
    <row r="171" spans="1:20" ht="15.75" x14ac:dyDescent="0.25">
      <c r="A171" s="6"/>
      <c r="B171" s="6"/>
      <c r="C171" s="6"/>
      <c r="D171" s="6"/>
      <c r="E171" s="6"/>
      <c r="F171" s="6"/>
      <c r="G171" s="6"/>
      <c r="H171" s="6"/>
      <c r="I171" s="6"/>
      <c r="J171" s="6"/>
      <c r="K171" s="6"/>
      <c r="L171" s="6"/>
      <c r="M171" s="6"/>
      <c r="N171" s="6"/>
      <c r="O171" s="6"/>
      <c r="P171" s="6"/>
      <c r="Q171" s="10"/>
      <c r="R171" s="10"/>
      <c r="S171" s="10"/>
      <c r="T171" s="10"/>
    </row>
    <row r="172" spans="1:20" ht="15.75" x14ac:dyDescent="0.25">
      <c r="A172" s="6"/>
      <c r="B172" s="6"/>
      <c r="C172" s="6"/>
      <c r="D172" s="6"/>
      <c r="E172" s="6"/>
      <c r="F172" s="6"/>
      <c r="G172" s="6"/>
      <c r="H172" s="6"/>
      <c r="I172" s="6"/>
      <c r="J172" s="6"/>
      <c r="K172" s="6"/>
      <c r="L172" s="6"/>
      <c r="M172" s="6"/>
      <c r="N172" s="6"/>
      <c r="O172" s="6"/>
      <c r="P172" s="6"/>
      <c r="Q172" s="10"/>
      <c r="R172" s="10"/>
      <c r="S172" s="10"/>
      <c r="T172" s="10"/>
    </row>
    <row r="173" spans="1:20" ht="15.75" x14ac:dyDescent="0.25">
      <c r="A173" s="6"/>
      <c r="B173" s="6"/>
      <c r="C173" s="6"/>
      <c r="D173" s="6"/>
      <c r="E173" s="6"/>
      <c r="F173" s="6"/>
      <c r="G173" s="6"/>
      <c r="H173" s="6"/>
      <c r="I173" s="6"/>
      <c r="J173" s="6"/>
      <c r="K173" s="6"/>
      <c r="L173" s="6"/>
      <c r="M173" s="6"/>
      <c r="N173" s="6"/>
      <c r="O173" s="6"/>
      <c r="P173" s="6"/>
      <c r="Q173" s="10"/>
      <c r="R173" s="10"/>
      <c r="S173" s="10"/>
      <c r="T173" s="10"/>
    </row>
    <row r="174" spans="1:20" ht="15.75" x14ac:dyDescent="0.25">
      <c r="A174" s="6"/>
      <c r="B174" s="6"/>
      <c r="C174" s="6"/>
      <c r="D174" s="6"/>
      <c r="E174" s="6"/>
      <c r="F174" s="6"/>
      <c r="G174" s="6"/>
      <c r="H174" s="6"/>
      <c r="I174" s="6"/>
      <c r="J174" s="6"/>
      <c r="K174" s="6"/>
      <c r="L174" s="6"/>
      <c r="M174" s="6"/>
      <c r="N174" s="6"/>
      <c r="O174" s="6"/>
      <c r="P174" s="6"/>
      <c r="Q174" s="10"/>
      <c r="R174" s="10"/>
      <c r="S174" s="10"/>
      <c r="T174" s="10"/>
    </row>
    <row r="175" spans="1:20" ht="15.75" x14ac:dyDescent="0.25">
      <c r="A175" s="6"/>
      <c r="B175" s="6"/>
      <c r="C175" s="6"/>
      <c r="D175" s="6"/>
      <c r="E175" s="6"/>
      <c r="F175" s="6"/>
      <c r="G175" s="6"/>
      <c r="H175" s="6"/>
      <c r="I175" s="6"/>
      <c r="J175" s="6"/>
      <c r="K175" s="6"/>
      <c r="L175" s="6"/>
      <c r="M175" s="6"/>
      <c r="N175" s="6"/>
      <c r="O175" s="6"/>
      <c r="P175" s="6"/>
      <c r="Q175" s="10"/>
      <c r="R175" s="10"/>
      <c r="S175" s="10"/>
      <c r="T175" s="10"/>
    </row>
    <row r="176" spans="1:20" ht="15.75" x14ac:dyDescent="0.25">
      <c r="A176" s="6"/>
      <c r="B176" s="6"/>
      <c r="C176" s="6"/>
      <c r="D176" s="6"/>
      <c r="E176" s="6"/>
      <c r="F176" s="6"/>
      <c r="G176" s="6"/>
      <c r="H176" s="6"/>
      <c r="I176" s="6"/>
      <c r="J176" s="6"/>
      <c r="K176" s="6"/>
      <c r="L176" s="6"/>
      <c r="M176" s="6"/>
      <c r="N176" s="6"/>
      <c r="O176" s="6"/>
      <c r="P176" s="6"/>
      <c r="Q176" s="10"/>
      <c r="R176" s="10"/>
      <c r="S176" s="10"/>
      <c r="T176" s="10"/>
    </row>
    <row r="177" spans="1:20" ht="15.75" x14ac:dyDescent="0.25">
      <c r="A177" s="6"/>
      <c r="B177" s="6"/>
      <c r="C177" s="6"/>
      <c r="D177" s="6"/>
      <c r="E177" s="6"/>
      <c r="F177" s="6"/>
      <c r="G177" s="6"/>
      <c r="H177" s="6"/>
      <c r="I177" s="6"/>
      <c r="J177" s="6"/>
      <c r="K177" s="6"/>
      <c r="L177" s="6"/>
      <c r="M177" s="6"/>
      <c r="N177" s="6"/>
      <c r="O177" s="6"/>
      <c r="P177" s="6"/>
      <c r="Q177" s="10"/>
      <c r="R177" s="10"/>
      <c r="S177" s="10"/>
      <c r="T177" s="10"/>
    </row>
    <row r="178" spans="1:20" ht="15.75" x14ac:dyDescent="0.25">
      <c r="A178" s="6"/>
      <c r="B178" s="6"/>
      <c r="C178" s="6"/>
      <c r="D178" s="6"/>
      <c r="E178" s="6"/>
      <c r="F178" s="6"/>
      <c r="G178" s="6"/>
      <c r="H178" s="6"/>
      <c r="I178" s="6"/>
      <c r="J178" s="6"/>
      <c r="K178" s="6"/>
      <c r="L178" s="6"/>
      <c r="M178" s="6"/>
      <c r="N178" s="6"/>
      <c r="O178" s="6"/>
      <c r="P178" s="6"/>
      <c r="Q178" s="10"/>
      <c r="R178" s="10"/>
      <c r="S178" s="10"/>
      <c r="T178" s="10"/>
    </row>
    <row r="179" spans="1:20" ht="15.75" x14ac:dyDescent="0.25">
      <c r="A179" s="6"/>
      <c r="B179" s="6"/>
      <c r="C179" s="6"/>
      <c r="D179" s="6"/>
      <c r="E179" s="6"/>
      <c r="F179" s="6"/>
      <c r="G179" s="6"/>
      <c r="H179" s="6"/>
      <c r="I179" s="6"/>
      <c r="J179" s="6"/>
      <c r="K179" s="6"/>
      <c r="L179" s="6"/>
      <c r="M179" s="6"/>
      <c r="N179" s="6"/>
      <c r="O179" s="6"/>
      <c r="P179" s="6"/>
      <c r="Q179" s="10"/>
      <c r="R179" s="10"/>
      <c r="S179" s="10"/>
      <c r="T179" s="10"/>
    </row>
    <row r="180" spans="1:20" ht="15.75" x14ac:dyDescent="0.25">
      <c r="A180" s="6"/>
      <c r="B180" s="6"/>
      <c r="C180" s="6"/>
      <c r="D180" s="6"/>
      <c r="E180" s="6"/>
      <c r="F180" s="6"/>
      <c r="G180" s="6"/>
      <c r="H180" s="6"/>
      <c r="I180" s="6"/>
      <c r="J180" s="6"/>
      <c r="K180" s="6"/>
      <c r="L180" s="6"/>
      <c r="M180" s="6"/>
      <c r="N180" s="6"/>
      <c r="O180" s="6"/>
      <c r="P180" s="6"/>
      <c r="Q180" s="10"/>
      <c r="R180" s="10"/>
      <c r="S180" s="10"/>
      <c r="T180" s="10"/>
    </row>
    <row r="181" spans="1:20" ht="15.75" x14ac:dyDescent="0.25">
      <c r="A181" s="6"/>
      <c r="B181" s="6"/>
      <c r="C181" s="6"/>
      <c r="D181" s="6"/>
      <c r="E181" s="6"/>
      <c r="F181" s="6"/>
      <c r="G181" s="6"/>
      <c r="H181" s="6"/>
      <c r="I181" s="6"/>
      <c r="J181" s="6"/>
      <c r="K181" s="6"/>
      <c r="L181" s="6"/>
      <c r="M181" s="6"/>
      <c r="N181" s="6"/>
      <c r="O181" s="6"/>
      <c r="P181" s="6"/>
      <c r="Q181" s="10"/>
      <c r="R181" s="10"/>
      <c r="S181" s="10"/>
      <c r="T181" s="10"/>
    </row>
    <row r="182" spans="1:20" ht="15.75" x14ac:dyDescent="0.25">
      <c r="A182" s="6"/>
      <c r="B182" s="6"/>
      <c r="C182" s="6"/>
      <c r="D182" s="6"/>
      <c r="E182" s="6"/>
      <c r="F182" s="6"/>
      <c r="G182" s="6"/>
      <c r="H182" s="6"/>
      <c r="I182" s="6"/>
      <c r="J182" s="6"/>
      <c r="K182" s="6"/>
      <c r="L182" s="6"/>
      <c r="M182" s="6"/>
      <c r="N182" s="6"/>
      <c r="O182" s="6"/>
      <c r="P182" s="6"/>
      <c r="Q182" s="10"/>
      <c r="R182" s="10"/>
      <c r="S182" s="10"/>
      <c r="T182" s="10"/>
    </row>
    <row r="183" spans="1:20" ht="15.75" x14ac:dyDescent="0.25">
      <c r="A183" s="6"/>
      <c r="B183" s="6"/>
      <c r="C183" s="6"/>
      <c r="D183" s="6"/>
      <c r="E183" s="6"/>
      <c r="F183" s="6"/>
      <c r="G183" s="6"/>
      <c r="H183" s="6"/>
      <c r="I183" s="6"/>
      <c r="J183" s="6"/>
      <c r="K183" s="6"/>
      <c r="L183" s="6"/>
      <c r="M183" s="6"/>
      <c r="N183" s="6"/>
      <c r="O183" s="6"/>
      <c r="P183" s="6"/>
      <c r="Q183" s="10"/>
      <c r="R183" s="10"/>
      <c r="S183" s="10"/>
      <c r="T183" s="10"/>
    </row>
    <row r="184" spans="1:20" ht="15.75" x14ac:dyDescent="0.25">
      <c r="A184" s="6"/>
      <c r="B184" s="6"/>
      <c r="C184" s="6"/>
      <c r="D184" s="6"/>
      <c r="E184" s="6"/>
      <c r="F184" s="6"/>
      <c r="G184" s="6"/>
      <c r="H184" s="6"/>
      <c r="I184" s="6"/>
      <c r="J184" s="6"/>
      <c r="K184" s="6"/>
      <c r="L184" s="6"/>
      <c r="M184" s="6"/>
      <c r="N184" s="6"/>
      <c r="O184" s="6"/>
      <c r="P184" s="6"/>
      <c r="Q184" s="10"/>
      <c r="R184" s="10"/>
      <c r="S184" s="10"/>
      <c r="T184" s="10"/>
    </row>
    <row r="185" spans="1:20" ht="15.75" x14ac:dyDescent="0.25">
      <c r="A185" s="6"/>
      <c r="B185" s="6"/>
      <c r="C185" s="6"/>
      <c r="D185" s="6"/>
      <c r="E185" s="6"/>
      <c r="F185" s="6"/>
      <c r="G185" s="6"/>
      <c r="H185" s="6"/>
      <c r="I185" s="6"/>
      <c r="J185" s="6"/>
      <c r="K185" s="6"/>
      <c r="L185" s="6"/>
      <c r="M185" s="6"/>
      <c r="N185" s="6"/>
      <c r="O185" s="6"/>
      <c r="P185" s="6"/>
      <c r="Q185" s="10"/>
      <c r="R185" s="10"/>
      <c r="S185" s="10"/>
      <c r="T185" s="10"/>
    </row>
    <row r="186" spans="1:20" ht="15.75" x14ac:dyDescent="0.25">
      <c r="A186" s="6"/>
      <c r="B186" s="6"/>
      <c r="C186" s="6"/>
      <c r="D186" s="6"/>
      <c r="E186" s="6"/>
      <c r="F186" s="6"/>
      <c r="G186" s="6"/>
      <c r="H186" s="6"/>
      <c r="I186" s="6"/>
      <c r="J186" s="6"/>
      <c r="K186" s="6"/>
      <c r="L186" s="6"/>
      <c r="M186" s="6"/>
      <c r="N186" s="6"/>
      <c r="O186" s="6"/>
      <c r="P186" s="6"/>
      <c r="Q186" s="10"/>
      <c r="R186" s="10"/>
      <c r="S186" s="10"/>
      <c r="T186" s="10"/>
    </row>
    <row r="187" spans="1:20" ht="15.75" x14ac:dyDescent="0.25">
      <c r="A187" s="6"/>
      <c r="B187" s="6"/>
      <c r="C187" s="6"/>
      <c r="D187" s="6"/>
      <c r="E187" s="6"/>
      <c r="F187" s="6"/>
      <c r="G187" s="6"/>
      <c r="H187" s="6"/>
      <c r="I187" s="6"/>
      <c r="J187" s="6"/>
      <c r="K187" s="6"/>
      <c r="L187" s="6"/>
      <c r="M187" s="6"/>
      <c r="N187" s="6"/>
      <c r="O187" s="6"/>
      <c r="P187" s="6"/>
      <c r="Q187" s="10"/>
      <c r="R187" s="10"/>
      <c r="S187" s="10"/>
      <c r="T187" s="10"/>
    </row>
    <row r="188" spans="1:20" ht="15.75" x14ac:dyDescent="0.25">
      <c r="A188" s="6"/>
      <c r="B188" s="6"/>
      <c r="C188" s="6"/>
      <c r="D188" s="6"/>
      <c r="E188" s="6"/>
      <c r="F188" s="6"/>
      <c r="G188" s="6"/>
      <c r="H188" s="6"/>
      <c r="I188" s="6"/>
      <c r="J188" s="6"/>
      <c r="K188" s="6"/>
      <c r="L188" s="6"/>
      <c r="M188" s="6"/>
      <c r="N188" s="6"/>
      <c r="O188" s="6"/>
      <c r="P188" s="6"/>
      <c r="Q188" s="10"/>
      <c r="R188" s="10"/>
      <c r="S188" s="10"/>
      <c r="T188" s="10"/>
    </row>
    <row r="189" spans="1:20" ht="15.75" x14ac:dyDescent="0.25">
      <c r="A189" s="6"/>
      <c r="B189" s="6"/>
      <c r="C189" s="6"/>
      <c r="D189" s="6"/>
      <c r="E189" s="6"/>
      <c r="F189" s="6"/>
      <c r="G189" s="6"/>
      <c r="H189" s="6"/>
      <c r="I189" s="6"/>
      <c r="J189" s="6"/>
      <c r="K189" s="6"/>
      <c r="L189" s="6"/>
      <c r="M189" s="6"/>
      <c r="N189" s="6"/>
      <c r="O189" s="6"/>
      <c r="P189" s="6"/>
      <c r="Q189" s="10"/>
      <c r="R189" s="10"/>
      <c r="S189" s="10"/>
      <c r="T189" s="10"/>
    </row>
    <row r="190" spans="1:20" ht="15.75" x14ac:dyDescent="0.25">
      <c r="A190" s="6"/>
      <c r="B190" s="6"/>
      <c r="C190" s="6"/>
      <c r="D190" s="6"/>
      <c r="E190" s="6"/>
      <c r="F190" s="6"/>
      <c r="G190" s="6"/>
      <c r="H190" s="6"/>
      <c r="I190" s="6"/>
      <c r="J190" s="6"/>
      <c r="K190" s="6"/>
      <c r="L190" s="6"/>
      <c r="M190" s="6"/>
      <c r="N190" s="6"/>
      <c r="O190" s="6"/>
      <c r="P190" s="6"/>
      <c r="Q190" s="10"/>
      <c r="R190" s="10"/>
      <c r="S190" s="10"/>
      <c r="T190" s="10"/>
    </row>
    <row r="191" spans="1:20" ht="15.75" x14ac:dyDescent="0.25">
      <c r="A191" s="6"/>
      <c r="B191" s="6"/>
      <c r="C191" s="6"/>
      <c r="D191" s="6"/>
      <c r="E191" s="6"/>
      <c r="F191" s="6"/>
      <c r="G191" s="6"/>
      <c r="H191" s="6"/>
      <c r="I191" s="6"/>
      <c r="J191" s="6"/>
      <c r="K191" s="6"/>
      <c r="L191" s="6"/>
      <c r="M191" s="6"/>
      <c r="N191" s="6"/>
      <c r="O191" s="6"/>
      <c r="P191" s="6"/>
      <c r="Q191" s="10"/>
      <c r="R191" s="10"/>
      <c r="S191" s="10"/>
      <c r="T191" s="10"/>
    </row>
    <row r="192" spans="1:20" ht="15.75" x14ac:dyDescent="0.25">
      <c r="A192" s="6"/>
      <c r="B192" s="6"/>
      <c r="C192" s="6"/>
      <c r="D192" s="6"/>
      <c r="E192" s="6"/>
      <c r="F192" s="6"/>
      <c r="G192" s="6"/>
      <c r="H192" s="6"/>
      <c r="I192" s="6"/>
      <c r="J192" s="6"/>
      <c r="K192" s="6"/>
      <c r="L192" s="6"/>
      <c r="M192" s="6"/>
      <c r="N192" s="6"/>
      <c r="O192" s="6"/>
      <c r="P192" s="6"/>
      <c r="Q192" s="10"/>
      <c r="R192" s="10"/>
      <c r="S192" s="10"/>
      <c r="T192" s="10"/>
    </row>
    <row r="193" spans="1:20" ht="15.75" x14ac:dyDescent="0.25">
      <c r="A193" s="6"/>
      <c r="B193" s="6"/>
      <c r="C193" s="6"/>
      <c r="D193" s="6"/>
      <c r="E193" s="6"/>
      <c r="F193" s="6"/>
      <c r="G193" s="6"/>
      <c r="H193" s="6"/>
      <c r="I193" s="6"/>
      <c r="J193" s="6"/>
      <c r="K193" s="6"/>
      <c r="L193" s="6"/>
      <c r="M193" s="6"/>
      <c r="N193" s="6"/>
      <c r="O193" s="6"/>
      <c r="P193" s="6"/>
      <c r="Q193" s="10"/>
      <c r="R193" s="10"/>
      <c r="S193" s="10"/>
      <c r="T193" s="10"/>
    </row>
    <row r="194" spans="1:20" ht="15.75" x14ac:dyDescent="0.25">
      <c r="A194" s="6"/>
      <c r="B194" s="6"/>
      <c r="C194" s="6"/>
      <c r="D194" s="6"/>
      <c r="E194" s="6"/>
      <c r="F194" s="6"/>
      <c r="G194" s="6"/>
      <c r="H194" s="6"/>
      <c r="I194" s="6"/>
      <c r="J194" s="6"/>
      <c r="K194" s="6"/>
      <c r="L194" s="6"/>
      <c r="M194" s="6"/>
      <c r="N194" s="6"/>
      <c r="O194" s="6"/>
      <c r="P194" s="6"/>
      <c r="Q194" s="10"/>
      <c r="R194" s="10"/>
      <c r="S194" s="10"/>
      <c r="T194" s="10"/>
    </row>
    <row r="195" spans="1:20" ht="15.75" x14ac:dyDescent="0.25">
      <c r="A195" s="6"/>
      <c r="B195" s="6"/>
      <c r="C195" s="6"/>
      <c r="D195" s="6"/>
      <c r="E195" s="6"/>
      <c r="F195" s="6"/>
      <c r="G195" s="6"/>
      <c r="H195" s="6"/>
      <c r="I195" s="6"/>
      <c r="J195" s="6"/>
      <c r="K195" s="6"/>
      <c r="L195" s="6"/>
      <c r="M195" s="6"/>
      <c r="N195" s="6"/>
      <c r="O195" s="6"/>
      <c r="P195" s="6"/>
      <c r="Q195" s="10"/>
      <c r="R195" s="10"/>
      <c r="S195" s="10"/>
      <c r="T195" s="10"/>
    </row>
    <row r="196" spans="1:20" ht="15.75" x14ac:dyDescent="0.25">
      <c r="A196" s="6"/>
      <c r="B196" s="6"/>
      <c r="C196" s="6"/>
      <c r="D196" s="6"/>
      <c r="E196" s="6"/>
      <c r="F196" s="6"/>
      <c r="G196" s="6"/>
      <c r="H196" s="6"/>
      <c r="I196" s="6"/>
      <c r="J196" s="6"/>
      <c r="K196" s="6"/>
      <c r="L196" s="6"/>
      <c r="M196" s="6"/>
      <c r="N196" s="6"/>
      <c r="O196" s="6"/>
      <c r="P196" s="6"/>
      <c r="Q196" s="10"/>
      <c r="R196" s="10"/>
      <c r="S196" s="10"/>
      <c r="T196" s="10"/>
    </row>
    <row r="197" spans="1:20" ht="15.75" x14ac:dyDescent="0.25">
      <c r="A197" s="6"/>
      <c r="B197" s="6"/>
      <c r="C197" s="6"/>
      <c r="D197" s="6"/>
      <c r="E197" s="6"/>
      <c r="F197" s="6"/>
      <c r="G197" s="6"/>
      <c r="H197" s="6"/>
      <c r="I197" s="6"/>
      <c r="J197" s="6"/>
      <c r="K197" s="6"/>
      <c r="L197" s="6"/>
      <c r="M197" s="6"/>
      <c r="N197" s="6"/>
      <c r="O197" s="6"/>
      <c r="P197" s="6"/>
      <c r="Q197" s="10"/>
      <c r="R197" s="10"/>
      <c r="S197" s="10"/>
      <c r="T197" s="10"/>
    </row>
    <row r="198" spans="1:20" ht="15.75" x14ac:dyDescent="0.25">
      <c r="A198" s="6"/>
      <c r="B198" s="6"/>
      <c r="C198" s="6"/>
      <c r="D198" s="6"/>
      <c r="E198" s="6"/>
      <c r="F198" s="6"/>
      <c r="G198" s="6"/>
      <c r="H198" s="6"/>
      <c r="I198" s="6"/>
      <c r="J198" s="6"/>
      <c r="K198" s="6"/>
      <c r="L198" s="6"/>
      <c r="M198" s="6"/>
      <c r="N198" s="6"/>
      <c r="O198" s="6"/>
      <c r="P198" s="6"/>
      <c r="Q198" s="10"/>
      <c r="R198" s="10"/>
      <c r="S198" s="10"/>
      <c r="T198" s="10"/>
    </row>
    <row r="199" spans="1:20" ht="15.75" x14ac:dyDescent="0.25">
      <c r="A199" s="6"/>
      <c r="B199" s="6"/>
      <c r="C199" s="6"/>
      <c r="D199" s="6"/>
      <c r="E199" s="6"/>
      <c r="F199" s="6"/>
      <c r="G199" s="6"/>
      <c r="H199" s="6"/>
      <c r="I199" s="6"/>
      <c r="J199" s="6"/>
      <c r="K199" s="6"/>
      <c r="L199" s="6"/>
      <c r="M199" s="6"/>
      <c r="N199" s="6"/>
      <c r="O199" s="6"/>
      <c r="P199" s="6"/>
      <c r="Q199" s="10"/>
      <c r="R199" s="10"/>
      <c r="S199" s="10"/>
      <c r="T199" s="10"/>
    </row>
    <row r="200" spans="1:20" ht="15.75" x14ac:dyDescent="0.25">
      <c r="A200" s="6"/>
      <c r="B200" s="6"/>
      <c r="C200" s="6"/>
      <c r="D200" s="6"/>
      <c r="E200" s="6"/>
      <c r="F200" s="6"/>
      <c r="G200" s="6"/>
      <c r="H200" s="6"/>
      <c r="I200" s="6"/>
      <c r="J200" s="6"/>
      <c r="K200" s="6"/>
      <c r="L200" s="6"/>
      <c r="M200" s="6"/>
      <c r="N200" s="6"/>
      <c r="O200" s="6"/>
      <c r="P200" s="6"/>
      <c r="Q200" s="10"/>
      <c r="R200" s="10"/>
      <c r="S200" s="10"/>
      <c r="T200" s="10"/>
    </row>
    <row r="201" spans="1:20" ht="15.75" x14ac:dyDescent="0.25">
      <c r="A201" s="6"/>
      <c r="B201" s="6"/>
      <c r="C201" s="6"/>
      <c r="D201" s="6"/>
      <c r="E201" s="6"/>
      <c r="F201" s="6"/>
      <c r="G201" s="6"/>
      <c r="H201" s="6"/>
      <c r="I201" s="6"/>
      <c r="J201" s="6"/>
      <c r="K201" s="6"/>
      <c r="L201" s="6"/>
      <c r="M201" s="6"/>
      <c r="N201" s="6"/>
      <c r="O201" s="6"/>
      <c r="P201" s="6"/>
      <c r="Q201" s="10"/>
      <c r="R201" s="10"/>
      <c r="S201" s="10"/>
      <c r="T201" s="10"/>
    </row>
    <row r="202" spans="1:20" ht="15.75" x14ac:dyDescent="0.25">
      <c r="A202" s="6"/>
      <c r="B202" s="6"/>
      <c r="C202" s="6"/>
      <c r="D202" s="6"/>
      <c r="E202" s="6"/>
      <c r="F202" s="6"/>
      <c r="G202" s="6"/>
      <c r="H202" s="6"/>
      <c r="I202" s="6"/>
      <c r="J202" s="6"/>
      <c r="K202" s="6"/>
      <c r="L202" s="6"/>
      <c r="M202" s="6"/>
      <c r="N202" s="6"/>
      <c r="O202" s="6"/>
      <c r="P202" s="6"/>
      <c r="Q202" s="10"/>
      <c r="R202" s="10"/>
      <c r="S202" s="10"/>
      <c r="T202" s="10"/>
    </row>
    <row r="203" spans="1:20" ht="15.75" x14ac:dyDescent="0.25">
      <c r="A203" s="6"/>
      <c r="B203" s="6"/>
      <c r="C203" s="6"/>
      <c r="D203" s="6"/>
      <c r="E203" s="6"/>
      <c r="F203" s="6"/>
      <c r="G203" s="6"/>
      <c r="H203" s="6"/>
      <c r="I203" s="6"/>
      <c r="J203" s="6"/>
      <c r="K203" s="6"/>
      <c r="L203" s="6"/>
      <c r="M203" s="6"/>
      <c r="N203" s="6"/>
      <c r="O203" s="6"/>
      <c r="P203" s="6"/>
      <c r="Q203" s="10"/>
      <c r="R203" s="10"/>
      <c r="S203" s="10"/>
      <c r="T203" s="10"/>
    </row>
    <row r="204" spans="1:20" ht="15.75" x14ac:dyDescent="0.25">
      <c r="A204" s="6"/>
      <c r="B204" s="6"/>
      <c r="C204" s="6"/>
      <c r="D204" s="6"/>
      <c r="E204" s="6"/>
      <c r="F204" s="6"/>
      <c r="G204" s="6"/>
      <c r="H204" s="6"/>
      <c r="I204" s="6"/>
      <c r="J204" s="6"/>
      <c r="K204" s="6"/>
      <c r="L204" s="6"/>
      <c r="M204" s="6"/>
      <c r="N204" s="6"/>
      <c r="O204" s="6"/>
      <c r="P204" s="6"/>
      <c r="Q204" s="10"/>
      <c r="R204" s="10"/>
      <c r="S204" s="10"/>
      <c r="T204" s="10"/>
    </row>
    <row r="205" spans="1:20" ht="15.75" x14ac:dyDescent="0.25">
      <c r="A205" s="6"/>
      <c r="B205" s="6"/>
      <c r="C205" s="6"/>
      <c r="D205" s="6"/>
      <c r="E205" s="6"/>
      <c r="F205" s="6"/>
      <c r="G205" s="6"/>
      <c r="H205" s="6"/>
      <c r="I205" s="6"/>
      <c r="J205" s="6"/>
      <c r="K205" s="6"/>
      <c r="L205" s="6"/>
      <c r="M205" s="6"/>
      <c r="N205" s="6"/>
      <c r="O205" s="6"/>
      <c r="P205" s="6"/>
      <c r="Q205" s="10"/>
      <c r="R205" s="10"/>
      <c r="S205" s="10"/>
      <c r="T205" s="10"/>
    </row>
    <row r="206" spans="1:20" ht="15.75" x14ac:dyDescent="0.25">
      <c r="A206" s="6"/>
      <c r="B206" s="6"/>
      <c r="C206" s="6"/>
      <c r="D206" s="6"/>
      <c r="E206" s="6"/>
      <c r="F206" s="6"/>
      <c r="G206" s="6"/>
      <c r="H206" s="6"/>
      <c r="I206" s="6"/>
      <c r="J206" s="6"/>
      <c r="K206" s="6"/>
      <c r="L206" s="6"/>
      <c r="M206" s="6"/>
      <c r="N206" s="6"/>
      <c r="O206" s="6"/>
      <c r="P206" s="6"/>
      <c r="Q206" s="10"/>
      <c r="R206" s="10"/>
      <c r="S206" s="10"/>
      <c r="T206" s="10"/>
    </row>
    <row r="207" spans="1:20" ht="15.75" x14ac:dyDescent="0.25">
      <c r="A207" s="6"/>
      <c r="B207" s="6"/>
      <c r="C207" s="6"/>
      <c r="D207" s="6"/>
      <c r="E207" s="6"/>
      <c r="F207" s="6"/>
      <c r="G207" s="6"/>
      <c r="H207" s="6"/>
      <c r="I207" s="6"/>
      <c r="J207" s="6"/>
      <c r="K207" s="6"/>
      <c r="L207" s="6"/>
      <c r="M207" s="6"/>
      <c r="N207" s="6"/>
      <c r="O207" s="6"/>
      <c r="P207" s="6"/>
      <c r="Q207" s="10"/>
      <c r="R207" s="10"/>
      <c r="S207" s="10"/>
      <c r="T207" s="10"/>
    </row>
    <row r="208" spans="1:20" ht="15.75" x14ac:dyDescent="0.25">
      <c r="A208" s="6"/>
      <c r="B208" s="6"/>
      <c r="C208" s="6"/>
      <c r="D208" s="6"/>
      <c r="E208" s="6"/>
      <c r="F208" s="6"/>
      <c r="G208" s="6"/>
      <c r="H208" s="6"/>
      <c r="I208" s="6"/>
      <c r="J208" s="6"/>
      <c r="K208" s="6"/>
      <c r="L208" s="6"/>
      <c r="M208" s="6"/>
      <c r="N208" s="6"/>
      <c r="O208" s="6"/>
      <c r="P208" s="6"/>
      <c r="Q208" s="10"/>
      <c r="R208" s="10"/>
      <c r="S208" s="10"/>
      <c r="T208" s="10"/>
    </row>
    <row r="209" spans="1:20" ht="15.75" x14ac:dyDescent="0.25">
      <c r="A209" s="6"/>
      <c r="B209" s="6"/>
      <c r="C209" s="6"/>
      <c r="D209" s="6"/>
      <c r="E209" s="6"/>
      <c r="F209" s="6"/>
      <c r="G209" s="6"/>
      <c r="H209" s="6"/>
      <c r="I209" s="6"/>
      <c r="J209" s="6"/>
      <c r="K209" s="6"/>
      <c r="L209" s="6"/>
      <c r="M209" s="6"/>
      <c r="N209" s="6"/>
      <c r="O209" s="6"/>
      <c r="P209" s="6"/>
      <c r="Q209" s="10"/>
      <c r="R209" s="10"/>
      <c r="S209" s="10"/>
      <c r="T209" s="10"/>
    </row>
    <row r="210" spans="1:20" ht="15.75" x14ac:dyDescent="0.25">
      <c r="A210" s="6"/>
      <c r="B210" s="6"/>
      <c r="C210" s="6"/>
      <c r="D210" s="6"/>
      <c r="E210" s="6"/>
      <c r="F210" s="6"/>
      <c r="G210" s="6"/>
      <c r="H210" s="6"/>
      <c r="I210" s="6"/>
      <c r="J210" s="6"/>
      <c r="K210" s="6"/>
      <c r="L210" s="6"/>
      <c r="M210" s="6"/>
      <c r="N210" s="6"/>
      <c r="O210" s="6"/>
      <c r="P210" s="6"/>
      <c r="Q210" s="10"/>
      <c r="R210" s="10"/>
      <c r="S210" s="10"/>
      <c r="T210" s="10"/>
    </row>
    <row r="211" spans="1:20" ht="15.75" x14ac:dyDescent="0.25">
      <c r="A211" s="6"/>
      <c r="B211" s="6"/>
      <c r="C211" s="6"/>
      <c r="D211" s="6"/>
      <c r="E211" s="6"/>
      <c r="F211" s="6"/>
      <c r="G211" s="6"/>
      <c r="H211" s="6"/>
      <c r="I211" s="6"/>
      <c r="J211" s="6"/>
      <c r="K211" s="6"/>
      <c r="L211" s="6"/>
      <c r="M211" s="6"/>
      <c r="N211" s="6"/>
      <c r="O211" s="6"/>
      <c r="P211" s="6"/>
      <c r="Q211" s="10"/>
      <c r="R211" s="10"/>
      <c r="S211" s="10"/>
      <c r="T211" s="10"/>
    </row>
    <row r="212" spans="1:20" ht="15.75" x14ac:dyDescent="0.25">
      <c r="A212" s="6"/>
      <c r="B212" s="6"/>
      <c r="C212" s="6"/>
      <c r="D212" s="6"/>
      <c r="E212" s="6"/>
      <c r="F212" s="6"/>
      <c r="G212" s="6"/>
      <c r="H212" s="6"/>
      <c r="I212" s="6"/>
      <c r="J212" s="6"/>
      <c r="K212" s="6"/>
      <c r="L212" s="6"/>
      <c r="M212" s="6"/>
      <c r="N212" s="6"/>
      <c r="O212" s="6"/>
      <c r="P212" s="6"/>
      <c r="Q212" s="10"/>
      <c r="R212" s="10"/>
      <c r="S212" s="10"/>
      <c r="T212" s="10"/>
    </row>
    <row r="213" spans="1:20" ht="15.75" x14ac:dyDescent="0.25">
      <c r="A213" s="6"/>
      <c r="B213" s="6"/>
      <c r="C213" s="6"/>
      <c r="D213" s="6"/>
      <c r="E213" s="6"/>
      <c r="F213" s="6"/>
      <c r="G213" s="6"/>
      <c r="H213" s="6"/>
      <c r="I213" s="6"/>
      <c r="J213" s="6"/>
      <c r="K213" s="6"/>
      <c r="L213" s="6"/>
      <c r="M213" s="6"/>
      <c r="N213" s="6"/>
      <c r="O213" s="6"/>
      <c r="P213" s="6"/>
      <c r="Q213" s="10"/>
      <c r="R213" s="10"/>
      <c r="S213" s="10"/>
      <c r="T213" s="10"/>
    </row>
    <row r="214" spans="1:20" ht="15.75" x14ac:dyDescent="0.25">
      <c r="A214" s="6"/>
      <c r="B214" s="6"/>
      <c r="C214" s="6"/>
      <c r="D214" s="6"/>
      <c r="E214" s="6"/>
      <c r="F214" s="6"/>
      <c r="G214" s="6"/>
      <c r="H214" s="6"/>
      <c r="I214" s="6"/>
      <c r="J214" s="6"/>
      <c r="K214" s="6"/>
      <c r="L214" s="6"/>
      <c r="M214" s="6"/>
      <c r="N214" s="6"/>
      <c r="O214" s="6"/>
      <c r="P214" s="6"/>
      <c r="Q214" s="10"/>
      <c r="R214" s="10"/>
      <c r="S214" s="10"/>
      <c r="T214" s="10"/>
    </row>
    <row r="215" spans="1:20" ht="15.75" x14ac:dyDescent="0.25">
      <c r="A215" s="6"/>
      <c r="B215" s="6"/>
      <c r="C215" s="6"/>
      <c r="D215" s="6"/>
      <c r="E215" s="6"/>
      <c r="F215" s="6"/>
      <c r="G215" s="6"/>
      <c r="H215" s="6"/>
      <c r="I215" s="6"/>
      <c r="J215" s="6"/>
      <c r="K215" s="6"/>
      <c r="L215" s="6"/>
      <c r="M215" s="6"/>
      <c r="N215" s="6"/>
      <c r="O215" s="6"/>
      <c r="P215" s="6"/>
      <c r="Q215" s="10"/>
      <c r="R215" s="10"/>
      <c r="S215" s="10"/>
      <c r="T215" s="10"/>
    </row>
    <row r="216" spans="1:20" ht="15.75" x14ac:dyDescent="0.25">
      <c r="A216" s="6"/>
      <c r="B216" s="6"/>
      <c r="C216" s="6"/>
      <c r="D216" s="6"/>
      <c r="E216" s="6"/>
      <c r="F216" s="6"/>
      <c r="G216" s="6"/>
      <c r="H216" s="6"/>
      <c r="I216" s="6"/>
      <c r="J216" s="6"/>
      <c r="K216" s="6"/>
      <c r="L216" s="6"/>
      <c r="M216" s="6"/>
      <c r="N216" s="6"/>
      <c r="O216" s="6"/>
      <c r="P216" s="6"/>
      <c r="Q216" s="10"/>
      <c r="R216" s="10"/>
      <c r="S216" s="10"/>
      <c r="T216" s="10"/>
    </row>
    <row r="217" spans="1:20" ht="15.75" x14ac:dyDescent="0.25">
      <c r="A217" s="6"/>
      <c r="B217" s="6"/>
      <c r="C217" s="6"/>
      <c r="D217" s="6"/>
      <c r="E217" s="6"/>
      <c r="F217" s="6"/>
      <c r="G217" s="6"/>
      <c r="H217" s="6"/>
      <c r="I217" s="6"/>
      <c r="J217" s="6"/>
      <c r="K217" s="6"/>
      <c r="L217" s="6"/>
      <c r="M217" s="6"/>
      <c r="N217" s="6"/>
      <c r="O217" s="6"/>
      <c r="P217" s="6"/>
      <c r="Q217" s="10"/>
      <c r="R217" s="10"/>
      <c r="S217" s="10"/>
      <c r="T217" s="10"/>
    </row>
    <row r="218" spans="1:20" ht="15.75" x14ac:dyDescent="0.25">
      <c r="A218" s="6"/>
      <c r="B218" s="6"/>
      <c r="C218" s="6"/>
      <c r="D218" s="6"/>
      <c r="E218" s="6"/>
      <c r="F218" s="6"/>
      <c r="G218" s="6"/>
      <c r="H218" s="6"/>
      <c r="I218" s="6"/>
      <c r="J218" s="6"/>
      <c r="K218" s="6"/>
      <c r="L218" s="6"/>
      <c r="M218" s="6"/>
      <c r="N218" s="6"/>
      <c r="O218" s="6"/>
      <c r="P218" s="6"/>
      <c r="Q218" s="10"/>
      <c r="R218" s="10"/>
      <c r="S218" s="10"/>
      <c r="T218" s="10"/>
    </row>
    <row r="219" spans="1:20" ht="15.75" x14ac:dyDescent="0.25">
      <c r="A219" s="6"/>
      <c r="B219" s="6"/>
      <c r="C219" s="6"/>
      <c r="D219" s="6"/>
      <c r="E219" s="6"/>
      <c r="F219" s="6"/>
      <c r="G219" s="6"/>
      <c r="H219" s="6"/>
      <c r="I219" s="6"/>
      <c r="J219" s="6"/>
      <c r="K219" s="6"/>
      <c r="L219" s="6"/>
      <c r="M219" s="6"/>
      <c r="N219" s="6"/>
      <c r="O219" s="6"/>
      <c r="P219" s="6"/>
      <c r="Q219" s="10"/>
      <c r="R219" s="10"/>
      <c r="S219" s="10"/>
      <c r="T219" s="10"/>
    </row>
    <row r="220" spans="1:20" ht="15.75" x14ac:dyDescent="0.25">
      <c r="A220" s="6"/>
      <c r="B220" s="6"/>
      <c r="C220" s="6"/>
      <c r="D220" s="6"/>
      <c r="E220" s="6"/>
      <c r="F220" s="6"/>
      <c r="G220" s="6"/>
      <c r="H220" s="6"/>
      <c r="I220" s="6"/>
      <c r="J220" s="6"/>
      <c r="K220" s="6"/>
      <c r="L220" s="6"/>
      <c r="M220" s="6"/>
      <c r="N220" s="6"/>
      <c r="O220" s="6"/>
      <c r="P220" s="6"/>
      <c r="Q220" s="10"/>
      <c r="R220" s="10"/>
      <c r="S220" s="10"/>
      <c r="T220" s="10"/>
    </row>
    <row r="221" spans="1:20" ht="15.75" x14ac:dyDescent="0.25">
      <c r="A221" s="6"/>
      <c r="B221" s="6"/>
      <c r="C221" s="6"/>
      <c r="D221" s="6"/>
      <c r="E221" s="6"/>
      <c r="F221" s="6"/>
      <c r="G221" s="6"/>
      <c r="H221" s="6"/>
      <c r="I221" s="6"/>
      <c r="J221" s="6"/>
      <c r="K221" s="6"/>
      <c r="L221" s="6"/>
      <c r="M221" s="6"/>
      <c r="N221" s="6"/>
      <c r="O221" s="6"/>
      <c r="P221" s="6"/>
      <c r="Q221" s="10"/>
      <c r="R221" s="10"/>
      <c r="S221" s="10"/>
      <c r="T221" s="10"/>
    </row>
    <row r="222" spans="1:20" ht="15.75" x14ac:dyDescent="0.25">
      <c r="A222" s="6"/>
      <c r="B222" s="6"/>
      <c r="C222" s="6"/>
      <c r="D222" s="6"/>
      <c r="E222" s="6"/>
      <c r="F222" s="6"/>
      <c r="G222" s="6"/>
      <c r="H222" s="6"/>
      <c r="I222" s="6"/>
      <c r="J222" s="6"/>
      <c r="K222" s="6"/>
      <c r="L222" s="6"/>
      <c r="M222" s="6"/>
      <c r="N222" s="6"/>
      <c r="O222" s="6"/>
      <c r="P222" s="6"/>
      <c r="Q222" s="10"/>
      <c r="R222" s="10"/>
      <c r="S222" s="10"/>
      <c r="T222" s="10"/>
    </row>
    <row r="223" spans="1:20" ht="15.75" x14ac:dyDescent="0.25">
      <c r="A223" s="6"/>
      <c r="B223" s="6"/>
      <c r="C223" s="6"/>
      <c r="D223" s="6"/>
      <c r="E223" s="6"/>
      <c r="F223" s="6"/>
      <c r="G223" s="6"/>
      <c r="H223" s="6"/>
      <c r="I223" s="6"/>
      <c r="J223" s="6"/>
      <c r="K223" s="6"/>
      <c r="L223" s="6"/>
      <c r="M223" s="6"/>
      <c r="N223" s="6"/>
      <c r="O223" s="6"/>
      <c r="P223" s="6"/>
      <c r="Q223" s="10"/>
      <c r="R223" s="10"/>
      <c r="S223" s="10"/>
      <c r="T223" s="10"/>
    </row>
    <row r="224" spans="1:20" ht="15.75" x14ac:dyDescent="0.25">
      <c r="A224" s="6"/>
      <c r="B224" s="6"/>
      <c r="C224" s="6"/>
      <c r="D224" s="6"/>
      <c r="E224" s="6"/>
      <c r="F224" s="6"/>
      <c r="G224" s="6"/>
      <c r="H224" s="6"/>
      <c r="I224" s="6"/>
      <c r="J224" s="6"/>
      <c r="K224" s="6"/>
      <c r="L224" s="6"/>
      <c r="M224" s="6"/>
      <c r="N224" s="6"/>
      <c r="O224" s="6"/>
      <c r="P224" s="6"/>
      <c r="Q224" s="10"/>
      <c r="R224" s="10"/>
      <c r="S224" s="10"/>
      <c r="T224" s="10"/>
    </row>
    <row r="225" spans="1:20" ht="15.75" x14ac:dyDescent="0.25">
      <c r="A225" s="6"/>
      <c r="B225" s="6"/>
      <c r="C225" s="6"/>
      <c r="D225" s="6"/>
      <c r="E225" s="6"/>
      <c r="F225" s="6"/>
      <c r="G225" s="6"/>
      <c r="H225" s="6"/>
      <c r="I225" s="6"/>
      <c r="J225" s="6"/>
      <c r="K225" s="6"/>
      <c r="L225" s="6"/>
      <c r="M225" s="6"/>
      <c r="N225" s="6"/>
      <c r="O225" s="6"/>
      <c r="P225" s="6"/>
      <c r="Q225" s="10"/>
      <c r="R225" s="10"/>
      <c r="S225" s="10"/>
      <c r="T225" s="10"/>
    </row>
    <row r="226" spans="1:20" ht="15.75" x14ac:dyDescent="0.25">
      <c r="A226" s="6"/>
      <c r="B226" s="6"/>
      <c r="C226" s="6"/>
      <c r="D226" s="6"/>
      <c r="E226" s="6"/>
      <c r="F226" s="6"/>
      <c r="G226" s="6"/>
      <c r="H226" s="6"/>
      <c r="I226" s="6"/>
      <c r="J226" s="6"/>
      <c r="K226" s="6"/>
      <c r="L226" s="6"/>
      <c r="M226" s="6"/>
      <c r="N226" s="6"/>
      <c r="O226" s="6"/>
      <c r="P226" s="6"/>
      <c r="Q226" s="10"/>
      <c r="R226" s="10"/>
      <c r="S226" s="10"/>
      <c r="T226" s="10"/>
    </row>
    <row r="227" spans="1:20" ht="15.75" x14ac:dyDescent="0.25">
      <c r="A227" s="6"/>
      <c r="B227" s="6"/>
      <c r="C227" s="6"/>
      <c r="D227" s="6"/>
      <c r="E227" s="6"/>
      <c r="F227" s="6"/>
      <c r="G227" s="6"/>
      <c r="H227" s="6"/>
      <c r="I227" s="6"/>
      <c r="J227" s="6"/>
      <c r="K227" s="6"/>
      <c r="L227" s="6"/>
      <c r="M227" s="6"/>
      <c r="N227" s="6"/>
      <c r="O227" s="6"/>
      <c r="P227" s="6"/>
      <c r="Q227" s="10"/>
      <c r="R227" s="10"/>
      <c r="S227" s="10"/>
      <c r="T227" s="10"/>
    </row>
    <row r="228" spans="1:20" ht="15.75" x14ac:dyDescent="0.25">
      <c r="A228" s="6"/>
      <c r="B228" s="6"/>
      <c r="C228" s="6"/>
      <c r="D228" s="6"/>
      <c r="E228" s="6"/>
      <c r="F228" s="6"/>
      <c r="G228" s="6"/>
      <c r="H228" s="6"/>
      <c r="I228" s="6"/>
      <c r="J228" s="6"/>
      <c r="K228" s="6"/>
      <c r="L228" s="6"/>
      <c r="M228" s="6"/>
      <c r="N228" s="6"/>
      <c r="O228" s="6"/>
      <c r="P228" s="6"/>
      <c r="Q228" s="10"/>
      <c r="R228" s="10"/>
      <c r="S228" s="10"/>
      <c r="T228" s="10"/>
    </row>
    <row r="229" spans="1:20" ht="15.75" x14ac:dyDescent="0.25">
      <c r="A229" s="6"/>
      <c r="B229" s="6"/>
      <c r="C229" s="6"/>
      <c r="D229" s="6"/>
      <c r="E229" s="6"/>
      <c r="F229" s="6"/>
      <c r="G229" s="6"/>
      <c r="H229" s="6"/>
      <c r="I229" s="6"/>
      <c r="J229" s="6"/>
      <c r="K229" s="6"/>
      <c r="L229" s="6"/>
      <c r="M229" s="6"/>
      <c r="N229" s="6"/>
      <c r="O229" s="6"/>
      <c r="P229" s="6"/>
      <c r="Q229" s="10"/>
      <c r="R229" s="10"/>
      <c r="S229" s="10"/>
      <c r="T229" s="10"/>
    </row>
    <row r="230" spans="1:20" ht="15.75" x14ac:dyDescent="0.25">
      <c r="A230" s="6"/>
      <c r="B230" s="6"/>
      <c r="C230" s="6"/>
      <c r="D230" s="6"/>
      <c r="E230" s="6"/>
      <c r="F230" s="6"/>
      <c r="G230" s="6"/>
      <c r="H230" s="6"/>
      <c r="I230" s="6"/>
      <c r="J230" s="6"/>
      <c r="K230" s="6"/>
      <c r="L230" s="6"/>
      <c r="M230" s="6"/>
      <c r="N230" s="6"/>
      <c r="O230" s="6"/>
      <c r="P230" s="6"/>
      <c r="Q230" s="10"/>
      <c r="R230" s="10"/>
      <c r="S230" s="10"/>
      <c r="T230" s="10"/>
    </row>
    <row r="231" spans="1:20" ht="15.75" x14ac:dyDescent="0.25">
      <c r="A231" s="6"/>
      <c r="B231" s="6"/>
      <c r="C231" s="6"/>
      <c r="D231" s="6"/>
      <c r="E231" s="6"/>
      <c r="F231" s="6"/>
      <c r="G231" s="6"/>
      <c r="H231" s="6"/>
      <c r="I231" s="6"/>
      <c r="J231" s="6"/>
      <c r="K231" s="6"/>
      <c r="L231" s="6"/>
      <c r="M231" s="6"/>
      <c r="N231" s="6"/>
      <c r="O231" s="6"/>
      <c r="P231" s="6"/>
      <c r="Q231" s="10"/>
      <c r="R231" s="10"/>
      <c r="S231" s="10"/>
      <c r="T231" s="10"/>
    </row>
    <row r="232" spans="1:20" ht="15.75" x14ac:dyDescent="0.25">
      <c r="A232" s="6"/>
      <c r="B232" s="6"/>
      <c r="C232" s="6"/>
      <c r="D232" s="6"/>
      <c r="E232" s="6"/>
      <c r="F232" s="6"/>
      <c r="G232" s="6"/>
      <c r="H232" s="6"/>
      <c r="I232" s="6"/>
      <c r="J232" s="6"/>
      <c r="K232" s="6"/>
      <c r="L232" s="6"/>
      <c r="M232" s="6"/>
      <c r="N232" s="6"/>
      <c r="O232" s="6"/>
      <c r="P232" s="6"/>
      <c r="Q232" s="10"/>
      <c r="R232" s="10"/>
      <c r="S232" s="10"/>
      <c r="T232" s="10"/>
    </row>
    <row r="233" spans="1:20" ht="15.75" x14ac:dyDescent="0.25">
      <c r="A233" s="6"/>
      <c r="B233" s="6"/>
      <c r="C233" s="6"/>
      <c r="D233" s="6"/>
      <c r="E233" s="6"/>
      <c r="F233" s="6"/>
      <c r="G233" s="6"/>
      <c r="H233" s="6"/>
      <c r="I233" s="6"/>
      <c r="J233" s="6"/>
      <c r="K233" s="6"/>
      <c r="L233" s="6"/>
      <c r="M233" s="6"/>
      <c r="N233" s="6"/>
      <c r="O233" s="6"/>
      <c r="P233" s="6"/>
      <c r="Q233" s="10"/>
      <c r="R233" s="10"/>
      <c r="S233" s="10"/>
      <c r="T233" s="10"/>
    </row>
    <row r="234" spans="1:20" ht="15.75" x14ac:dyDescent="0.25">
      <c r="A234" s="6"/>
      <c r="B234" s="6"/>
      <c r="C234" s="6"/>
      <c r="D234" s="6"/>
      <c r="E234" s="6"/>
      <c r="F234" s="6"/>
      <c r="G234" s="6"/>
      <c r="H234" s="6"/>
      <c r="I234" s="6"/>
      <c r="J234" s="6"/>
      <c r="K234" s="6"/>
      <c r="L234" s="6"/>
      <c r="M234" s="6"/>
      <c r="N234" s="6"/>
      <c r="O234" s="6"/>
      <c r="P234" s="6"/>
      <c r="Q234" s="10"/>
      <c r="R234" s="10"/>
      <c r="S234" s="10"/>
      <c r="T234" s="10"/>
    </row>
    <row r="235" spans="1:20" ht="15.75" x14ac:dyDescent="0.25">
      <c r="A235" s="6"/>
      <c r="B235" s="6"/>
      <c r="C235" s="6"/>
      <c r="D235" s="6"/>
      <c r="E235" s="6"/>
      <c r="F235" s="6"/>
      <c r="G235" s="6"/>
      <c r="H235" s="6"/>
      <c r="I235" s="6"/>
      <c r="J235" s="6"/>
      <c r="K235" s="6"/>
      <c r="L235" s="6"/>
      <c r="M235" s="6"/>
      <c r="N235" s="6"/>
      <c r="O235" s="6"/>
      <c r="P235" s="6"/>
      <c r="Q235" s="10"/>
      <c r="R235" s="10"/>
      <c r="S235" s="10"/>
      <c r="T235" s="10"/>
    </row>
    <row r="236" spans="1:20" ht="15.75" x14ac:dyDescent="0.25">
      <c r="A236" s="6"/>
      <c r="B236" s="6"/>
      <c r="C236" s="6"/>
      <c r="D236" s="6"/>
      <c r="E236" s="6"/>
      <c r="F236" s="6"/>
      <c r="G236" s="6"/>
      <c r="H236" s="6"/>
      <c r="I236" s="6"/>
      <c r="J236" s="6"/>
      <c r="K236" s="6"/>
      <c r="L236" s="6"/>
      <c r="M236" s="6"/>
      <c r="N236" s="6"/>
      <c r="O236" s="6"/>
      <c r="P236" s="6"/>
      <c r="Q236" s="10"/>
      <c r="R236" s="10"/>
      <c r="S236" s="10"/>
      <c r="T236" s="10"/>
    </row>
    <row r="237" spans="1:20" ht="15.75" x14ac:dyDescent="0.25">
      <c r="A237" s="6"/>
      <c r="B237" s="6"/>
      <c r="C237" s="6"/>
      <c r="D237" s="6"/>
      <c r="E237" s="6"/>
      <c r="F237" s="6"/>
      <c r="G237" s="6"/>
      <c r="H237" s="6"/>
      <c r="I237" s="6"/>
      <c r="J237" s="6"/>
      <c r="K237" s="6"/>
      <c r="L237" s="6"/>
      <c r="M237" s="6"/>
      <c r="N237" s="6"/>
      <c r="O237" s="6"/>
      <c r="P237" s="6"/>
      <c r="Q237" s="10"/>
      <c r="R237" s="10"/>
      <c r="S237" s="10"/>
      <c r="T237" s="10"/>
    </row>
    <row r="238" spans="1:20" ht="15.75" x14ac:dyDescent="0.25">
      <c r="A238" s="6"/>
      <c r="B238" s="6"/>
      <c r="C238" s="6"/>
      <c r="D238" s="6"/>
      <c r="E238" s="6"/>
      <c r="F238" s="6"/>
      <c r="G238" s="6"/>
      <c r="H238" s="6"/>
      <c r="I238" s="6"/>
      <c r="J238" s="6"/>
      <c r="K238" s="6"/>
      <c r="L238" s="6"/>
      <c r="M238" s="6"/>
      <c r="N238" s="6"/>
      <c r="O238" s="6"/>
      <c r="P238" s="6"/>
      <c r="Q238" s="10"/>
      <c r="R238" s="10"/>
      <c r="S238" s="10"/>
      <c r="T238" s="10"/>
    </row>
    <row r="239" spans="1:20" ht="15.75" x14ac:dyDescent="0.25">
      <c r="A239" s="6"/>
      <c r="B239" s="6"/>
      <c r="C239" s="6"/>
      <c r="D239" s="6"/>
      <c r="E239" s="6"/>
      <c r="F239" s="6"/>
      <c r="G239" s="6"/>
      <c r="H239" s="6"/>
      <c r="I239" s="6"/>
      <c r="J239" s="6"/>
      <c r="K239" s="6"/>
      <c r="L239" s="6"/>
      <c r="M239" s="6"/>
      <c r="N239" s="6"/>
      <c r="O239" s="6"/>
      <c r="P239" s="6"/>
      <c r="Q239" s="10"/>
      <c r="R239" s="10"/>
      <c r="S239" s="10"/>
      <c r="T239" s="10"/>
    </row>
    <row r="240" spans="1:20" ht="15.75" x14ac:dyDescent="0.25">
      <c r="A240" s="6"/>
      <c r="B240" s="6"/>
      <c r="C240" s="6"/>
      <c r="D240" s="6"/>
      <c r="E240" s="6"/>
      <c r="F240" s="6"/>
      <c r="G240" s="6"/>
      <c r="H240" s="6"/>
      <c r="I240" s="6"/>
      <c r="J240" s="6"/>
      <c r="K240" s="6"/>
      <c r="L240" s="6"/>
      <c r="M240" s="6"/>
      <c r="N240" s="6"/>
      <c r="O240" s="6"/>
      <c r="P240" s="6"/>
      <c r="Q240" s="10"/>
      <c r="R240" s="10"/>
      <c r="S240" s="10"/>
      <c r="T240" s="10"/>
    </row>
    <row r="241" spans="1:20" ht="15.75" x14ac:dyDescent="0.25">
      <c r="A241" s="6"/>
      <c r="B241" s="6"/>
      <c r="C241" s="6"/>
      <c r="D241" s="6"/>
      <c r="E241" s="6"/>
      <c r="F241" s="6"/>
      <c r="G241" s="6"/>
      <c r="H241" s="6"/>
      <c r="I241" s="6"/>
      <c r="J241" s="6"/>
      <c r="K241" s="6"/>
      <c r="L241" s="6"/>
      <c r="M241" s="6"/>
      <c r="N241" s="6"/>
      <c r="O241" s="6"/>
      <c r="P241" s="6"/>
      <c r="Q241" s="10"/>
      <c r="R241" s="10"/>
      <c r="S241" s="10"/>
      <c r="T241" s="10"/>
    </row>
    <row r="242" spans="1:20" ht="15.75" x14ac:dyDescent="0.25">
      <c r="A242" s="6"/>
      <c r="B242" s="6"/>
      <c r="C242" s="6"/>
      <c r="D242" s="6"/>
      <c r="E242" s="6"/>
      <c r="F242" s="6"/>
      <c r="G242" s="6"/>
      <c r="H242" s="6"/>
      <c r="I242" s="6"/>
      <c r="J242" s="6"/>
      <c r="K242" s="6"/>
      <c r="L242" s="6"/>
      <c r="M242" s="6"/>
      <c r="N242" s="6"/>
      <c r="O242" s="6"/>
      <c r="P242" s="6"/>
      <c r="Q242" s="10"/>
      <c r="R242" s="10"/>
      <c r="S242" s="10"/>
      <c r="T242" s="10"/>
    </row>
    <row r="243" spans="1:20" ht="15.75" x14ac:dyDescent="0.25">
      <c r="A243" s="6"/>
      <c r="B243" s="6"/>
      <c r="C243" s="6"/>
      <c r="D243" s="6"/>
      <c r="E243" s="6"/>
      <c r="F243" s="6"/>
      <c r="G243" s="6"/>
      <c r="H243" s="6"/>
      <c r="I243" s="6"/>
      <c r="J243" s="6"/>
      <c r="K243" s="6"/>
      <c r="L243" s="6"/>
      <c r="M243" s="6"/>
      <c r="N243" s="6"/>
      <c r="O243" s="6"/>
      <c r="P243" s="6"/>
      <c r="Q243" s="10"/>
      <c r="R243" s="10"/>
      <c r="S243" s="10"/>
      <c r="T243" s="10"/>
    </row>
    <row r="244" spans="1:20" ht="15.75" x14ac:dyDescent="0.25">
      <c r="A244" s="6"/>
      <c r="B244" s="6"/>
      <c r="C244" s="6"/>
      <c r="D244" s="6"/>
      <c r="E244" s="6"/>
      <c r="F244" s="6"/>
      <c r="G244" s="6"/>
      <c r="H244" s="6"/>
      <c r="I244" s="6"/>
      <c r="J244" s="6"/>
      <c r="K244" s="6"/>
      <c r="L244" s="6"/>
      <c r="M244" s="6"/>
      <c r="N244" s="6"/>
      <c r="O244" s="6"/>
      <c r="P244" s="6"/>
      <c r="Q244" s="10"/>
      <c r="R244" s="10"/>
      <c r="S244" s="10"/>
      <c r="T244" s="10"/>
    </row>
    <row r="245" spans="1:20" ht="15.75" x14ac:dyDescent="0.25">
      <c r="A245" s="6"/>
      <c r="B245" s="6"/>
      <c r="C245" s="6"/>
      <c r="D245" s="6"/>
      <c r="E245" s="6"/>
      <c r="F245" s="6"/>
      <c r="G245" s="6"/>
      <c r="H245" s="6"/>
      <c r="I245" s="6"/>
      <c r="J245" s="6"/>
      <c r="K245" s="6"/>
      <c r="L245" s="6"/>
      <c r="M245" s="6"/>
      <c r="N245" s="6"/>
      <c r="O245" s="6"/>
      <c r="P245" s="6"/>
      <c r="Q245" s="10"/>
      <c r="R245" s="10"/>
      <c r="S245" s="10"/>
      <c r="T245" s="10"/>
    </row>
    <row r="246" spans="1:20" ht="15.75" x14ac:dyDescent="0.25">
      <c r="A246" s="6"/>
      <c r="B246" s="6"/>
      <c r="C246" s="6"/>
      <c r="D246" s="6"/>
      <c r="E246" s="6"/>
      <c r="F246" s="6"/>
      <c r="G246" s="6"/>
      <c r="H246" s="6"/>
      <c r="I246" s="6"/>
      <c r="J246" s="6"/>
      <c r="K246" s="6"/>
      <c r="L246" s="6"/>
      <c r="M246" s="6"/>
      <c r="N246" s="6"/>
      <c r="O246" s="6"/>
      <c r="P246" s="6"/>
      <c r="Q246" s="10"/>
      <c r="R246" s="10"/>
      <c r="S246" s="10"/>
      <c r="T246" s="10"/>
    </row>
    <row r="247" spans="1:20" ht="15.75" x14ac:dyDescent="0.25">
      <c r="A247" s="6"/>
      <c r="B247" s="6"/>
      <c r="C247" s="6"/>
      <c r="D247" s="6"/>
      <c r="E247" s="6"/>
      <c r="F247" s="6"/>
      <c r="G247" s="6"/>
      <c r="H247" s="6"/>
      <c r="I247" s="6"/>
      <c r="J247" s="6"/>
      <c r="K247" s="6"/>
      <c r="L247" s="6"/>
      <c r="M247" s="6"/>
      <c r="N247" s="6"/>
      <c r="O247" s="6"/>
      <c r="P247" s="6"/>
      <c r="Q247" s="10"/>
      <c r="R247" s="10"/>
      <c r="S247" s="10"/>
      <c r="T247" s="10"/>
    </row>
  </sheetData>
  <mergeCells count="331">
    <mergeCell ref="F6:M6"/>
    <mergeCell ref="H7:L7"/>
    <mergeCell ref="A9:H9"/>
    <mergeCell ref="I9:T9"/>
    <mergeCell ref="A10:H10"/>
    <mergeCell ref="I10:T10"/>
    <mergeCell ref="A14:H14"/>
    <mergeCell ref="I14:T14"/>
    <mergeCell ref="A15:H15"/>
    <mergeCell ref="I15:T15"/>
    <mergeCell ref="A16:H16"/>
    <mergeCell ref="I16:T16"/>
    <mergeCell ref="A11:H11"/>
    <mergeCell ref="I11:T11"/>
    <mergeCell ref="A12:H12"/>
    <mergeCell ref="I12:T12"/>
    <mergeCell ref="A13:H13"/>
    <mergeCell ref="I13:T13"/>
    <mergeCell ref="A20:H20"/>
    <mergeCell ref="I20:T20"/>
    <mergeCell ref="A21:H21"/>
    <mergeCell ref="I21:T21"/>
    <mergeCell ref="A22:H22"/>
    <mergeCell ref="I22:T22"/>
    <mergeCell ref="A17:H17"/>
    <mergeCell ref="I17:T17"/>
    <mergeCell ref="A18:H18"/>
    <mergeCell ref="I18:T18"/>
    <mergeCell ref="A19:H19"/>
    <mergeCell ref="I19:T19"/>
    <mergeCell ref="A26:H26"/>
    <mergeCell ref="I26:T26"/>
    <mergeCell ref="A27:H27"/>
    <mergeCell ref="I27:T27"/>
    <mergeCell ref="A28:H28"/>
    <mergeCell ref="I28:T28"/>
    <mergeCell ref="A23:H23"/>
    <mergeCell ref="I23:T23"/>
    <mergeCell ref="A24:H24"/>
    <mergeCell ref="I24:T24"/>
    <mergeCell ref="A25:H25"/>
    <mergeCell ref="I25:T25"/>
    <mergeCell ref="A33:F33"/>
    <mergeCell ref="G33:J33"/>
    <mergeCell ref="K33:N33"/>
    <mergeCell ref="O33:T33"/>
    <mergeCell ref="A34:F34"/>
    <mergeCell ref="G34:J34"/>
    <mergeCell ref="K34:N34"/>
    <mergeCell ref="O34:T34"/>
    <mergeCell ref="A31:F31"/>
    <mergeCell ref="G31:J31"/>
    <mergeCell ref="K31:N31"/>
    <mergeCell ref="O31:T31"/>
    <mergeCell ref="A32:F32"/>
    <mergeCell ref="G32:J32"/>
    <mergeCell ref="K32:N32"/>
    <mergeCell ref="O32:T32"/>
    <mergeCell ref="A37:F37"/>
    <mergeCell ref="G37:J37"/>
    <mergeCell ref="K37:N37"/>
    <mergeCell ref="O37:T37"/>
    <mergeCell ref="A38:F38"/>
    <mergeCell ref="G38:J38"/>
    <mergeCell ref="K38:N38"/>
    <mergeCell ref="O38:T38"/>
    <mergeCell ref="A35:F35"/>
    <mergeCell ref="G35:J35"/>
    <mergeCell ref="K35:N35"/>
    <mergeCell ref="O35:T35"/>
    <mergeCell ref="A36:F36"/>
    <mergeCell ref="G36:J36"/>
    <mergeCell ref="K36:N36"/>
    <mergeCell ref="O36:T36"/>
    <mergeCell ref="A41:F41"/>
    <mergeCell ref="G41:J41"/>
    <mergeCell ref="K41:N41"/>
    <mergeCell ref="O41:T41"/>
    <mergeCell ref="A42:F42"/>
    <mergeCell ref="G42:J42"/>
    <mergeCell ref="K42:N42"/>
    <mergeCell ref="O42:T42"/>
    <mergeCell ref="A39:F39"/>
    <mergeCell ref="G39:J39"/>
    <mergeCell ref="K39:N39"/>
    <mergeCell ref="O39:T39"/>
    <mergeCell ref="A40:F40"/>
    <mergeCell ref="G40:J40"/>
    <mergeCell ref="K40:N40"/>
    <mergeCell ref="O40:T40"/>
    <mergeCell ref="A47:F47"/>
    <mergeCell ref="G47:O47"/>
    <mergeCell ref="P47:T47"/>
    <mergeCell ref="A48:F48"/>
    <mergeCell ref="G48:I48"/>
    <mergeCell ref="J48:L48"/>
    <mergeCell ref="M48:O48"/>
    <mergeCell ref="P48:T48"/>
    <mergeCell ref="A43:F43"/>
    <mergeCell ref="G43:J43"/>
    <mergeCell ref="K43:N43"/>
    <mergeCell ref="O43:T43"/>
    <mergeCell ref="A44:F44"/>
    <mergeCell ref="G44:J44"/>
    <mergeCell ref="K44:N44"/>
    <mergeCell ref="O44:T44"/>
    <mergeCell ref="A49:F49"/>
    <mergeCell ref="G49:I49"/>
    <mergeCell ref="J49:L49"/>
    <mergeCell ref="M49:O49"/>
    <mergeCell ref="P49:T49"/>
    <mergeCell ref="A50:F50"/>
    <mergeCell ref="G50:I50"/>
    <mergeCell ref="J50:L50"/>
    <mergeCell ref="M50:O50"/>
    <mergeCell ref="P50:T50"/>
    <mergeCell ref="A51:F51"/>
    <mergeCell ref="G51:I51"/>
    <mergeCell ref="J51:L51"/>
    <mergeCell ref="M51:O51"/>
    <mergeCell ref="P51:T51"/>
    <mergeCell ref="A52:F52"/>
    <mergeCell ref="G52:I52"/>
    <mergeCell ref="J52:L52"/>
    <mergeCell ref="M52:O52"/>
    <mergeCell ref="P52:T52"/>
    <mergeCell ref="A53:F53"/>
    <mergeCell ref="G53:I53"/>
    <mergeCell ref="J53:L53"/>
    <mergeCell ref="M53:O53"/>
    <mergeCell ref="P53:T53"/>
    <mergeCell ref="A54:F54"/>
    <mergeCell ref="G54:I54"/>
    <mergeCell ref="J54:L54"/>
    <mergeCell ref="M54:O54"/>
    <mergeCell ref="P54:T54"/>
    <mergeCell ref="A55:F55"/>
    <mergeCell ref="G55:I55"/>
    <mergeCell ref="J55:L55"/>
    <mergeCell ref="M55:O55"/>
    <mergeCell ref="P55:T55"/>
    <mergeCell ref="A56:F56"/>
    <mergeCell ref="G56:I56"/>
    <mergeCell ref="J56:L56"/>
    <mergeCell ref="M56:O56"/>
    <mergeCell ref="P56:T56"/>
    <mergeCell ref="A57:F57"/>
    <mergeCell ref="G57:I57"/>
    <mergeCell ref="J57:L57"/>
    <mergeCell ref="M57:O57"/>
    <mergeCell ref="P57:T57"/>
    <mergeCell ref="A58:F58"/>
    <mergeCell ref="G58:I58"/>
    <mergeCell ref="J58:L58"/>
    <mergeCell ref="M58:O58"/>
    <mergeCell ref="P58:T58"/>
    <mergeCell ref="A59:F59"/>
    <mergeCell ref="G59:I59"/>
    <mergeCell ref="J59:L59"/>
    <mergeCell ref="M59:O59"/>
    <mergeCell ref="P59:T59"/>
    <mergeCell ref="A60:F60"/>
    <mergeCell ref="G60:I60"/>
    <mergeCell ref="J60:L60"/>
    <mergeCell ref="M60:O60"/>
    <mergeCell ref="P60:T60"/>
    <mergeCell ref="A61:F61"/>
    <mergeCell ref="G61:I61"/>
    <mergeCell ref="J61:L61"/>
    <mergeCell ref="M61:O61"/>
    <mergeCell ref="P61:T61"/>
    <mergeCell ref="A62:F62"/>
    <mergeCell ref="G62:I62"/>
    <mergeCell ref="J62:L62"/>
    <mergeCell ref="M62:O62"/>
    <mergeCell ref="P62:T62"/>
    <mergeCell ref="A63:F63"/>
    <mergeCell ref="G63:I63"/>
    <mergeCell ref="J63:L63"/>
    <mergeCell ref="M63:O63"/>
    <mergeCell ref="P63:T63"/>
    <mergeCell ref="A64:F64"/>
    <mergeCell ref="G64:I64"/>
    <mergeCell ref="J64:L64"/>
    <mergeCell ref="M64:O64"/>
    <mergeCell ref="P64:T64"/>
    <mergeCell ref="A65:F65"/>
    <mergeCell ref="G65:I65"/>
    <mergeCell ref="J65:L65"/>
    <mergeCell ref="M65:O65"/>
    <mergeCell ref="P65:T65"/>
    <mergeCell ref="A66:F66"/>
    <mergeCell ref="G66:I66"/>
    <mergeCell ref="J66:L66"/>
    <mergeCell ref="M66:O66"/>
    <mergeCell ref="P66:T66"/>
    <mergeCell ref="A71:F71"/>
    <mergeCell ref="G71:O71"/>
    <mergeCell ref="P71:T71"/>
    <mergeCell ref="A72:F72"/>
    <mergeCell ref="G72:I72"/>
    <mergeCell ref="J72:L72"/>
    <mergeCell ref="M72:O72"/>
    <mergeCell ref="P72:T72"/>
    <mergeCell ref="A67:F67"/>
    <mergeCell ref="G67:I67"/>
    <mergeCell ref="J67:L67"/>
    <mergeCell ref="M67:O67"/>
    <mergeCell ref="P67:T67"/>
    <mergeCell ref="G70:M70"/>
    <mergeCell ref="A73:F73"/>
    <mergeCell ref="G73:I73"/>
    <mergeCell ref="J73:L73"/>
    <mergeCell ref="M73:O73"/>
    <mergeCell ref="P73:T73"/>
    <mergeCell ref="A74:F74"/>
    <mergeCell ref="G74:I74"/>
    <mergeCell ref="J74:L74"/>
    <mergeCell ref="M74:O74"/>
    <mergeCell ref="P74:T74"/>
    <mergeCell ref="A75:F75"/>
    <mergeCell ref="G75:I75"/>
    <mergeCell ref="J75:L75"/>
    <mergeCell ref="M75:O75"/>
    <mergeCell ref="P75:T75"/>
    <mergeCell ref="A76:F76"/>
    <mergeCell ref="G76:I76"/>
    <mergeCell ref="J76:L76"/>
    <mergeCell ref="M76:O76"/>
    <mergeCell ref="P76:T76"/>
    <mergeCell ref="A77:F77"/>
    <mergeCell ref="G77:I77"/>
    <mergeCell ref="J77:L77"/>
    <mergeCell ref="M77:O77"/>
    <mergeCell ref="P77:T77"/>
    <mergeCell ref="A78:F78"/>
    <mergeCell ref="G78:I78"/>
    <mergeCell ref="J78:L78"/>
    <mergeCell ref="M78:O78"/>
    <mergeCell ref="P78:T78"/>
    <mergeCell ref="A79:F79"/>
    <mergeCell ref="G79:I79"/>
    <mergeCell ref="J79:L79"/>
    <mergeCell ref="M79:O79"/>
    <mergeCell ref="P79:T79"/>
    <mergeCell ref="A80:F80"/>
    <mergeCell ref="G80:I80"/>
    <mergeCell ref="J80:L80"/>
    <mergeCell ref="M80:O80"/>
    <mergeCell ref="P80:T80"/>
    <mergeCell ref="A81:F81"/>
    <mergeCell ref="G81:I81"/>
    <mergeCell ref="J81:L81"/>
    <mergeCell ref="M81:O81"/>
    <mergeCell ref="P81:T81"/>
    <mergeCell ref="A82:F82"/>
    <mergeCell ref="G82:I82"/>
    <mergeCell ref="J82:L82"/>
    <mergeCell ref="M82:O82"/>
    <mergeCell ref="P82:T82"/>
    <mergeCell ref="A88:F88"/>
    <mergeCell ref="G88:I88"/>
    <mergeCell ref="J88:T88"/>
    <mergeCell ref="A89:F89"/>
    <mergeCell ref="G89:I89"/>
    <mergeCell ref="J89:L89"/>
    <mergeCell ref="M89:O89"/>
    <mergeCell ref="P89:T89"/>
    <mergeCell ref="A83:F83"/>
    <mergeCell ref="G83:I83"/>
    <mergeCell ref="J83:L83"/>
    <mergeCell ref="M83:O83"/>
    <mergeCell ref="P83:T83"/>
    <mergeCell ref="F86:M86"/>
    <mergeCell ref="A90:F90"/>
    <mergeCell ref="G90:I90"/>
    <mergeCell ref="J90:L90"/>
    <mergeCell ref="M90:O90"/>
    <mergeCell ref="P90:T90"/>
    <mergeCell ref="A91:F91"/>
    <mergeCell ref="G91:I91"/>
    <mergeCell ref="J91:L91"/>
    <mergeCell ref="M91:O91"/>
    <mergeCell ref="P91:T91"/>
    <mergeCell ref="A92:F92"/>
    <mergeCell ref="G92:I92"/>
    <mergeCell ref="J92:L92"/>
    <mergeCell ref="M92:O92"/>
    <mergeCell ref="P92:T92"/>
    <mergeCell ref="A93:F93"/>
    <mergeCell ref="G93:I93"/>
    <mergeCell ref="J93:L93"/>
    <mergeCell ref="M93:O93"/>
    <mergeCell ref="P93:T93"/>
    <mergeCell ref="A94:F94"/>
    <mergeCell ref="G94:I94"/>
    <mergeCell ref="J94:L94"/>
    <mergeCell ref="M94:O94"/>
    <mergeCell ref="P94:T94"/>
    <mergeCell ref="A95:F95"/>
    <mergeCell ref="G95:I95"/>
    <mergeCell ref="J95:L95"/>
    <mergeCell ref="M95:O95"/>
    <mergeCell ref="P95:T95"/>
    <mergeCell ref="A96:F96"/>
    <mergeCell ref="G96:I96"/>
    <mergeCell ref="J96:L96"/>
    <mergeCell ref="M96:O96"/>
    <mergeCell ref="P96:T96"/>
    <mergeCell ref="A97:F97"/>
    <mergeCell ref="G97:I97"/>
    <mergeCell ref="J97:L97"/>
    <mergeCell ref="M97:O97"/>
    <mergeCell ref="P97:T97"/>
    <mergeCell ref="A104:T104"/>
    <mergeCell ref="A100:F100"/>
    <mergeCell ref="G100:I100"/>
    <mergeCell ref="J100:L100"/>
    <mergeCell ref="M100:O100"/>
    <mergeCell ref="P100:T100"/>
    <mergeCell ref="A103:T103"/>
    <mergeCell ref="A98:F98"/>
    <mergeCell ref="G98:I98"/>
    <mergeCell ref="J98:L98"/>
    <mergeCell ref="M98:O98"/>
    <mergeCell ref="P98:T98"/>
    <mergeCell ref="A99:F99"/>
    <mergeCell ref="G99:I99"/>
    <mergeCell ref="J99:L99"/>
    <mergeCell ref="M99:O99"/>
    <mergeCell ref="P99:T99"/>
  </mergeCells>
  <hyperlinks>
    <hyperlink ref="A13" r:id="rId1" display="consultantplus://offline/ref=14AA3FABBD3A96766F7A204FAAFD040299570CE50B2A873AB4E84F727B13BBF1A1A14F6C9694F2E6AF8491ECDAy1I0H"/>
  </hyperlinks>
  <pageMargins left="0.7" right="0.7" top="0.75" bottom="0.75" header="0.3" footer="0.3"/>
  <pageSetup paperSize="9" scale="72" orientation="landscape"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21"/>
  <sheetViews>
    <sheetView zoomScale="70" zoomScaleNormal="70" workbookViewId="0">
      <selection activeCell="B26" sqref="B26"/>
    </sheetView>
  </sheetViews>
  <sheetFormatPr defaultRowHeight="15" x14ac:dyDescent="0.25"/>
  <cols>
    <col min="1" max="1" width="6" style="437" bestFit="1" customWidth="1"/>
    <col min="2" max="2" width="58.42578125" style="437" customWidth="1"/>
    <col min="3" max="3" width="12" style="437" customWidth="1"/>
    <col min="4" max="4" width="22.140625" style="441" customWidth="1"/>
    <col min="5" max="5" width="17" style="437" customWidth="1"/>
    <col min="6" max="6" width="41.28515625" style="437" customWidth="1"/>
    <col min="7" max="16384" width="9.140625" style="437"/>
  </cols>
  <sheetData>
    <row r="1" spans="1:6" x14ac:dyDescent="0.25">
      <c r="F1" s="27" t="s">
        <v>1418</v>
      </c>
    </row>
    <row r="2" spans="1:6" x14ac:dyDescent="0.25">
      <c r="F2" s="27" t="s">
        <v>267</v>
      </c>
    </row>
    <row r="3" spans="1:6" x14ac:dyDescent="0.25">
      <c r="F3" s="27" t="s">
        <v>268</v>
      </c>
    </row>
    <row r="4" spans="1:6" x14ac:dyDescent="0.25">
      <c r="F4" s="27" t="s">
        <v>269</v>
      </c>
    </row>
    <row r="5" spans="1:6" x14ac:dyDescent="0.25">
      <c r="A5" s="463"/>
      <c r="B5" s="463"/>
      <c r="C5" s="463"/>
      <c r="D5" s="463"/>
      <c r="E5" s="463"/>
      <c r="F5" s="471"/>
    </row>
    <row r="6" spans="1:6" ht="15.75" customHeight="1" x14ac:dyDescent="0.25">
      <c r="A6" s="1785" t="s">
        <v>1419</v>
      </c>
      <c r="B6" s="1785" t="s">
        <v>1500</v>
      </c>
      <c r="C6" s="1785" t="s">
        <v>1501</v>
      </c>
      <c r="D6" s="1785" t="s">
        <v>1420</v>
      </c>
      <c r="E6" s="809" t="s">
        <v>1502</v>
      </c>
      <c r="F6" s="811"/>
    </row>
    <row r="7" spans="1:6" ht="18.75" x14ac:dyDescent="0.25">
      <c r="A7" s="1786"/>
      <c r="B7" s="1786"/>
      <c r="C7" s="1786"/>
      <c r="D7" s="1786"/>
      <c r="E7" s="472" t="s">
        <v>1503</v>
      </c>
      <c r="F7" s="472" t="s">
        <v>1504</v>
      </c>
    </row>
    <row r="8" spans="1:6" x14ac:dyDescent="0.25">
      <c r="A8" s="473"/>
      <c r="B8" s="474"/>
      <c r="C8" s="475"/>
      <c r="D8" s="475"/>
      <c r="E8" s="475"/>
      <c r="F8" s="475"/>
    </row>
    <row r="9" spans="1:6" x14ac:dyDescent="0.25">
      <c r="A9" s="473"/>
      <c r="B9" s="474"/>
      <c r="C9" s="475"/>
      <c r="D9" s="475"/>
      <c r="E9" s="475"/>
      <c r="F9" s="475"/>
    </row>
    <row r="10" spans="1:6" x14ac:dyDescent="0.25">
      <c r="A10" s="473"/>
      <c r="B10" s="474"/>
      <c r="C10" s="475"/>
      <c r="D10" s="475"/>
      <c r="E10" s="475"/>
      <c r="F10" s="475"/>
    </row>
    <row r="11" spans="1:6" x14ac:dyDescent="0.25">
      <c r="A11" s="473"/>
      <c r="B11" s="474"/>
      <c r="C11" s="475"/>
      <c r="D11" s="475"/>
      <c r="E11" s="475"/>
      <c r="F11" s="475"/>
    </row>
    <row r="12" spans="1:6" x14ac:dyDescent="0.25">
      <c r="A12" s="476"/>
      <c r="B12" s="476"/>
      <c r="C12" s="476"/>
      <c r="D12" s="476"/>
      <c r="E12" s="476"/>
      <c r="F12" s="476"/>
    </row>
    <row r="13" spans="1:6" x14ac:dyDescent="0.25">
      <c r="A13" s="476"/>
      <c r="B13" s="476"/>
      <c r="C13" s="476"/>
      <c r="D13" s="476"/>
      <c r="E13" s="476"/>
      <c r="F13" s="476"/>
    </row>
    <row r="14" spans="1:6" x14ac:dyDescent="0.25">
      <c r="A14" s="476"/>
      <c r="B14" s="476"/>
      <c r="C14" s="476"/>
      <c r="D14" s="476"/>
      <c r="E14" s="476"/>
      <c r="F14" s="476"/>
    </row>
    <row r="15" spans="1:6" x14ac:dyDescent="0.25">
      <c r="A15" s="476"/>
      <c r="B15" s="476"/>
      <c r="C15" s="476"/>
      <c r="D15" s="476"/>
      <c r="E15" s="476"/>
      <c r="F15" s="476"/>
    </row>
    <row r="16" spans="1:6" x14ac:dyDescent="0.25">
      <c r="A16" s="476"/>
      <c r="B16" s="476"/>
      <c r="C16" s="476"/>
      <c r="D16" s="476"/>
      <c r="E16" s="476"/>
      <c r="F16" s="476"/>
    </row>
    <row r="17" spans="1:6" x14ac:dyDescent="0.25">
      <c r="A17" s="476"/>
      <c r="B17" s="476"/>
      <c r="C17" s="476"/>
      <c r="D17" s="476"/>
      <c r="E17" s="476"/>
      <c r="F17" s="476"/>
    </row>
    <row r="18" spans="1:6" x14ac:dyDescent="0.25">
      <c r="A18" s="476"/>
      <c r="B18" s="476"/>
      <c r="C18" s="476"/>
      <c r="D18" s="476"/>
      <c r="E18" s="476"/>
      <c r="F18" s="476"/>
    </row>
    <row r="19" spans="1:6" x14ac:dyDescent="0.25">
      <c r="A19" s="476"/>
      <c r="B19" s="476"/>
      <c r="C19" s="476"/>
      <c r="D19" s="476"/>
      <c r="E19" s="476"/>
      <c r="F19" s="476"/>
    </row>
    <row r="20" spans="1:6" x14ac:dyDescent="0.25">
      <c r="A20" s="463"/>
      <c r="B20" s="463"/>
      <c r="C20" s="463"/>
      <c r="D20" s="463"/>
      <c r="E20" s="463"/>
      <c r="F20" s="463"/>
    </row>
    <row r="21" spans="1:6" ht="50.25" customHeight="1" x14ac:dyDescent="0.25">
      <c r="A21" s="1783" t="s">
        <v>1505</v>
      </c>
      <c r="B21" s="1784"/>
      <c r="C21" s="1784"/>
      <c r="D21" s="1784"/>
      <c r="E21" s="1784"/>
      <c r="F21" s="1784"/>
    </row>
  </sheetData>
  <mergeCells count="6">
    <mergeCell ref="A21:F21"/>
    <mergeCell ref="A6:A7"/>
    <mergeCell ref="B6:B7"/>
    <mergeCell ref="C6:C7"/>
    <mergeCell ref="D6:D7"/>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136"/>
  <sheetViews>
    <sheetView view="pageBreakPreview" zoomScale="60" zoomScaleNormal="100" workbookViewId="0"/>
  </sheetViews>
  <sheetFormatPr defaultRowHeight="15" outlineLevelRow="1" x14ac:dyDescent="0.25"/>
  <cols>
    <col min="1" max="1" width="11.140625" style="4" customWidth="1"/>
    <col min="2" max="2" width="26.140625" style="1" customWidth="1"/>
    <col min="3" max="3" width="7.7109375" style="1" customWidth="1"/>
    <col min="4" max="4" width="7.140625" style="1" customWidth="1"/>
    <col min="5" max="5" width="12.85546875" style="1" customWidth="1"/>
    <col min="6" max="6" width="8.42578125" style="1" customWidth="1"/>
    <col min="7" max="7" width="6.140625" style="1" customWidth="1"/>
    <col min="8" max="8" width="9.140625" style="1"/>
    <col min="9" max="9" width="7.85546875" style="1" customWidth="1"/>
    <col min="10" max="10" width="10" style="1" customWidth="1"/>
    <col min="11" max="12" width="9.140625" style="1"/>
    <col min="13" max="16" width="9.140625" style="9"/>
    <col min="17" max="18" width="9.140625" style="1"/>
    <col min="19" max="19" width="26.28515625" style="319" hidden="1" customWidth="1"/>
    <col min="20" max="20" width="4.5703125" style="319" hidden="1" customWidth="1"/>
    <col min="21" max="21" width="20.5703125" style="319" hidden="1" customWidth="1"/>
    <col min="22" max="22" width="6" style="1" hidden="1" customWidth="1"/>
    <col min="23" max="23" width="33.140625" style="1" hidden="1" customWidth="1"/>
    <col min="24" max="24" width="5.7109375" style="1" hidden="1" customWidth="1"/>
    <col min="25" max="25" width="36.5703125" style="1" hidden="1" customWidth="1"/>
    <col min="26" max="35" width="9.140625" style="1"/>
    <col min="36" max="36" width="9.140625" style="399"/>
    <col min="37" max="37" width="0" style="387" hidden="1" customWidth="1"/>
    <col min="38" max="38" width="23.5703125" style="318" hidden="1" customWidth="1"/>
    <col min="39" max="39" width="0" style="318" hidden="1" customWidth="1"/>
    <col min="40" max="40" width="9.140625" style="318"/>
    <col min="41" max="41" width="9.140625" style="399"/>
    <col min="42" max="256" width="9.140625" style="1"/>
    <col min="257" max="257" width="11.140625" style="1" customWidth="1"/>
    <col min="258" max="258" width="26.140625" style="1" customWidth="1"/>
    <col min="259" max="259" width="7.7109375" style="1" customWidth="1"/>
    <col min="260" max="260" width="7.140625" style="1" customWidth="1"/>
    <col min="261" max="261" width="12.85546875" style="1" customWidth="1"/>
    <col min="262" max="262" width="8.42578125" style="1" customWidth="1"/>
    <col min="263" max="263" width="6.140625" style="1" customWidth="1"/>
    <col min="264" max="264" width="9.140625" style="1"/>
    <col min="265" max="265" width="7.85546875" style="1" customWidth="1"/>
    <col min="266" max="266" width="10" style="1" customWidth="1"/>
    <col min="267" max="274" width="9.140625" style="1"/>
    <col min="275" max="281" width="0" style="1" hidden="1" customWidth="1"/>
    <col min="282" max="292" width="9.140625" style="1"/>
    <col min="293" max="295" width="0" style="1" hidden="1" customWidth="1"/>
    <col min="296" max="512" width="9.140625" style="1"/>
    <col min="513" max="513" width="11.140625" style="1" customWidth="1"/>
    <col min="514" max="514" width="26.140625" style="1" customWidth="1"/>
    <col min="515" max="515" width="7.7109375" style="1" customWidth="1"/>
    <col min="516" max="516" width="7.140625" style="1" customWidth="1"/>
    <col min="517" max="517" width="12.85546875" style="1" customWidth="1"/>
    <col min="518" max="518" width="8.42578125" style="1" customWidth="1"/>
    <col min="519" max="519" width="6.140625" style="1" customWidth="1"/>
    <col min="520" max="520" width="9.140625" style="1"/>
    <col min="521" max="521" width="7.85546875" style="1" customWidth="1"/>
    <col min="522" max="522" width="10" style="1" customWidth="1"/>
    <col min="523" max="530" width="9.140625" style="1"/>
    <col min="531" max="537" width="0" style="1" hidden="1" customWidth="1"/>
    <col min="538" max="548" width="9.140625" style="1"/>
    <col min="549" max="551" width="0" style="1" hidden="1" customWidth="1"/>
    <col min="552" max="768" width="9.140625" style="1"/>
    <col min="769" max="769" width="11.140625" style="1" customWidth="1"/>
    <col min="770" max="770" width="26.140625" style="1" customWidth="1"/>
    <col min="771" max="771" width="7.7109375" style="1" customWidth="1"/>
    <col min="772" max="772" width="7.140625" style="1" customWidth="1"/>
    <col min="773" max="773" width="12.85546875" style="1" customWidth="1"/>
    <col min="774" max="774" width="8.42578125" style="1" customWidth="1"/>
    <col min="775" max="775" width="6.140625" style="1" customWidth="1"/>
    <col min="776" max="776" width="9.140625" style="1"/>
    <col min="777" max="777" width="7.85546875" style="1" customWidth="1"/>
    <col min="778" max="778" width="10" style="1" customWidth="1"/>
    <col min="779" max="786" width="9.140625" style="1"/>
    <col min="787" max="793" width="0" style="1" hidden="1" customWidth="1"/>
    <col min="794" max="804" width="9.140625" style="1"/>
    <col min="805" max="807" width="0" style="1" hidden="1" customWidth="1"/>
    <col min="808" max="1024" width="9.140625" style="1"/>
    <col min="1025" max="1025" width="11.140625" style="1" customWidth="1"/>
    <col min="1026" max="1026" width="26.140625" style="1" customWidth="1"/>
    <col min="1027" max="1027" width="7.7109375" style="1" customWidth="1"/>
    <col min="1028" max="1028" width="7.140625" style="1" customWidth="1"/>
    <col min="1029" max="1029" width="12.85546875" style="1" customWidth="1"/>
    <col min="1030" max="1030" width="8.42578125" style="1" customWidth="1"/>
    <col min="1031" max="1031" width="6.140625" style="1" customWidth="1"/>
    <col min="1032" max="1032" width="9.140625" style="1"/>
    <col min="1033" max="1033" width="7.85546875" style="1" customWidth="1"/>
    <col min="1034" max="1034" width="10" style="1" customWidth="1"/>
    <col min="1035" max="1042" width="9.140625" style="1"/>
    <col min="1043" max="1049" width="0" style="1" hidden="1" customWidth="1"/>
    <col min="1050" max="1060" width="9.140625" style="1"/>
    <col min="1061" max="1063" width="0" style="1" hidden="1" customWidth="1"/>
    <col min="1064" max="1280" width="9.140625" style="1"/>
    <col min="1281" max="1281" width="11.140625" style="1" customWidth="1"/>
    <col min="1282" max="1282" width="26.140625" style="1" customWidth="1"/>
    <col min="1283" max="1283" width="7.7109375" style="1" customWidth="1"/>
    <col min="1284" max="1284" width="7.140625" style="1" customWidth="1"/>
    <col min="1285" max="1285" width="12.85546875" style="1" customWidth="1"/>
    <col min="1286" max="1286" width="8.42578125" style="1" customWidth="1"/>
    <col min="1287" max="1287" width="6.140625" style="1" customWidth="1"/>
    <col min="1288" max="1288" width="9.140625" style="1"/>
    <col min="1289" max="1289" width="7.85546875" style="1" customWidth="1"/>
    <col min="1290" max="1290" width="10" style="1" customWidth="1"/>
    <col min="1291" max="1298" width="9.140625" style="1"/>
    <col min="1299" max="1305" width="0" style="1" hidden="1" customWidth="1"/>
    <col min="1306" max="1316" width="9.140625" style="1"/>
    <col min="1317" max="1319" width="0" style="1" hidden="1" customWidth="1"/>
    <col min="1320" max="1536" width="9.140625" style="1"/>
    <col min="1537" max="1537" width="11.140625" style="1" customWidth="1"/>
    <col min="1538" max="1538" width="26.140625" style="1" customWidth="1"/>
    <col min="1539" max="1539" width="7.7109375" style="1" customWidth="1"/>
    <col min="1540" max="1540" width="7.140625" style="1" customWidth="1"/>
    <col min="1541" max="1541" width="12.85546875" style="1" customWidth="1"/>
    <col min="1542" max="1542" width="8.42578125" style="1" customWidth="1"/>
    <col min="1543" max="1543" width="6.140625" style="1" customWidth="1"/>
    <col min="1544" max="1544" width="9.140625" style="1"/>
    <col min="1545" max="1545" width="7.85546875" style="1" customWidth="1"/>
    <col min="1546" max="1546" width="10" style="1" customWidth="1"/>
    <col min="1547" max="1554" width="9.140625" style="1"/>
    <col min="1555" max="1561" width="0" style="1" hidden="1" customWidth="1"/>
    <col min="1562" max="1572" width="9.140625" style="1"/>
    <col min="1573" max="1575" width="0" style="1" hidden="1" customWidth="1"/>
    <col min="1576" max="1792" width="9.140625" style="1"/>
    <col min="1793" max="1793" width="11.140625" style="1" customWidth="1"/>
    <col min="1794" max="1794" width="26.140625" style="1" customWidth="1"/>
    <col min="1795" max="1795" width="7.7109375" style="1" customWidth="1"/>
    <col min="1796" max="1796" width="7.140625" style="1" customWidth="1"/>
    <col min="1797" max="1797" width="12.85546875" style="1" customWidth="1"/>
    <col min="1798" max="1798" width="8.42578125" style="1" customWidth="1"/>
    <col min="1799" max="1799" width="6.140625" style="1" customWidth="1"/>
    <col min="1800" max="1800" width="9.140625" style="1"/>
    <col min="1801" max="1801" width="7.85546875" style="1" customWidth="1"/>
    <col min="1802" max="1802" width="10" style="1" customWidth="1"/>
    <col min="1803" max="1810" width="9.140625" style="1"/>
    <col min="1811" max="1817" width="0" style="1" hidden="1" customWidth="1"/>
    <col min="1818" max="1828" width="9.140625" style="1"/>
    <col min="1829" max="1831" width="0" style="1" hidden="1" customWidth="1"/>
    <col min="1832" max="2048" width="9.140625" style="1"/>
    <col min="2049" max="2049" width="11.140625" style="1" customWidth="1"/>
    <col min="2050" max="2050" width="26.140625" style="1" customWidth="1"/>
    <col min="2051" max="2051" width="7.7109375" style="1" customWidth="1"/>
    <col min="2052" max="2052" width="7.140625" style="1" customWidth="1"/>
    <col min="2053" max="2053" width="12.85546875" style="1" customWidth="1"/>
    <col min="2054" max="2054" width="8.42578125" style="1" customWidth="1"/>
    <col min="2055" max="2055" width="6.140625" style="1" customWidth="1"/>
    <col min="2056" max="2056" width="9.140625" style="1"/>
    <col min="2057" max="2057" width="7.85546875" style="1" customWidth="1"/>
    <col min="2058" max="2058" width="10" style="1" customWidth="1"/>
    <col min="2059" max="2066" width="9.140625" style="1"/>
    <col min="2067" max="2073" width="0" style="1" hidden="1" customWidth="1"/>
    <col min="2074" max="2084" width="9.140625" style="1"/>
    <col min="2085" max="2087" width="0" style="1" hidden="1" customWidth="1"/>
    <col min="2088" max="2304" width="9.140625" style="1"/>
    <col min="2305" max="2305" width="11.140625" style="1" customWidth="1"/>
    <col min="2306" max="2306" width="26.140625" style="1" customWidth="1"/>
    <col min="2307" max="2307" width="7.7109375" style="1" customWidth="1"/>
    <col min="2308" max="2308" width="7.140625" style="1" customWidth="1"/>
    <col min="2309" max="2309" width="12.85546875" style="1" customWidth="1"/>
    <col min="2310" max="2310" width="8.42578125" style="1" customWidth="1"/>
    <col min="2311" max="2311" width="6.140625" style="1" customWidth="1"/>
    <col min="2312" max="2312" width="9.140625" style="1"/>
    <col min="2313" max="2313" width="7.85546875" style="1" customWidth="1"/>
    <col min="2314" max="2314" width="10" style="1" customWidth="1"/>
    <col min="2315" max="2322" width="9.140625" style="1"/>
    <col min="2323" max="2329" width="0" style="1" hidden="1" customWidth="1"/>
    <col min="2330" max="2340" width="9.140625" style="1"/>
    <col min="2341" max="2343" width="0" style="1" hidden="1" customWidth="1"/>
    <col min="2344" max="2560" width="9.140625" style="1"/>
    <col min="2561" max="2561" width="11.140625" style="1" customWidth="1"/>
    <col min="2562" max="2562" width="26.140625" style="1" customWidth="1"/>
    <col min="2563" max="2563" width="7.7109375" style="1" customWidth="1"/>
    <col min="2564" max="2564" width="7.140625" style="1" customWidth="1"/>
    <col min="2565" max="2565" width="12.85546875" style="1" customWidth="1"/>
    <col min="2566" max="2566" width="8.42578125" style="1" customWidth="1"/>
    <col min="2567" max="2567" width="6.140625" style="1" customWidth="1"/>
    <col min="2568" max="2568" width="9.140625" style="1"/>
    <col min="2569" max="2569" width="7.85546875" style="1" customWidth="1"/>
    <col min="2570" max="2570" width="10" style="1" customWidth="1"/>
    <col min="2571" max="2578" width="9.140625" style="1"/>
    <col min="2579" max="2585" width="0" style="1" hidden="1" customWidth="1"/>
    <col min="2586" max="2596" width="9.140625" style="1"/>
    <col min="2597" max="2599" width="0" style="1" hidden="1" customWidth="1"/>
    <col min="2600" max="2816" width="9.140625" style="1"/>
    <col min="2817" max="2817" width="11.140625" style="1" customWidth="1"/>
    <col min="2818" max="2818" width="26.140625" style="1" customWidth="1"/>
    <col min="2819" max="2819" width="7.7109375" style="1" customWidth="1"/>
    <col min="2820" max="2820" width="7.140625" style="1" customWidth="1"/>
    <col min="2821" max="2821" width="12.85546875" style="1" customWidth="1"/>
    <col min="2822" max="2822" width="8.42578125" style="1" customWidth="1"/>
    <col min="2823" max="2823" width="6.140625" style="1" customWidth="1"/>
    <col min="2824" max="2824" width="9.140625" style="1"/>
    <col min="2825" max="2825" width="7.85546875" style="1" customWidth="1"/>
    <col min="2826" max="2826" width="10" style="1" customWidth="1"/>
    <col min="2827" max="2834" width="9.140625" style="1"/>
    <col min="2835" max="2841" width="0" style="1" hidden="1" customWidth="1"/>
    <col min="2842" max="2852" width="9.140625" style="1"/>
    <col min="2853" max="2855" width="0" style="1" hidden="1" customWidth="1"/>
    <col min="2856" max="3072" width="9.140625" style="1"/>
    <col min="3073" max="3073" width="11.140625" style="1" customWidth="1"/>
    <col min="3074" max="3074" width="26.140625" style="1" customWidth="1"/>
    <col min="3075" max="3075" width="7.7109375" style="1" customWidth="1"/>
    <col min="3076" max="3076" width="7.140625" style="1" customWidth="1"/>
    <col min="3077" max="3077" width="12.85546875" style="1" customWidth="1"/>
    <col min="3078" max="3078" width="8.42578125" style="1" customWidth="1"/>
    <col min="3079" max="3079" width="6.140625" style="1" customWidth="1"/>
    <col min="3080" max="3080" width="9.140625" style="1"/>
    <col min="3081" max="3081" width="7.85546875" style="1" customWidth="1"/>
    <col min="3082" max="3082" width="10" style="1" customWidth="1"/>
    <col min="3083" max="3090" width="9.140625" style="1"/>
    <col min="3091" max="3097" width="0" style="1" hidden="1" customWidth="1"/>
    <col min="3098" max="3108" width="9.140625" style="1"/>
    <col min="3109" max="3111" width="0" style="1" hidden="1" customWidth="1"/>
    <col min="3112" max="3328" width="9.140625" style="1"/>
    <col min="3329" max="3329" width="11.140625" style="1" customWidth="1"/>
    <col min="3330" max="3330" width="26.140625" style="1" customWidth="1"/>
    <col min="3331" max="3331" width="7.7109375" style="1" customWidth="1"/>
    <col min="3332" max="3332" width="7.140625" style="1" customWidth="1"/>
    <col min="3333" max="3333" width="12.85546875" style="1" customWidth="1"/>
    <col min="3334" max="3334" width="8.42578125" style="1" customWidth="1"/>
    <col min="3335" max="3335" width="6.140625" style="1" customWidth="1"/>
    <col min="3336" max="3336" width="9.140625" style="1"/>
    <col min="3337" max="3337" width="7.85546875" style="1" customWidth="1"/>
    <col min="3338" max="3338" width="10" style="1" customWidth="1"/>
    <col min="3339" max="3346" width="9.140625" style="1"/>
    <col min="3347" max="3353" width="0" style="1" hidden="1" customWidth="1"/>
    <col min="3354" max="3364" width="9.140625" style="1"/>
    <col min="3365" max="3367" width="0" style="1" hidden="1" customWidth="1"/>
    <col min="3368" max="3584" width="9.140625" style="1"/>
    <col min="3585" max="3585" width="11.140625" style="1" customWidth="1"/>
    <col min="3586" max="3586" width="26.140625" style="1" customWidth="1"/>
    <col min="3587" max="3587" width="7.7109375" style="1" customWidth="1"/>
    <col min="3588" max="3588" width="7.140625" style="1" customWidth="1"/>
    <col min="3589" max="3589" width="12.85546875" style="1" customWidth="1"/>
    <col min="3590" max="3590" width="8.42578125" style="1" customWidth="1"/>
    <col min="3591" max="3591" width="6.140625" style="1" customWidth="1"/>
    <col min="3592" max="3592" width="9.140625" style="1"/>
    <col min="3593" max="3593" width="7.85546875" style="1" customWidth="1"/>
    <col min="3594" max="3594" width="10" style="1" customWidth="1"/>
    <col min="3595" max="3602" width="9.140625" style="1"/>
    <col min="3603" max="3609" width="0" style="1" hidden="1" customWidth="1"/>
    <col min="3610" max="3620" width="9.140625" style="1"/>
    <col min="3621" max="3623" width="0" style="1" hidden="1" customWidth="1"/>
    <col min="3624" max="3840" width="9.140625" style="1"/>
    <col min="3841" max="3841" width="11.140625" style="1" customWidth="1"/>
    <col min="3842" max="3842" width="26.140625" style="1" customWidth="1"/>
    <col min="3843" max="3843" width="7.7109375" style="1" customWidth="1"/>
    <col min="3844" max="3844" width="7.140625" style="1" customWidth="1"/>
    <col min="3845" max="3845" width="12.85546875" style="1" customWidth="1"/>
    <col min="3846" max="3846" width="8.42578125" style="1" customWidth="1"/>
    <col min="3847" max="3847" width="6.140625" style="1" customWidth="1"/>
    <col min="3848" max="3848" width="9.140625" style="1"/>
    <col min="3849" max="3849" width="7.85546875" style="1" customWidth="1"/>
    <col min="3850" max="3850" width="10" style="1" customWidth="1"/>
    <col min="3851" max="3858" width="9.140625" style="1"/>
    <col min="3859" max="3865" width="0" style="1" hidden="1" customWidth="1"/>
    <col min="3866" max="3876" width="9.140625" style="1"/>
    <col min="3877" max="3879" width="0" style="1" hidden="1" customWidth="1"/>
    <col min="3880" max="4096" width="9.140625" style="1"/>
    <col min="4097" max="4097" width="11.140625" style="1" customWidth="1"/>
    <col min="4098" max="4098" width="26.140625" style="1" customWidth="1"/>
    <col min="4099" max="4099" width="7.7109375" style="1" customWidth="1"/>
    <col min="4100" max="4100" width="7.140625" style="1" customWidth="1"/>
    <col min="4101" max="4101" width="12.85546875" style="1" customWidth="1"/>
    <col min="4102" max="4102" width="8.42578125" style="1" customWidth="1"/>
    <col min="4103" max="4103" width="6.140625" style="1" customWidth="1"/>
    <col min="4104" max="4104" width="9.140625" style="1"/>
    <col min="4105" max="4105" width="7.85546875" style="1" customWidth="1"/>
    <col min="4106" max="4106" width="10" style="1" customWidth="1"/>
    <col min="4107" max="4114" width="9.140625" style="1"/>
    <col min="4115" max="4121" width="0" style="1" hidden="1" customWidth="1"/>
    <col min="4122" max="4132" width="9.140625" style="1"/>
    <col min="4133" max="4135" width="0" style="1" hidden="1" customWidth="1"/>
    <col min="4136" max="4352" width="9.140625" style="1"/>
    <col min="4353" max="4353" width="11.140625" style="1" customWidth="1"/>
    <col min="4354" max="4354" width="26.140625" style="1" customWidth="1"/>
    <col min="4355" max="4355" width="7.7109375" style="1" customWidth="1"/>
    <col min="4356" max="4356" width="7.140625" style="1" customWidth="1"/>
    <col min="4357" max="4357" width="12.85546875" style="1" customWidth="1"/>
    <col min="4358" max="4358" width="8.42578125" style="1" customWidth="1"/>
    <col min="4359" max="4359" width="6.140625" style="1" customWidth="1"/>
    <col min="4360" max="4360" width="9.140625" style="1"/>
    <col min="4361" max="4361" width="7.85546875" style="1" customWidth="1"/>
    <col min="4362" max="4362" width="10" style="1" customWidth="1"/>
    <col min="4363" max="4370" width="9.140625" style="1"/>
    <col min="4371" max="4377" width="0" style="1" hidden="1" customWidth="1"/>
    <col min="4378" max="4388" width="9.140625" style="1"/>
    <col min="4389" max="4391" width="0" style="1" hidden="1" customWidth="1"/>
    <col min="4392" max="4608" width="9.140625" style="1"/>
    <col min="4609" max="4609" width="11.140625" style="1" customWidth="1"/>
    <col min="4610" max="4610" width="26.140625" style="1" customWidth="1"/>
    <col min="4611" max="4611" width="7.7109375" style="1" customWidth="1"/>
    <col min="4612" max="4612" width="7.140625" style="1" customWidth="1"/>
    <col min="4613" max="4613" width="12.85546875" style="1" customWidth="1"/>
    <col min="4614" max="4614" width="8.42578125" style="1" customWidth="1"/>
    <col min="4615" max="4615" width="6.140625" style="1" customWidth="1"/>
    <col min="4616" max="4616" width="9.140625" style="1"/>
    <col min="4617" max="4617" width="7.85546875" style="1" customWidth="1"/>
    <col min="4618" max="4618" width="10" style="1" customWidth="1"/>
    <col min="4619" max="4626" width="9.140625" style="1"/>
    <col min="4627" max="4633" width="0" style="1" hidden="1" customWidth="1"/>
    <col min="4634" max="4644" width="9.140625" style="1"/>
    <col min="4645" max="4647" width="0" style="1" hidden="1" customWidth="1"/>
    <col min="4648" max="4864" width="9.140625" style="1"/>
    <col min="4865" max="4865" width="11.140625" style="1" customWidth="1"/>
    <col min="4866" max="4866" width="26.140625" style="1" customWidth="1"/>
    <col min="4867" max="4867" width="7.7109375" style="1" customWidth="1"/>
    <col min="4868" max="4868" width="7.140625" style="1" customWidth="1"/>
    <col min="4869" max="4869" width="12.85546875" style="1" customWidth="1"/>
    <col min="4870" max="4870" width="8.42578125" style="1" customWidth="1"/>
    <col min="4871" max="4871" width="6.140625" style="1" customWidth="1"/>
    <col min="4872" max="4872" width="9.140625" style="1"/>
    <col min="4873" max="4873" width="7.85546875" style="1" customWidth="1"/>
    <col min="4874" max="4874" width="10" style="1" customWidth="1"/>
    <col min="4875" max="4882" width="9.140625" style="1"/>
    <col min="4883" max="4889" width="0" style="1" hidden="1" customWidth="1"/>
    <col min="4890" max="4900" width="9.140625" style="1"/>
    <col min="4901" max="4903" width="0" style="1" hidden="1" customWidth="1"/>
    <col min="4904" max="5120" width="9.140625" style="1"/>
    <col min="5121" max="5121" width="11.140625" style="1" customWidth="1"/>
    <col min="5122" max="5122" width="26.140625" style="1" customWidth="1"/>
    <col min="5123" max="5123" width="7.7109375" style="1" customWidth="1"/>
    <col min="5124" max="5124" width="7.140625" style="1" customWidth="1"/>
    <col min="5125" max="5125" width="12.85546875" style="1" customWidth="1"/>
    <col min="5126" max="5126" width="8.42578125" style="1" customWidth="1"/>
    <col min="5127" max="5127" width="6.140625" style="1" customWidth="1"/>
    <col min="5128" max="5128" width="9.140625" style="1"/>
    <col min="5129" max="5129" width="7.85546875" style="1" customWidth="1"/>
    <col min="5130" max="5130" width="10" style="1" customWidth="1"/>
    <col min="5131" max="5138" width="9.140625" style="1"/>
    <col min="5139" max="5145" width="0" style="1" hidden="1" customWidth="1"/>
    <col min="5146" max="5156" width="9.140625" style="1"/>
    <col min="5157" max="5159" width="0" style="1" hidden="1" customWidth="1"/>
    <col min="5160" max="5376" width="9.140625" style="1"/>
    <col min="5377" max="5377" width="11.140625" style="1" customWidth="1"/>
    <col min="5378" max="5378" width="26.140625" style="1" customWidth="1"/>
    <col min="5379" max="5379" width="7.7109375" style="1" customWidth="1"/>
    <col min="5380" max="5380" width="7.140625" style="1" customWidth="1"/>
    <col min="5381" max="5381" width="12.85546875" style="1" customWidth="1"/>
    <col min="5382" max="5382" width="8.42578125" style="1" customWidth="1"/>
    <col min="5383" max="5383" width="6.140625" style="1" customWidth="1"/>
    <col min="5384" max="5384" width="9.140625" style="1"/>
    <col min="5385" max="5385" width="7.85546875" style="1" customWidth="1"/>
    <col min="5386" max="5386" width="10" style="1" customWidth="1"/>
    <col min="5387" max="5394" width="9.140625" style="1"/>
    <col min="5395" max="5401" width="0" style="1" hidden="1" customWidth="1"/>
    <col min="5402" max="5412" width="9.140625" style="1"/>
    <col min="5413" max="5415" width="0" style="1" hidden="1" customWidth="1"/>
    <col min="5416" max="5632" width="9.140625" style="1"/>
    <col min="5633" max="5633" width="11.140625" style="1" customWidth="1"/>
    <col min="5634" max="5634" width="26.140625" style="1" customWidth="1"/>
    <col min="5635" max="5635" width="7.7109375" style="1" customWidth="1"/>
    <col min="5636" max="5636" width="7.140625" style="1" customWidth="1"/>
    <col min="5637" max="5637" width="12.85546875" style="1" customWidth="1"/>
    <col min="5638" max="5638" width="8.42578125" style="1" customWidth="1"/>
    <col min="5639" max="5639" width="6.140625" style="1" customWidth="1"/>
    <col min="5640" max="5640" width="9.140625" style="1"/>
    <col min="5641" max="5641" width="7.85546875" style="1" customWidth="1"/>
    <col min="5642" max="5642" width="10" style="1" customWidth="1"/>
    <col min="5643" max="5650" width="9.140625" style="1"/>
    <col min="5651" max="5657" width="0" style="1" hidden="1" customWidth="1"/>
    <col min="5658" max="5668" width="9.140625" style="1"/>
    <col min="5669" max="5671" width="0" style="1" hidden="1" customWidth="1"/>
    <col min="5672" max="5888" width="9.140625" style="1"/>
    <col min="5889" max="5889" width="11.140625" style="1" customWidth="1"/>
    <col min="5890" max="5890" width="26.140625" style="1" customWidth="1"/>
    <col min="5891" max="5891" width="7.7109375" style="1" customWidth="1"/>
    <col min="5892" max="5892" width="7.140625" style="1" customWidth="1"/>
    <col min="5893" max="5893" width="12.85546875" style="1" customWidth="1"/>
    <col min="5894" max="5894" width="8.42578125" style="1" customWidth="1"/>
    <col min="5895" max="5895" width="6.140625" style="1" customWidth="1"/>
    <col min="5896" max="5896" width="9.140625" style="1"/>
    <col min="5897" max="5897" width="7.85546875" style="1" customWidth="1"/>
    <col min="5898" max="5898" width="10" style="1" customWidth="1"/>
    <col min="5899" max="5906" width="9.140625" style="1"/>
    <col min="5907" max="5913" width="0" style="1" hidden="1" customWidth="1"/>
    <col min="5914" max="5924" width="9.140625" style="1"/>
    <col min="5925" max="5927" width="0" style="1" hidden="1" customWidth="1"/>
    <col min="5928" max="6144" width="9.140625" style="1"/>
    <col min="6145" max="6145" width="11.140625" style="1" customWidth="1"/>
    <col min="6146" max="6146" width="26.140625" style="1" customWidth="1"/>
    <col min="6147" max="6147" width="7.7109375" style="1" customWidth="1"/>
    <col min="6148" max="6148" width="7.140625" style="1" customWidth="1"/>
    <col min="6149" max="6149" width="12.85546875" style="1" customWidth="1"/>
    <col min="6150" max="6150" width="8.42578125" style="1" customWidth="1"/>
    <col min="6151" max="6151" width="6.140625" style="1" customWidth="1"/>
    <col min="6152" max="6152" width="9.140625" style="1"/>
    <col min="6153" max="6153" width="7.85546875" style="1" customWidth="1"/>
    <col min="6154" max="6154" width="10" style="1" customWidth="1"/>
    <col min="6155" max="6162" width="9.140625" style="1"/>
    <col min="6163" max="6169" width="0" style="1" hidden="1" customWidth="1"/>
    <col min="6170" max="6180" width="9.140625" style="1"/>
    <col min="6181" max="6183" width="0" style="1" hidden="1" customWidth="1"/>
    <col min="6184" max="6400" width="9.140625" style="1"/>
    <col min="6401" max="6401" width="11.140625" style="1" customWidth="1"/>
    <col min="6402" max="6402" width="26.140625" style="1" customWidth="1"/>
    <col min="6403" max="6403" width="7.7109375" style="1" customWidth="1"/>
    <col min="6404" max="6404" width="7.140625" style="1" customWidth="1"/>
    <col min="6405" max="6405" width="12.85546875" style="1" customWidth="1"/>
    <col min="6406" max="6406" width="8.42578125" style="1" customWidth="1"/>
    <col min="6407" max="6407" width="6.140625" style="1" customWidth="1"/>
    <col min="6408" max="6408" width="9.140625" style="1"/>
    <col min="6409" max="6409" width="7.85546875" style="1" customWidth="1"/>
    <col min="6410" max="6410" width="10" style="1" customWidth="1"/>
    <col min="6411" max="6418" width="9.140625" style="1"/>
    <col min="6419" max="6425" width="0" style="1" hidden="1" customWidth="1"/>
    <col min="6426" max="6436" width="9.140625" style="1"/>
    <col min="6437" max="6439" width="0" style="1" hidden="1" customWidth="1"/>
    <col min="6440" max="6656" width="9.140625" style="1"/>
    <col min="6657" max="6657" width="11.140625" style="1" customWidth="1"/>
    <col min="6658" max="6658" width="26.140625" style="1" customWidth="1"/>
    <col min="6659" max="6659" width="7.7109375" style="1" customWidth="1"/>
    <col min="6660" max="6660" width="7.140625" style="1" customWidth="1"/>
    <col min="6661" max="6661" width="12.85546875" style="1" customWidth="1"/>
    <col min="6662" max="6662" width="8.42578125" style="1" customWidth="1"/>
    <col min="6663" max="6663" width="6.140625" style="1" customWidth="1"/>
    <col min="6664" max="6664" width="9.140625" style="1"/>
    <col min="6665" max="6665" width="7.85546875" style="1" customWidth="1"/>
    <col min="6666" max="6666" width="10" style="1" customWidth="1"/>
    <col min="6667" max="6674" width="9.140625" style="1"/>
    <col min="6675" max="6681" width="0" style="1" hidden="1" customWidth="1"/>
    <col min="6682" max="6692" width="9.140625" style="1"/>
    <col min="6693" max="6695" width="0" style="1" hidden="1" customWidth="1"/>
    <col min="6696" max="6912" width="9.140625" style="1"/>
    <col min="6913" max="6913" width="11.140625" style="1" customWidth="1"/>
    <col min="6914" max="6914" width="26.140625" style="1" customWidth="1"/>
    <col min="6915" max="6915" width="7.7109375" style="1" customWidth="1"/>
    <col min="6916" max="6916" width="7.140625" style="1" customWidth="1"/>
    <col min="6917" max="6917" width="12.85546875" style="1" customWidth="1"/>
    <col min="6918" max="6918" width="8.42578125" style="1" customWidth="1"/>
    <col min="6919" max="6919" width="6.140625" style="1" customWidth="1"/>
    <col min="6920" max="6920" width="9.140625" style="1"/>
    <col min="6921" max="6921" width="7.85546875" style="1" customWidth="1"/>
    <col min="6922" max="6922" width="10" style="1" customWidth="1"/>
    <col min="6923" max="6930" width="9.140625" style="1"/>
    <col min="6931" max="6937" width="0" style="1" hidden="1" customWidth="1"/>
    <col min="6938" max="6948" width="9.140625" style="1"/>
    <col min="6949" max="6951" width="0" style="1" hidden="1" customWidth="1"/>
    <col min="6952" max="7168" width="9.140625" style="1"/>
    <col min="7169" max="7169" width="11.140625" style="1" customWidth="1"/>
    <col min="7170" max="7170" width="26.140625" style="1" customWidth="1"/>
    <col min="7171" max="7171" width="7.7109375" style="1" customWidth="1"/>
    <col min="7172" max="7172" width="7.140625" style="1" customWidth="1"/>
    <col min="7173" max="7173" width="12.85546875" style="1" customWidth="1"/>
    <col min="7174" max="7174" width="8.42578125" style="1" customWidth="1"/>
    <col min="7175" max="7175" width="6.140625" style="1" customWidth="1"/>
    <col min="7176" max="7176" width="9.140625" style="1"/>
    <col min="7177" max="7177" width="7.85546875" style="1" customWidth="1"/>
    <col min="7178" max="7178" width="10" style="1" customWidth="1"/>
    <col min="7179" max="7186" width="9.140625" style="1"/>
    <col min="7187" max="7193" width="0" style="1" hidden="1" customWidth="1"/>
    <col min="7194" max="7204" width="9.140625" style="1"/>
    <col min="7205" max="7207" width="0" style="1" hidden="1" customWidth="1"/>
    <col min="7208" max="7424" width="9.140625" style="1"/>
    <col min="7425" max="7425" width="11.140625" style="1" customWidth="1"/>
    <col min="7426" max="7426" width="26.140625" style="1" customWidth="1"/>
    <col min="7427" max="7427" width="7.7109375" style="1" customWidth="1"/>
    <col min="7428" max="7428" width="7.140625" style="1" customWidth="1"/>
    <col min="7429" max="7429" width="12.85546875" style="1" customWidth="1"/>
    <col min="7430" max="7430" width="8.42578125" style="1" customWidth="1"/>
    <col min="7431" max="7431" width="6.140625" style="1" customWidth="1"/>
    <col min="7432" max="7432" width="9.140625" style="1"/>
    <col min="7433" max="7433" width="7.85546875" style="1" customWidth="1"/>
    <col min="7434" max="7434" width="10" style="1" customWidth="1"/>
    <col min="7435" max="7442" width="9.140625" style="1"/>
    <col min="7443" max="7449" width="0" style="1" hidden="1" customWidth="1"/>
    <col min="7450" max="7460" width="9.140625" style="1"/>
    <col min="7461" max="7463" width="0" style="1" hidden="1" customWidth="1"/>
    <col min="7464" max="7680" width="9.140625" style="1"/>
    <col min="7681" max="7681" width="11.140625" style="1" customWidth="1"/>
    <col min="7682" max="7682" width="26.140625" style="1" customWidth="1"/>
    <col min="7683" max="7683" width="7.7109375" style="1" customWidth="1"/>
    <col min="7684" max="7684" width="7.140625" style="1" customWidth="1"/>
    <col min="7685" max="7685" width="12.85546875" style="1" customWidth="1"/>
    <col min="7686" max="7686" width="8.42578125" style="1" customWidth="1"/>
    <col min="7687" max="7687" width="6.140625" style="1" customWidth="1"/>
    <col min="7688" max="7688" width="9.140625" style="1"/>
    <col min="7689" max="7689" width="7.85546875" style="1" customWidth="1"/>
    <col min="7690" max="7690" width="10" style="1" customWidth="1"/>
    <col min="7691" max="7698" width="9.140625" style="1"/>
    <col min="7699" max="7705" width="0" style="1" hidden="1" customWidth="1"/>
    <col min="7706" max="7716" width="9.140625" style="1"/>
    <col min="7717" max="7719" width="0" style="1" hidden="1" customWidth="1"/>
    <col min="7720" max="7936" width="9.140625" style="1"/>
    <col min="7937" max="7937" width="11.140625" style="1" customWidth="1"/>
    <col min="7938" max="7938" width="26.140625" style="1" customWidth="1"/>
    <col min="7939" max="7939" width="7.7109375" style="1" customWidth="1"/>
    <col min="7940" max="7940" width="7.140625" style="1" customWidth="1"/>
    <col min="7941" max="7941" width="12.85546875" style="1" customWidth="1"/>
    <col min="7942" max="7942" width="8.42578125" style="1" customWidth="1"/>
    <col min="7943" max="7943" width="6.140625" style="1" customWidth="1"/>
    <col min="7944" max="7944" width="9.140625" style="1"/>
    <col min="7945" max="7945" width="7.85546875" style="1" customWidth="1"/>
    <col min="7946" max="7946" width="10" style="1" customWidth="1"/>
    <col min="7947" max="7954" width="9.140625" style="1"/>
    <col min="7955" max="7961" width="0" style="1" hidden="1" customWidth="1"/>
    <col min="7962" max="7972" width="9.140625" style="1"/>
    <col min="7973" max="7975" width="0" style="1" hidden="1" customWidth="1"/>
    <col min="7976" max="8192" width="9.140625" style="1"/>
    <col min="8193" max="8193" width="11.140625" style="1" customWidth="1"/>
    <col min="8194" max="8194" width="26.140625" style="1" customWidth="1"/>
    <col min="8195" max="8195" width="7.7109375" style="1" customWidth="1"/>
    <col min="8196" max="8196" width="7.140625" style="1" customWidth="1"/>
    <col min="8197" max="8197" width="12.85546875" style="1" customWidth="1"/>
    <col min="8198" max="8198" width="8.42578125" style="1" customWidth="1"/>
    <col min="8199" max="8199" width="6.140625" style="1" customWidth="1"/>
    <col min="8200" max="8200" width="9.140625" style="1"/>
    <col min="8201" max="8201" width="7.85546875" style="1" customWidth="1"/>
    <col min="8202" max="8202" width="10" style="1" customWidth="1"/>
    <col min="8203" max="8210" width="9.140625" style="1"/>
    <col min="8211" max="8217" width="0" style="1" hidden="1" customWidth="1"/>
    <col min="8218" max="8228" width="9.140625" style="1"/>
    <col min="8229" max="8231" width="0" style="1" hidden="1" customWidth="1"/>
    <col min="8232" max="8448" width="9.140625" style="1"/>
    <col min="8449" max="8449" width="11.140625" style="1" customWidth="1"/>
    <col min="8450" max="8450" width="26.140625" style="1" customWidth="1"/>
    <col min="8451" max="8451" width="7.7109375" style="1" customWidth="1"/>
    <col min="8452" max="8452" width="7.140625" style="1" customWidth="1"/>
    <col min="8453" max="8453" width="12.85546875" style="1" customWidth="1"/>
    <col min="8454" max="8454" width="8.42578125" style="1" customWidth="1"/>
    <col min="8455" max="8455" width="6.140625" style="1" customWidth="1"/>
    <col min="8456" max="8456" width="9.140625" style="1"/>
    <col min="8457" max="8457" width="7.85546875" style="1" customWidth="1"/>
    <col min="8458" max="8458" width="10" style="1" customWidth="1"/>
    <col min="8459" max="8466" width="9.140625" style="1"/>
    <col min="8467" max="8473" width="0" style="1" hidden="1" customWidth="1"/>
    <col min="8474" max="8484" width="9.140625" style="1"/>
    <col min="8485" max="8487" width="0" style="1" hidden="1" customWidth="1"/>
    <col min="8488" max="8704" width="9.140625" style="1"/>
    <col min="8705" max="8705" width="11.140625" style="1" customWidth="1"/>
    <col min="8706" max="8706" width="26.140625" style="1" customWidth="1"/>
    <col min="8707" max="8707" width="7.7109375" style="1" customWidth="1"/>
    <col min="8708" max="8708" width="7.140625" style="1" customWidth="1"/>
    <col min="8709" max="8709" width="12.85546875" style="1" customWidth="1"/>
    <col min="8710" max="8710" width="8.42578125" style="1" customWidth="1"/>
    <col min="8711" max="8711" width="6.140625" style="1" customWidth="1"/>
    <col min="8712" max="8712" width="9.140625" style="1"/>
    <col min="8713" max="8713" width="7.85546875" style="1" customWidth="1"/>
    <col min="8714" max="8714" width="10" style="1" customWidth="1"/>
    <col min="8715" max="8722" width="9.140625" style="1"/>
    <col min="8723" max="8729" width="0" style="1" hidden="1" customWidth="1"/>
    <col min="8730" max="8740" width="9.140625" style="1"/>
    <col min="8741" max="8743" width="0" style="1" hidden="1" customWidth="1"/>
    <col min="8744" max="8960" width="9.140625" style="1"/>
    <col min="8961" max="8961" width="11.140625" style="1" customWidth="1"/>
    <col min="8962" max="8962" width="26.140625" style="1" customWidth="1"/>
    <col min="8963" max="8963" width="7.7109375" style="1" customWidth="1"/>
    <col min="8964" max="8964" width="7.140625" style="1" customWidth="1"/>
    <col min="8965" max="8965" width="12.85546875" style="1" customWidth="1"/>
    <col min="8966" max="8966" width="8.42578125" style="1" customWidth="1"/>
    <col min="8967" max="8967" width="6.140625" style="1" customWidth="1"/>
    <col min="8968" max="8968" width="9.140625" style="1"/>
    <col min="8969" max="8969" width="7.85546875" style="1" customWidth="1"/>
    <col min="8970" max="8970" width="10" style="1" customWidth="1"/>
    <col min="8971" max="8978" width="9.140625" style="1"/>
    <col min="8979" max="8985" width="0" style="1" hidden="1" customWidth="1"/>
    <col min="8986" max="8996" width="9.140625" style="1"/>
    <col min="8997" max="8999" width="0" style="1" hidden="1" customWidth="1"/>
    <col min="9000" max="9216" width="9.140625" style="1"/>
    <col min="9217" max="9217" width="11.140625" style="1" customWidth="1"/>
    <col min="9218" max="9218" width="26.140625" style="1" customWidth="1"/>
    <col min="9219" max="9219" width="7.7109375" style="1" customWidth="1"/>
    <col min="9220" max="9220" width="7.140625" style="1" customWidth="1"/>
    <col min="9221" max="9221" width="12.85546875" style="1" customWidth="1"/>
    <col min="9222" max="9222" width="8.42578125" style="1" customWidth="1"/>
    <col min="9223" max="9223" width="6.140625" style="1" customWidth="1"/>
    <col min="9224" max="9224" width="9.140625" style="1"/>
    <col min="9225" max="9225" width="7.85546875" style="1" customWidth="1"/>
    <col min="9226" max="9226" width="10" style="1" customWidth="1"/>
    <col min="9227" max="9234" width="9.140625" style="1"/>
    <col min="9235" max="9241" width="0" style="1" hidden="1" customWidth="1"/>
    <col min="9242" max="9252" width="9.140625" style="1"/>
    <col min="9253" max="9255" width="0" style="1" hidden="1" customWidth="1"/>
    <col min="9256" max="9472" width="9.140625" style="1"/>
    <col min="9473" max="9473" width="11.140625" style="1" customWidth="1"/>
    <col min="9474" max="9474" width="26.140625" style="1" customWidth="1"/>
    <col min="9475" max="9475" width="7.7109375" style="1" customWidth="1"/>
    <col min="9476" max="9476" width="7.140625" style="1" customWidth="1"/>
    <col min="9477" max="9477" width="12.85546875" style="1" customWidth="1"/>
    <col min="9478" max="9478" width="8.42578125" style="1" customWidth="1"/>
    <col min="9479" max="9479" width="6.140625" style="1" customWidth="1"/>
    <col min="9480" max="9480" width="9.140625" style="1"/>
    <col min="9481" max="9481" width="7.85546875" style="1" customWidth="1"/>
    <col min="9482" max="9482" width="10" style="1" customWidth="1"/>
    <col min="9483" max="9490" width="9.140625" style="1"/>
    <col min="9491" max="9497" width="0" style="1" hidden="1" customWidth="1"/>
    <col min="9498" max="9508" width="9.140625" style="1"/>
    <col min="9509" max="9511" width="0" style="1" hidden="1" customWidth="1"/>
    <col min="9512" max="9728" width="9.140625" style="1"/>
    <col min="9729" max="9729" width="11.140625" style="1" customWidth="1"/>
    <col min="9730" max="9730" width="26.140625" style="1" customWidth="1"/>
    <col min="9731" max="9731" width="7.7109375" style="1" customWidth="1"/>
    <col min="9732" max="9732" width="7.140625" style="1" customWidth="1"/>
    <col min="9733" max="9733" width="12.85546875" style="1" customWidth="1"/>
    <col min="9734" max="9734" width="8.42578125" style="1" customWidth="1"/>
    <col min="9735" max="9735" width="6.140625" style="1" customWidth="1"/>
    <col min="9736" max="9736" width="9.140625" style="1"/>
    <col min="9737" max="9737" width="7.85546875" style="1" customWidth="1"/>
    <col min="9738" max="9738" width="10" style="1" customWidth="1"/>
    <col min="9739" max="9746" width="9.140625" style="1"/>
    <col min="9747" max="9753" width="0" style="1" hidden="1" customWidth="1"/>
    <col min="9754" max="9764" width="9.140625" style="1"/>
    <col min="9765" max="9767" width="0" style="1" hidden="1" customWidth="1"/>
    <col min="9768" max="9984" width="9.140625" style="1"/>
    <col min="9985" max="9985" width="11.140625" style="1" customWidth="1"/>
    <col min="9986" max="9986" width="26.140625" style="1" customWidth="1"/>
    <col min="9987" max="9987" width="7.7109375" style="1" customWidth="1"/>
    <col min="9988" max="9988" width="7.140625" style="1" customWidth="1"/>
    <col min="9989" max="9989" width="12.85546875" style="1" customWidth="1"/>
    <col min="9990" max="9990" width="8.42578125" style="1" customWidth="1"/>
    <col min="9991" max="9991" width="6.140625" style="1" customWidth="1"/>
    <col min="9992" max="9992" width="9.140625" style="1"/>
    <col min="9993" max="9993" width="7.85546875" style="1" customWidth="1"/>
    <col min="9994" max="9994" width="10" style="1" customWidth="1"/>
    <col min="9995" max="10002" width="9.140625" style="1"/>
    <col min="10003" max="10009" width="0" style="1" hidden="1" customWidth="1"/>
    <col min="10010" max="10020" width="9.140625" style="1"/>
    <col min="10021" max="10023" width="0" style="1" hidden="1" customWidth="1"/>
    <col min="10024" max="10240" width="9.140625" style="1"/>
    <col min="10241" max="10241" width="11.140625" style="1" customWidth="1"/>
    <col min="10242" max="10242" width="26.140625" style="1" customWidth="1"/>
    <col min="10243" max="10243" width="7.7109375" style="1" customWidth="1"/>
    <col min="10244" max="10244" width="7.140625" style="1" customWidth="1"/>
    <col min="10245" max="10245" width="12.85546875" style="1" customWidth="1"/>
    <col min="10246" max="10246" width="8.42578125" style="1" customWidth="1"/>
    <col min="10247" max="10247" width="6.140625" style="1" customWidth="1"/>
    <col min="10248" max="10248" width="9.140625" style="1"/>
    <col min="10249" max="10249" width="7.85546875" style="1" customWidth="1"/>
    <col min="10250" max="10250" width="10" style="1" customWidth="1"/>
    <col min="10251" max="10258" width="9.140625" style="1"/>
    <col min="10259" max="10265" width="0" style="1" hidden="1" customWidth="1"/>
    <col min="10266" max="10276" width="9.140625" style="1"/>
    <col min="10277" max="10279" width="0" style="1" hidden="1" customWidth="1"/>
    <col min="10280" max="10496" width="9.140625" style="1"/>
    <col min="10497" max="10497" width="11.140625" style="1" customWidth="1"/>
    <col min="10498" max="10498" width="26.140625" style="1" customWidth="1"/>
    <col min="10499" max="10499" width="7.7109375" style="1" customWidth="1"/>
    <col min="10500" max="10500" width="7.140625" style="1" customWidth="1"/>
    <col min="10501" max="10501" width="12.85546875" style="1" customWidth="1"/>
    <col min="10502" max="10502" width="8.42578125" style="1" customWidth="1"/>
    <col min="10503" max="10503" width="6.140625" style="1" customWidth="1"/>
    <col min="10504" max="10504" width="9.140625" style="1"/>
    <col min="10505" max="10505" width="7.85546875" style="1" customWidth="1"/>
    <col min="10506" max="10506" width="10" style="1" customWidth="1"/>
    <col min="10507" max="10514" width="9.140625" style="1"/>
    <col min="10515" max="10521" width="0" style="1" hidden="1" customWidth="1"/>
    <col min="10522" max="10532" width="9.140625" style="1"/>
    <col min="10533" max="10535" width="0" style="1" hidden="1" customWidth="1"/>
    <col min="10536" max="10752" width="9.140625" style="1"/>
    <col min="10753" max="10753" width="11.140625" style="1" customWidth="1"/>
    <col min="10754" max="10754" width="26.140625" style="1" customWidth="1"/>
    <col min="10755" max="10755" width="7.7109375" style="1" customWidth="1"/>
    <col min="10756" max="10756" width="7.140625" style="1" customWidth="1"/>
    <col min="10757" max="10757" width="12.85546875" style="1" customWidth="1"/>
    <col min="10758" max="10758" width="8.42578125" style="1" customWidth="1"/>
    <col min="10759" max="10759" width="6.140625" style="1" customWidth="1"/>
    <col min="10760" max="10760" width="9.140625" style="1"/>
    <col min="10761" max="10761" width="7.85546875" style="1" customWidth="1"/>
    <col min="10762" max="10762" width="10" style="1" customWidth="1"/>
    <col min="10763" max="10770" width="9.140625" style="1"/>
    <col min="10771" max="10777" width="0" style="1" hidden="1" customWidth="1"/>
    <col min="10778" max="10788" width="9.140625" style="1"/>
    <col min="10789" max="10791" width="0" style="1" hidden="1" customWidth="1"/>
    <col min="10792" max="11008" width="9.140625" style="1"/>
    <col min="11009" max="11009" width="11.140625" style="1" customWidth="1"/>
    <col min="11010" max="11010" width="26.140625" style="1" customWidth="1"/>
    <col min="11011" max="11011" width="7.7109375" style="1" customWidth="1"/>
    <col min="11012" max="11012" width="7.140625" style="1" customWidth="1"/>
    <col min="11013" max="11013" width="12.85546875" style="1" customWidth="1"/>
    <col min="11014" max="11014" width="8.42578125" style="1" customWidth="1"/>
    <col min="11015" max="11015" width="6.140625" style="1" customWidth="1"/>
    <col min="11016" max="11016" width="9.140625" style="1"/>
    <col min="11017" max="11017" width="7.85546875" style="1" customWidth="1"/>
    <col min="11018" max="11018" width="10" style="1" customWidth="1"/>
    <col min="11019" max="11026" width="9.140625" style="1"/>
    <col min="11027" max="11033" width="0" style="1" hidden="1" customWidth="1"/>
    <col min="11034" max="11044" width="9.140625" style="1"/>
    <col min="11045" max="11047" width="0" style="1" hidden="1" customWidth="1"/>
    <col min="11048" max="11264" width="9.140625" style="1"/>
    <col min="11265" max="11265" width="11.140625" style="1" customWidth="1"/>
    <col min="11266" max="11266" width="26.140625" style="1" customWidth="1"/>
    <col min="11267" max="11267" width="7.7109375" style="1" customWidth="1"/>
    <col min="11268" max="11268" width="7.140625" style="1" customWidth="1"/>
    <col min="11269" max="11269" width="12.85546875" style="1" customWidth="1"/>
    <col min="11270" max="11270" width="8.42578125" style="1" customWidth="1"/>
    <col min="11271" max="11271" width="6.140625" style="1" customWidth="1"/>
    <col min="11272" max="11272" width="9.140625" style="1"/>
    <col min="11273" max="11273" width="7.85546875" style="1" customWidth="1"/>
    <col min="11274" max="11274" width="10" style="1" customWidth="1"/>
    <col min="11275" max="11282" width="9.140625" style="1"/>
    <col min="11283" max="11289" width="0" style="1" hidden="1" customWidth="1"/>
    <col min="11290" max="11300" width="9.140625" style="1"/>
    <col min="11301" max="11303" width="0" style="1" hidden="1" customWidth="1"/>
    <col min="11304" max="11520" width="9.140625" style="1"/>
    <col min="11521" max="11521" width="11.140625" style="1" customWidth="1"/>
    <col min="11522" max="11522" width="26.140625" style="1" customWidth="1"/>
    <col min="11523" max="11523" width="7.7109375" style="1" customWidth="1"/>
    <col min="11524" max="11524" width="7.140625" style="1" customWidth="1"/>
    <col min="11525" max="11525" width="12.85546875" style="1" customWidth="1"/>
    <col min="11526" max="11526" width="8.42578125" style="1" customWidth="1"/>
    <col min="11527" max="11527" width="6.140625" style="1" customWidth="1"/>
    <col min="11528" max="11528" width="9.140625" style="1"/>
    <col min="11529" max="11529" width="7.85546875" style="1" customWidth="1"/>
    <col min="11530" max="11530" width="10" style="1" customWidth="1"/>
    <col min="11531" max="11538" width="9.140625" style="1"/>
    <col min="11539" max="11545" width="0" style="1" hidden="1" customWidth="1"/>
    <col min="11546" max="11556" width="9.140625" style="1"/>
    <col min="11557" max="11559" width="0" style="1" hidden="1" customWidth="1"/>
    <col min="11560" max="11776" width="9.140625" style="1"/>
    <col min="11777" max="11777" width="11.140625" style="1" customWidth="1"/>
    <col min="11778" max="11778" width="26.140625" style="1" customWidth="1"/>
    <col min="11779" max="11779" width="7.7109375" style="1" customWidth="1"/>
    <col min="11780" max="11780" width="7.140625" style="1" customWidth="1"/>
    <col min="11781" max="11781" width="12.85546875" style="1" customWidth="1"/>
    <col min="11782" max="11782" width="8.42578125" style="1" customWidth="1"/>
    <col min="11783" max="11783" width="6.140625" style="1" customWidth="1"/>
    <col min="11784" max="11784" width="9.140625" style="1"/>
    <col min="11785" max="11785" width="7.85546875" style="1" customWidth="1"/>
    <col min="11786" max="11786" width="10" style="1" customWidth="1"/>
    <col min="11787" max="11794" width="9.140625" style="1"/>
    <col min="11795" max="11801" width="0" style="1" hidden="1" customWidth="1"/>
    <col min="11802" max="11812" width="9.140625" style="1"/>
    <col min="11813" max="11815" width="0" style="1" hidden="1" customWidth="1"/>
    <col min="11816" max="12032" width="9.140625" style="1"/>
    <col min="12033" max="12033" width="11.140625" style="1" customWidth="1"/>
    <col min="12034" max="12034" width="26.140625" style="1" customWidth="1"/>
    <col min="12035" max="12035" width="7.7109375" style="1" customWidth="1"/>
    <col min="12036" max="12036" width="7.140625" style="1" customWidth="1"/>
    <col min="12037" max="12037" width="12.85546875" style="1" customWidth="1"/>
    <col min="12038" max="12038" width="8.42578125" style="1" customWidth="1"/>
    <col min="12039" max="12039" width="6.140625" style="1" customWidth="1"/>
    <col min="12040" max="12040" width="9.140625" style="1"/>
    <col min="12041" max="12041" width="7.85546875" style="1" customWidth="1"/>
    <col min="12042" max="12042" width="10" style="1" customWidth="1"/>
    <col min="12043" max="12050" width="9.140625" style="1"/>
    <col min="12051" max="12057" width="0" style="1" hidden="1" customWidth="1"/>
    <col min="12058" max="12068" width="9.140625" style="1"/>
    <col min="12069" max="12071" width="0" style="1" hidden="1" customWidth="1"/>
    <col min="12072" max="12288" width="9.140625" style="1"/>
    <col min="12289" max="12289" width="11.140625" style="1" customWidth="1"/>
    <col min="12290" max="12290" width="26.140625" style="1" customWidth="1"/>
    <col min="12291" max="12291" width="7.7109375" style="1" customWidth="1"/>
    <col min="12292" max="12292" width="7.140625" style="1" customWidth="1"/>
    <col min="12293" max="12293" width="12.85546875" style="1" customWidth="1"/>
    <col min="12294" max="12294" width="8.42578125" style="1" customWidth="1"/>
    <col min="12295" max="12295" width="6.140625" style="1" customWidth="1"/>
    <col min="12296" max="12296" width="9.140625" style="1"/>
    <col min="12297" max="12297" width="7.85546875" style="1" customWidth="1"/>
    <col min="12298" max="12298" width="10" style="1" customWidth="1"/>
    <col min="12299" max="12306" width="9.140625" style="1"/>
    <col min="12307" max="12313" width="0" style="1" hidden="1" customWidth="1"/>
    <col min="12314" max="12324" width="9.140625" style="1"/>
    <col min="12325" max="12327" width="0" style="1" hidden="1" customWidth="1"/>
    <col min="12328" max="12544" width="9.140625" style="1"/>
    <col min="12545" max="12545" width="11.140625" style="1" customWidth="1"/>
    <col min="12546" max="12546" width="26.140625" style="1" customWidth="1"/>
    <col min="12547" max="12547" width="7.7109375" style="1" customWidth="1"/>
    <col min="12548" max="12548" width="7.140625" style="1" customWidth="1"/>
    <col min="12549" max="12549" width="12.85546875" style="1" customWidth="1"/>
    <col min="12550" max="12550" width="8.42578125" style="1" customWidth="1"/>
    <col min="12551" max="12551" width="6.140625" style="1" customWidth="1"/>
    <col min="12552" max="12552" width="9.140625" style="1"/>
    <col min="12553" max="12553" width="7.85546875" style="1" customWidth="1"/>
    <col min="12554" max="12554" width="10" style="1" customWidth="1"/>
    <col min="12555" max="12562" width="9.140625" style="1"/>
    <col min="12563" max="12569" width="0" style="1" hidden="1" customWidth="1"/>
    <col min="12570" max="12580" width="9.140625" style="1"/>
    <col min="12581" max="12583" width="0" style="1" hidden="1" customWidth="1"/>
    <col min="12584" max="12800" width="9.140625" style="1"/>
    <col min="12801" max="12801" width="11.140625" style="1" customWidth="1"/>
    <col min="12802" max="12802" width="26.140625" style="1" customWidth="1"/>
    <col min="12803" max="12803" width="7.7109375" style="1" customWidth="1"/>
    <col min="12804" max="12804" width="7.140625" style="1" customWidth="1"/>
    <col min="12805" max="12805" width="12.85546875" style="1" customWidth="1"/>
    <col min="12806" max="12806" width="8.42578125" style="1" customWidth="1"/>
    <col min="12807" max="12807" width="6.140625" style="1" customWidth="1"/>
    <col min="12808" max="12808" width="9.140625" style="1"/>
    <col min="12809" max="12809" width="7.85546875" style="1" customWidth="1"/>
    <col min="12810" max="12810" width="10" style="1" customWidth="1"/>
    <col min="12811" max="12818" width="9.140625" style="1"/>
    <col min="12819" max="12825" width="0" style="1" hidden="1" customWidth="1"/>
    <col min="12826" max="12836" width="9.140625" style="1"/>
    <col min="12837" max="12839" width="0" style="1" hidden="1" customWidth="1"/>
    <col min="12840" max="13056" width="9.140625" style="1"/>
    <col min="13057" max="13057" width="11.140625" style="1" customWidth="1"/>
    <col min="13058" max="13058" width="26.140625" style="1" customWidth="1"/>
    <col min="13059" max="13059" width="7.7109375" style="1" customWidth="1"/>
    <col min="13060" max="13060" width="7.140625" style="1" customWidth="1"/>
    <col min="13061" max="13061" width="12.85546875" style="1" customWidth="1"/>
    <col min="13062" max="13062" width="8.42578125" style="1" customWidth="1"/>
    <col min="13063" max="13063" width="6.140625" style="1" customWidth="1"/>
    <col min="13064" max="13064" width="9.140625" style="1"/>
    <col min="13065" max="13065" width="7.85546875" style="1" customWidth="1"/>
    <col min="13066" max="13066" width="10" style="1" customWidth="1"/>
    <col min="13067" max="13074" width="9.140625" style="1"/>
    <col min="13075" max="13081" width="0" style="1" hidden="1" customWidth="1"/>
    <col min="13082" max="13092" width="9.140625" style="1"/>
    <col min="13093" max="13095" width="0" style="1" hidden="1" customWidth="1"/>
    <col min="13096" max="13312" width="9.140625" style="1"/>
    <col min="13313" max="13313" width="11.140625" style="1" customWidth="1"/>
    <col min="13314" max="13314" width="26.140625" style="1" customWidth="1"/>
    <col min="13315" max="13315" width="7.7109375" style="1" customWidth="1"/>
    <col min="13316" max="13316" width="7.140625" style="1" customWidth="1"/>
    <col min="13317" max="13317" width="12.85546875" style="1" customWidth="1"/>
    <col min="13318" max="13318" width="8.42578125" style="1" customWidth="1"/>
    <col min="13319" max="13319" width="6.140625" style="1" customWidth="1"/>
    <col min="13320" max="13320" width="9.140625" style="1"/>
    <col min="13321" max="13321" width="7.85546875" style="1" customWidth="1"/>
    <col min="13322" max="13322" width="10" style="1" customWidth="1"/>
    <col min="13323" max="13330" width="9.140625" style="1"/>
    <col min="13331" max="13337" width="0" style="1" hidden="1" customWidth="1"/>
    <col min="13338" max="13348" width="9.140625" style="1"/>
    <col min="13349" max="13351" width="0" style="1" hidden="1" customWidth="1"/>
    <col min="13352" max="13568" width="9.140625" style="1"/>
    <col min="13569" max="13569" width="11.140625" style="1" customWidth="1"/>
    <col min="13570" max="13570" width="26.140625" style="1" customWidth="1"/>
    <col min="13571" max="13571" width="7.7109375" style="1" customWidth="1"/>
    <col min="13572" max="13572" width="7.140625" style="1" customWidth="1"/>
    <col min="13573" max="13573" width="12.85546875" style="1" customWidth="1"/>
    <col min="13574" max="13574" width="8.42578125" style="1" customWidth="1"/>
    <col min="13575" max="13575" width="6.140625" style="1" customWidth="1"/>
    <col min="13576" max="13576" width="9.140625" style="1"/>
    <col min="13577" max="13577" width="7.85546875" style="1" customWidth="1"/>
    <col min="13578" max="13578" width="10" style="1" customWidth="1"/>
    <col min="13579" max="13586" width="9.140625" style="1"/>
    <col min="13587" max="13593" width="0" style="1" hidden="1" customWidth="1"/>
    <col min="13594" max="13604" width="9.140625" style="1"/>
    <col min="13605" max="13607" width="0" style="1" hidden="1" customWidth="1"/>
    <col min="13608" max="13824" width="9.140625" style="1"/>
    <col min="13825" max="13825" width="11.140625" style="1" customWidth="1"/>
    <col min="13826" max="13826" width="26.140625" style="1" customWidth="1"/>
    <col min="13827" max="13827" width="7.7109375" style="1" customWidth="1"/>
    <col min="13828" max="13828" width="7.140625" style="1" customWidth="1"/>
    <col min="13829" max="13829" width="12.85546875" style="1" customWidth="1"/>
    <col min="13830" max="13830" width="8.42578125" style="1" customWidth="1"/>
    <col min="13831" max="13831" width="6.140625" style="1" customWidth="1"/>
    <col min="13832" max="13832" width="9.140625" style="1"/>
    <col min="13833" max="13833" width="7.85546875" style="1" customWidth="1"/>
    <col min="13834" max="13834" width="10" style="1" customWidth="1"/>
    <col min="13835" max="13842" width="9.140625" style="1"/>
    <col min="13843" max="13849" width="0" style="1" hidden="1" customWidth="1"/>
    <col min="13850" max="13860" width="9.140625" style="1"/>
    <col min="13861" max="13863" width="0" style="1" hidden="1" customWidth="1"/>
    <col min="13864" max="14080" width="9.140625" style="1"/>
    <col min="14081" max="14081" width="11.140625" style="1" customWidth="1"/>
    <col min="14082" max="14082" width="26.140625" style="1" customWidth="1"/>
    <col min="14083" max="14083" width="7.7109375" style="1" customWidth="1"/>
    <col min="14084" max="14084" width="7.140625" style="1" customWidth="1"/>
    <col min="14085" max="14085" width="12.85546875" style="1" customWidth="1"/>
    <col min="14086" max="14086" width="8.42578125" style="1" customWidth="1"/>
    <col min="14087" max="14087" width="6.140625" style="1" customWidth="1"/>
    <col min="14088" max="14088" width="9.140625" style="1"/>
    <col min="14089" max="14089" width="7.85546875" style="1" customWidth="1"/>
    <col min="14090" max="14090" width="10" style="1" customWidth="1"/>
    <col min="14091" max="14098" width="9.140625" style="1"/>
    <col min="14099" max="14105" width="0" style="1" hidden="1" customWidth="1"/>
    <col min="14106" max="14116" width="9.140625" style="1"/>
    <col min="14117" max="14119" width="0" style="1" hidden="1" customWidth="1"/>
    <col min="14120" max="14336" width="9.140625" style="1"/>
    <col min="14337" max="14337" width="11.140625" style="1" customWidth="1"/>
    <col min="14338" max="14338" width="26.140625" style="1" customWidth="1"/>
    <col min="14339" max="14339" width="7.7109375" style="1" customWidth="1"/>
    <col min="14340" max="14340" width="7.140625" style="1" customWidth="1"/>
    <col min="14341" max="14341" width="12.85546875" style="1" customWidth="1"/>
    <col min="14342" max="14342" width="8.42578125" style="1" customWidth="1"/>
    <col min="14343" max="14343" width="6.140625" style="1" customWidth="1"/>
    <col min="14344" max="14344" width="9.140625" style="1"/>
    <col min="14345" max="14345" width="7.85546875" style="1" customWidth="1"/>
    <col min="14346" max="14346" width="10" style="1" customWidth="1"/>
    <col min="14347" max="14354" width="9.140625" style="1"/>
    <col min="14355" max="14361" width="0" style="1" hidden="1" customWidth="1"/>
    <col min="14362" max="14372" width="9.140625" style="1"/>
    <col min="14373" max="14375" width="0" style="1" hidden="1" customWidth="1"/>
    <col min="14376" max="14592" width="9.140625" style="1"/>
    <col min="14593" max="14593" width="11.140625" style="1" customWidth="1"/>
    <col min="14594" max="14594" width="26.140625" style="1" customWidth="1"/>
    <col min="14595" max="14595" width="7.7109375" style="1" customWidth="1"/>
    <col min="14596" max="14596" width="7.140625" style="1" customWidth="1"/>
    <col min="14597" max="14597" width="12.85546875" style="1" customWidth="1"/>
    <col min="14598" max="14598" width="8.42578125" style="1" customWidth="1"/>
    <col min="14599" max="14599" width="6.140625" style="1" customWidth="1"/>
    <col min="14600" max="14600" width="9.140625" style="1"/>
    <col min="14601" max="14601" width="7.85546875" style="1" customWidth="1"/>
    <col min="14602" max="14602" width="10" style="1" customWidth="1"/>
    <col min="14603" max="14610" width="9.140625" style="1"/>
    <col min="14611" max="14617" width="0" style="1" hidden="1" customWidth="1"/>
    <col min="14618" max="14628" width="9.140625" style="1"/>
    <col min="14629" max="14631" width="0" style="1" hidden="1" customWidth="1"/>
    <col min="14632" max="14848" width="9.140625" style="1"/>
    <col min="14849" max="14849" width="11.140625" style="1" customWidth="1"/>
    <col min="14850" max="14850" width="26.140625" style="1" customWidth="1"/>
    <col min="14851" max="14851" width="7.7109375" style="1" customWidth="1"/>
    <col min="14852" max="14852" width="7.140625" style="1" customWidth="1"/>
    <col min="14853" max="14853" width="12.85546875" style="1" customWidth="1"/>
    <col min="14854" max="14854" width="8.42578125" style="1" customWidth="1"/>
    <col min="14855" max="14855" width="6.140625" style="1" customWidth="1"/>
    <col min="14856" max="14856" width="9.140625" style="1"/>
    <col min="14857" max="14857" width="7.85546875" style="1" customWidth="1"/>
    <col min="14858" max="14858" width="10" style="1" customWidth="1"/>
    <col min="14859" max="14866" width="9.140625" style="1"/>
    <col min="14867" max="14873" width="0" style="1" hidden="1" customWidth="1"/>
    <col min="14874" max="14884" width="9.140625" style="1"/>
    <col min="14885" max="14887" width="0" style="1" hidden="1" customWidth="1"/>
    <col min="14888" max="15104" width="9.140625" style="1"/>
    <col min="15105" max="15105" width="11.140625" style="1" customWidth="1"/>
    <col min="15106" max="15106" width="26.140625" style="1" customWidth="1"/>
    <col min="15107" max="15107" width="7.7109375" style="1" customWidth="1"/>
    <col min="15108" max="15108" width="7.140625" style="1" customWidth="1"/>
    <col min="15109" max="15109" width="12.85546875" style="1" customWidth="1"/>
    <col min="15110" max="15110" width="8.42578125" style="1" customWidth="1"/>
    <col min="15111" max="15111" width="6.140625" style="1" customWidth="1"/>
    <col min="15112" max="15112" width="9.140625" style="1"/>
    <col min="15113" max="15113" width="7.85546875" style="1" customWidth="1"/>
    <col min="15114" max="15114" width="10" style="1" customWidth="1"/>
    <col min="15115" max="15122" width="9.140625" style="1"/>
    <col min="15123" max="15129" width="0" style="1" hidden="1" customWidth="1"/>
    <col min="15130" max="15140" width="9.140625" style="1"/>
    <col min="15141" max="15143" width="0" style="1" hidden="1" customWidth="1"/>
    <col min="15144" max="15360" width="9.140625" style="1"/>
    <col min="15361" max="15361" width="11.140625" style="1" customWidth="1"/>
    <col min="15362" max="15362" width="26.140625" style="1" customWidth="1"/>
    <col min="15363" max="15363" width="7.7109375" style="1" customWidth="1"/>
    <col min="15364" max="15364" width="7.140625" style="1" customWidth="1"/>
    <col min="15365" max="15365" width="12.85546875" style="1" customWidth="1"/>
    <col min="15366" max="15366" width="8.42578125" style="1" customWidth="1"/>
    <col min="15367" max="15367" width="6.140625" style="1" customWidth="1"/>
    <col min="15368" max="15368" width="9.140625" style="1"/>
    <col min="15369" max="15369" width="7.85546875" style="1" customWidth="1"/>
    <col min="15370" max="15370" width="10" style="1" customWidth="1"/>
    <col min="15371" max="15378" width="9.140625" style="1"/>
    <col min="15379" max="15385" width="0" style="1" hidden="1" customWidth="1"/>
    <col min="15386" max="15396" width="9.140625" style="1"/>
    <col min="15397" max="15399" width="0" style="1" hidden="1" customWidth="1"/>
    <col min="15400" max="15616" width="9.140625" style="1"/>
    <col min="15617" max="15617" width="11.140625" style="1" customWidth="1"/>
    <col min="15618" max="15618" width="26.140625" style="1" customWidth="1"/>
    <col min="15619" max="15619" width="7.7109375" style="1" customWidth="1"/>
    <col min="15620" max="15620" width="7.140625" style="1" customWidth="1"/>
    <col min="15621" max="15621" width="12.85546875" style="1" customWidth="1"/>
    <col min="15622" max="15622" width="8.42578125" style="1" customWidth="1"/>
    <col min="15623" max="15623" width="6.140625" style="1" customWidth="1"/>
    <col min="15624" max="15624" width="9.140625" style="1"/>
    <col min="15625" max="15625" width="7.85546875" style="1" customWidth="1"/>
    <col min="15626" max="15626" width="10" style="1" customWidth="1"/>
    <col min="15627" max="15634" width="9.140625" style="1"/>
    <col min="15635" max="15641" width="0" style="1" hidden="1" customWidth="1"/>
    <col min="15642" max="15652" width="9.140625" style="1"/>
    <col min="15653" max="15655" width="0" style="1" hidden="1" customWidth="1"/>
    <col min="15656" max="15872" width="9.140625" style="1"/>
    <col min="15873" max="15873" width="11.140625" style="1" customWidth="1"/>
    <col min="15874" max="15874" width="26.140625" style="1" customWidth="1"/>
    <col min="15875" max="15875" width="7.7109375" style="1" customWidth="1"/>
    <col min="15876" max="15876" width="7.140625" style="1" customWidth="1"/>
    <col min="15877" max="15877" width="12.85546875" style="1" customWidth="1"/>
    <col min="15878" max="15878" width="8.42578125" style="1" customWidth="1"/>
    <col min="15879" max="15879" width="6.140625" style="1" customWidth="1"/>
    <col min="15880" max="15880" width="9.140625" style="1"/>
    <col min="15881" max="15881" width="7.85546875" style="1" customWidth="1"/>
    <col min="15882" max="15882" width="10" style="1" customWidth="1"/>
    <col min="15883" max="15890" width="9.140625" style="1"/>
    <col min="15891" max="15897" width="0" style="1" hidden="1" customWidth="1"/>
    <col min="15898" max="15908" width="9.140625" style="1"/>
    <col min="15909" max="15911" width="0" style="1" hidden="1" customWidth="1"/>
    <col min="15912" max="16128" width="9.140625" style="1"/>
    <col min="16129" max="16129" width="11.140625" style="1" customWidth="1"/>
    <col min="16130" max="16130" width="26.140625" style="1" customWidth="1"/>
    <col min="16131" max="16131" width="7.7109375" style="1" customWidth="1"/>
    <col min="16132" max="16132" width="7.140625" style="1" customWidth="1"/>
    <col min="16133" max="16133" width="12.85546875" style="1" customWidth="1"/>
    <col min="16134" max="16134" width="8.42578125" style="1" customWidth="1"/>
    <col min="16135" max="16135" width="6.140625" style="1" customWidth="1"/>
    <col min="16136" max="16136" width="9.140625" style="1"/>
    <col min="16137" max="16137" width="7.85546875" style="1" customWidth="1"/>
    <col min="16138" max="16138" width="10" style="1" customWidth="1"/>
    <col min="16139" max="16146" width="9.140625" style="1"/>
    <col min="16147" max="16153" width="0" style="1" hidden="1" customWidth="1"/>
    <col min="16154" max="16164" width="9.140625" style="1"/>
    <col min="16165" max="16167" width="0" style="1" hidden="1" customWidth="1"/>
    <col min="16168" max="16384" width="9.140625" style="1"/>
  </cols>
  <sheetData>
    <row r="1" spans="1:39" x14ac:dyDescent="0.25">
      <c r="A1" s="199"/>
      <c r="B1" s="199"/>
      <c r="C1" s="199"/>
      <c r="D1" s="199"/>
      <c r="E1" s="199"/>
      <c r="F1" s="199"/>
      <c r="G1" s="199"/>
      <c r="H1" s="613"/>
      <c r="I1" s="199"/>
      <c r="J1" s="199"/>
      <c r="S1" s="1"/>
      <c r="T1" s="1"/>
      <c r="U1" s="1"/>
      <c r="AK1" s="387" t="s">
        <v>33</v>
      </c>
    </row>
    <row r="2" spans="1:39" x14ac:dyDescent="0.25">
      <c r="A2" s="199"/>
      <c r="B2" s="199"/>
      <c r="C2" s="199"/>
      <c r="D2" s="199"/>
      <c r="E2" s="199"/>
      <c r="F2" s="199"/>
      <c r="G2" s="199"/>
      <c r="H2" s="613"/>
      <c r="I2" s="199"/>
      <c r="J2" s="199"/>
      <c r="S2" s="1"/>
      <c r="T2" s="1"/>
      <c r="U2" s="1"/>
    </row>
    <row r="3" spans="1:39" x14ac:dyDescent="0.25">
      <c r="A3" s="199"/>
      <c r="B3" s="199"/>
      <c r="C3" s="199"/>
      <c r="D3" s="199"/>
      <c r="E3" s="199"/>
      <c r="F3" s="199"/>
      <c r="G3" s="199"/>
      <c r="H3" s="613"/>
      <c r="I3" s="199"/>
      <c r="J3" s="199"/>
      <c r="S3" s="1"/>
      <c r="T3" s="1"/>
      <c r="U3" s="1"/>
    </row>
    <row r="4" spans="1:39" ht="18.75" x14ac:dyDescent="0.25">
      <c r="A4" s="199"/>
      <c r="B4" s="201"/>
      <c r="C4" s="199"/>
      <c r="D4" s="199"/>
      <c r="E4" s="199"/>
      <c r="F4" s="199"/>
      <c r="G4" s="57"/>
      <c r="H4" s="199"/>
      <c r="I4" s="199"/>
      <c r="J4" s="199"/>
      <c r="S4" s="1"/>
      <c r="T4" s="1"/>
      <c r="U4" s="1"/>
      <c r="AK4" s="657" t="s">
        <v>472</v>
      </c>
      <c r="AL4" s="318" t="s">
        <v>1024</v>
      </c>
    </row>
    <row r="5" spans="1:39" x14ac:dyDescent="0.25">
      <c r="A5" s="199"/>
      <c r="B5" s="199"/>
      <c r="C5" s="199"/>
      <c r="D5" s="199"/>
      <c r="E5" s="199"/>
      <c r="F5" s="199"/>
      <c r="G5" s="199"/>
      <c r="H5" s="199"/>
      <c r="I5" s="199"/>
      <c r="J5" s="199"/>
      <c r="S5" s="1"/>
      <c r="T5" s="1"/>
      <c r="U5" s="1"/>
      <c r="AK5" s="657" t="s">
        <v>1022</v>
      </c>
    </row>
    <row r="6" spans="1:39" ht="45" x14ac:dyDescent="0.25">
      <c r="A6" s="199"/>
      <c r="B6" s="530" t="s">
        <v>2</v>
      </c>
      <c r="C6" s="4"/>
      <c r="D6" s="199"/>
      <c r="E6" s="199"/>
      <c r="F6" s="199"/>
      <c r="G6" s="199"/>
      <c r="H6" s="199"/>
      <c r="I6" s="199"/>
      <c r="J6" s="199"/>
      <c r="S6" s="1"/>
      <c r="T6" s="1"/>
      <c r="U6" s="1"/>
      <c r="AK6" s="387" t="s">
        <v>1023</v>
      </c>
      <c r="AM6" s="401" t="s">
        <v>503</v>
      </c>
    </row>
    <row r="7" spans="1:39" ht="15.75" x14ac:dyDescent="0.25">
      <c r="A7" s="199"/>
      <c r="B7" s="530" t="s">
        <v>317</v>
      </c>
      <c r="C7" s="518"/>
      <c r="D7" s="199"/>
      <c r="E7" s="199"/>
      <c r="F7" s="199"/>
      <c r="G7" s="199"/>
      <c r="H7" s="199"/>
      <c r="I7" s="199"/>
      <c r="J7" s="199"/>
      <c r="S7" s="1"/>
      <c r="T7" s="1"/>
      <c r="U7" s="1"/>
      <c r="AK7" s="387" t="s">
        <v>1014</v>
      </c>
      <c r="AL7" s="318" t="s">
        <v>1025</v>
      </c>
      <c r="AM7" s="400" t="s">
        <v>260</v>
      </c>
    </row>
    <row r="8" spans="1:39" ht="15.75" x14ac:dyDescent="0.25">
      <c r="A8" s="199"/>
      <c r="B8" s="530"/>
      <c r="C8" s="518"/>
      <c r="D8" s="199"/>
      <c r="E8" s="199"/>
      <c r="F8" s="199"/>
      <c r="G8" s="199"/>
      <c r="H8" s="199"/>
      <c r="I8" s="199"/>
      <c r="J8" s="199"/>
      <c r="S8" s="1"/>
      <c r="T8" s="1"/>
      <c r="U8" s="1"/>
      <c r="AK8" s="657" t="s">
        <v>1026</v>
      </c>
      <c r="AM8" s="400" t="s">
        <v>261</v>
      </c>
    </row>
    <row r="9" spans="1:39" ht="19.5" x14ac:dyDescent="0.3">
      <c r="A9" s="866" t="s">
        <v>13</v>
      </c>
      <c r="B9" s="866"/>
      <c r="C9" s="866"/>
      <c r="D9" s="866"/>
      <c r="E9" s="866"/>
      <c r="F9" s="866"/>
      <c r="G9" s="866"/>
      <c r="H9" s="866"/>
      <c r="I9" s="866"/>
      <c r="J9" s="866"/>
      <c r="S9" s="379" t="s">
        <v>1026</v>
      </c>
      <c r="T9" s="1"/>
      <c r="U9" s="380" t="s">
        <v>503</v>
      </c>
      <c r="W9" s="379" t="s">
        <v>21</v>
      </c>
      <c r="Y9" s="381" t="s">
        <v>951</v>
      </c>
      <c r="AK9" s="657" t="s">
        <v>951</v>
      </c>
      <c r="AM9" s="400" t="s">
        <v>516</v>
      </c>
    </row>
    <row r="10" spans="1:39" x14ac:dyDescent="0.25">
      <c r="A10" s="875"/>
      <c r="B10" s="875"/>
      <c r="C10" s="875"/>
      <c r="D10" s="875"/>
      <c r="E10" s="875"/>
      <c r="F10" s="875"/>
      <c r="G10" s="875"/>
      <c r="H10" s="875"/>
      <c r="I10" s="875"/>
      <c r="J10" s="875"/>
      <c r="S10" s="382" t="s">
        <v>472</v>
      </c>
      <c r="T10" s="1"/>
      <c r="U10" s="383" t="s">
        <v>1071</v>
      </c>
      <c r="W10" s="382" t="s">
        <v>23</v>
      </c>
      <c r="Y10" s="383" t="s">
        <v>517</v>
      </c>
      <c r="AK10" s="657" t="s">
        <v>538</v>
      </c>
      <c r="AM10" s="400" t="s">
        <v>264</v>
      </c>
    </row>
    <row r="11" spans="1:39" x14ac:dyDescent="0.25">
      <c r="A11" s="199"/>
      <c r="B11" s="870" t="s">
        <v>28</v>
      </c>
      <c r="C11" s="870"/>
      <c r="D11" s="870"/>
      <c r="E11" s="870"/>
      <c r="F11" s="870"/>
      <c r="G11" s="870"/>
      <c r="H11" s="870"/>
      <c r="I11" s="870"/>
      <c r="J11" s="870"/>
      <c r="S11" s="382" t="s">
        <v>1022</v>
      </c>
      <c r="T11" s="1"/>
      <c r="U11" s="383" t="s">
        <v>1072</v>
      </c>
      <c r="W11" s="382" t="s">
        <v>22</v>
      </c>
      <c r="Y11" s="383" t="s">
        <v>518</v>
      </c>
      <c r="AK11" s="657" t="s">
        <v>539</v>
      </c>
    </row>
    <row r="12" spans="1:39" ht="15.75" customHeight="1" x14ac:dyDescent="0.25">
      <c r="A12" s="876" t="s">
        <v>1015</v>
      </c>
      <c r="B12" s="876"/>
      <c r="C12" s="876"/>
      <c r="D12" s="876"/>
      <c r="E12" s="876"/>
      <c r="F12" s="876"/>
      <c r="G12" s="876"/>
      <c r="H12" s="876"/>
      <c r="I12" s="876"/>
      <c r="J12" s="876"/>
      <c r="S12" s="384" t="s">
        <v>1023</v>
      </c>
      <c r="T12" s="1"/>
      <c r="U12" s="383" t="s">
        <v>1073</v>
      </c>
      <c r="W12" s="385" t="s">
        <v>1042</v>
      </c>
      <c r="Y12" s="383" t="s">
        <v>519</v>
      </c>
      <c r="AK12" s="657" t="s">
        <v>540</v>
      </c>
    </row>
    <row r="13" spans="1:39" x14ac:dyDescent="0.25">
      <c r="A13" s="871"/>
      <c r="B13" s="871"/>
      <c r="C13" s="871"/>
      <c r="D13" s="871"/>
      <c r="E13" s="871"/>
      <c r="F13" s="871"/>
      <c r="G13" s="871"/>
      <c r="H13" s="871"/>
      <c r="I13" s="871"/>
      <c r="J13" s="871"/>
      <c r="S13" s="1"/>
      <c r="T13" s="1"/>
      <c r="U13" s="383" t="s">
        <v>1074</v>
      </c>
      <c r="Y13" s="383" t="s">
        <v>520</v>
      </c>
      <c r="AK13" s="657" t="s">
        <v>541</v>
      </c>
    </row>
    <row r="14" spans="1:39" x14ac:dyDescent="0.25">
      <c r="A14" s="872" t="s">
        <v>1016</v>
      </c>
      <c r="B14" s="872"/>
      <c r="C14" s="872"/>
      <c r="D14" s="872"/>
      <c r="E14" s="872"/>
      <c r="F14" s="872"/>
      <c r="G14" s="872"/>
      <c r="H14" s="872"/>
      <c r="I14" s="872"/>
      <c r="J14" s="872"/>
      <c r="S14" s="1"/>
      <c r="T14" s="1"/>
      <c r="U14" s="383"/>
      <c r="Y14" s="383"/>
    </row>
    <row r="15" spans="1:39" x14ac:dyDescent="0.25">
      <c r="A15" s="103" t="s">
        <v>1017</v>
      </c>
      <c r="B15" s="871" t="s">
        <v>1018</v>
      </c>
      <c r="C15" s="871"/>
      <c r="D15" s="871"/>
      <c r="E15" s="871"/>
      <c r="F15" s="104" t="s">
        <v>1019</v>
      </c>
      <c r="G15" s="871" t="s">
        <v>1020</v>
      </c>
      <c r="H15" s="871"/>
      <c r="I15" s="871"/>
      <c r="J15" s="871"/>
      <c r="S15" s="1"/>
      <c r="T15" s="1"/>
      <c r="U15" s="386" t="s">
        <v>1075</v>
      </c>
      <c r="X15" s="387"/>
      <c r="Y15" s="383" t="s">
        <v>521</v>
      </c>
      <c r="AK15" s="387" t="s">
        <v>32</v>
      </c>
    </row>
    <row r="16" spans="1:39" x14ac:dyDescent="0.25">
      <c r="A16" s="858" t="s">
        <v>60</v>
      </c>
      <c r="B16" s="858"/>
      <c r="C16" s="873" t="s">
        <v>1021</v>
      </c>
      <c r="D16" s="873"/>
      <c r="E16" s="873"/>
      <c r="F16" s="873"/>
      <c r="G16" s="873" t="s">
        <v>61</v>
      </c>
      <c r="H16" s="873"/>
      <c r="I16" s="873"/>
      <c r="J16" s="873"/>
      <c r="S16" s="1"/>
      <c r="T16" s="1"/>
      <c r="U16" s="1"/>
      <c r="X16" s="387"/>
      <c r="Y16" s="383" t="s">
        <v>522</v>
      </c>
      <c r="AK16" s="387" t="s">
        <v>21</v>
      </c>
    </row>
    <row r="17" spans="1:25" x14ac:dyDescent="0.25">
      <c r="A17" s="858" t="s">
        <v>18</v>
      </c>
      <c r="B17" s="858"/>
      <c r="C17" s="868"/>
      <c r="D17" s="868"/>
      <c r="E17" s="868"/>
      <c r="F17" s="868"/>
      <c r="G17" s="868"/>
      <c r="H17" s="868"/>
      <c r="I17" s="868"/>
      <c r="J17" s="868"/>
      <c r="S17" s="388" t="s">
        <v>1027</v>
      </c>
      <c r="T17" s="1"/>
      <c r="U17" s="389" t="s">
        <v>538</v>
      </c>
      <c r="X17" s="387"/>
      <c r="Y17" s="383" t="s">
        <v>523</v>
      </c>
    </row>
    <row r="18" spans="1:25" ht="15" customHeight="1" outlineLevel="1" x14ac:dyDescent="0.25">
      <c r="A18" s="874" t="s">
        <v>1342</v>
      </c>
      <c r="B18" s="874"/>
      <c r="C18" s="874"/>
      <c r="D18" s="874"/>
      <c r="E18" s="874"/>
      <c r="F18" s="874"/>
      <c r="G18" s="874"/>
      <c r="H18" s="874"/>
      <c r="I18" s="874"/>
      <c r="J18" s="874"/>
      <c r="S18" s="390" t="s">
        <v>1028</v>
      </c>
      <c r="U18" s="391" t="s">
        <v>539</v>
      </c>
      <c r="X18" s="387"/>
      <c r="Y18" s="383" t="s">
        <v>524</v>
      </c>
    </row>
    <row r="19" spans="1:25" ht="15" customHeight="1" outlineLevel="1" x14ac:dyDescent="0.25">
      <c r="A19" s="858" t="str">
        <f>IF(E15="Осуществление_факторинга","Вид факторинга","Способ предоставления")</f>
        <v>Способ предоставления</v>
      </c>
      <c r="B19" s="858"/>
      <c r="C19" s="827"/>
      <c r="D19" s="827"/>
      <c r="E19" s="827"/>
      <c r="F19" s="827"/>
      <c r="G19" s="827"/>
      <c r="H19" s="827"/>
      <c r="I19" s="827"/>
      <c r="J19" s="827"/>
      <c r="S19" s="390" t="s">
        <v>1029</v>
      </c>
      <c r="U19" s="391" t="s">
        <v>540</v>
      </c>
      <c r="X19" s="387"/>
      <c r="Y19" s="383" t="s">
        <v>525</v>
      </c>
    </row>
    <row r="20" spans="1:25" ht="33.75" customHeight="1" outlineLevel="1" x14ac:dyDescent="0.25">
      <c r="A20" s="858" t="s">
        <v>1341</v>
      </c>
      <c r="B20" s="858"/>
      <c r="C20" s="827"/>
      <c r="D20" s="827"/>
      <c r="E20" s="827"/>
      <c r="F20" s="827"/>
      <c r="G20" s="827"/>
      <c r="H20" s="827"/>
      <c r="I20" s="827"/>
      <c r="J20" s="827"/>
      <c r="S20" s="390" t="s">
        <v>1030</v>
      </c>
      <c r="T20" s="1"/>
      <c r="U20" s="392" t="s">
        <v>541</v>
      </c>
      <c r="X20" s="387"/>
      <c r="Y20" s="383" t="s">
        <v>526</v>
      </c>
    </row>
    <row r="21" spans="1:25" ht="59.25" customHeight="1" outlineLevel="1" x14ac:dyDescent="0.25">
      <c r="A21" s="858" t="s">
        <v>1395</v>
      </c>
      <c r="B21" s="858"/>
      <c r="C21" s="827"/>
      <c r="D21" s="827"/>
      <c r="E21" s="827"/>
      <c r="F21" s="827"/>
      <c r="G21" s="827"/>
      <c r="H21" s="827"/>
      <c r="I21" s="827"/>
      <c r="J21" s="827"/>
      <c r="S21" s="390" t="s">
        <v>1031</v>
      </c>
      <c r="T21" s="1"/>
      <c r="U21" s="1"/>
      <c r="X21" s="387"/>
      <c r="Y21" s="383" t="s">
        <v>527</v>
      </c>
    </row>
    <row r="22" spans="1:25" outlineLevel="1" x14ac:dyDescent="0.25">
      <c r="A22" s="858" t="s">
        <v>83</v>
      </c>
      <c r="B22" s="858"/>
      <c r="C22" s="827"/>
      <c r="D22" s="827"/>
      <c r="E22" s="827"/>
      <c r="F22" s="827"/>
      <c r="G22" s="827"/>
      <c r="H22" s="827"/>
      <c r="I22" s="827"/>
      <c r="J22" s="827"/>
      <c r="S22" s="390"/>
      <c r="T22" s="1"/>
      <c r="U22" s="1"/>
      <c r="X22" s="387"/>
      <c r="Y22" s="383"/>
    </row>
    <row r="23" spans="1:25" ht="15" customHeight="1" outlineLevel="1" x14ac:dyDescent="0.25">
      <c r="A23" s="858" t="s">
        <v>76</v>
      </c>
      <c r="B23" s="858"/>
      <c r="C23" s="827"/>
      <c r="D23" s="827"/>
      <c r="E23" s="827"/>
      <c r="F23" s="827"/>
      <c r="G23" s="827"/>
      <c r="H23" s="827"/>
      <c r="I23" s="827"/>
      <c r="J23" s="827"/>
      <c r="S23" s="390" t="s">
        <v>1032</v>
      </c>
      <c r="T23" s="1"/>
      <c r="U23" s="1"/>
      <c r="X23" s="387"/>
      <c r="Y23" s="383" t="s">
        <v>528</v>
      </c>
    </row>
    <row r="24" spans="1:25" ht="27.75" customHeight="1" outlineLevel="1" x14ac:dyDescent="0.25">
      <c r="A24" s="858" t="s">
        <v>1392</v>
      </c>
      <c r="B24" s="858"/>
      <c r="C24" s="827"/>
      <c r="D24" s="827"/>
      <c r="E24" s="827"/>
      <c r="F24" s="827"/>
      <c r="G24" s="827"/>
      <c r="H24" s="827"/>
      <c r="I24" s="827"/>
      <c r="J24" s="827"/>
      <c r="S24" s="390" t="s">
        <v>1033</v>
      </c>
      <c r="T24" s="109"/>
      <c r="U24" s="109"/>
      <c r="V24" s="4"/>
      <c r="W24" s="4"/>
      <c r="X24" s="4"/>
      <c r="Y24" s="383" t="s">
        <v>529</v>
      </c>
    </row>
    <row r="25" spans="1:25" outlineLevel="1" x14ac:dyDescent="0.25">
      <c r="A25" s="858" t="s">
        <v>1396</v>
      </c>
      <c r="B25" s="858"/>
      <c r="C25" s="827"/>
      <c r="D25" s="827"/>
      <c r="E25" s="827"/>
      <c r="F25" s="827"/>
      <c r="G25" s="827"/>
      <c r="H25" s="827"/>
      <c r="I25" s="827"/>
      <c r="J25" s="827"/>
      <c r="S25" s="393" t="s">
        <v>1034</v>
      </c>
      <c r="T25" s="109"/>
      <c r="U25" s="109"/>
      <c r="V25" s="4"/>
      <c r="W25" s="4"/>
      <c r="X25" s="4"/>
      <c r="Y25" s="383" t="s">
        <v>532</v>
      </c>
    </row>
    <row r="26" spans="1:25" ht="32.25" customHeight="1" outlineLevel="1" x14ac:dyDescent="0.25">
      <c r="A26" s="858" t="s">
        <v>487</v>
      </c>
      <c r="B26" s="858"/>
      <c r="C26" s="827"/>
      <c r="D26" s="827"/>
      <c r="E26" s="827"/>
      <c r="F26" s="827"/>
      <c r="G26" s="827"/>
      <c r="H26" s="827"/>
      <c r="I26" s="827"/>
      <c r="J26" s="827"/>
      <c r="T26" s="109"/>
      <c r="U26" s="109"/>
      <c r="V26" s="4"/>
      <c r="W26" s="4"/>
      <c r="X26" s="4"/>
      <c r="Y26" s="383" t="s">
        <v>533</v>
      </c>
    </row>
    <row r="27" spans="1:25" ht="30" customHeight="1" outlineLevel="1" x14ac:dyDescent="0.25">
      <c r="A27" s="858" t="s">
        <v>1397</v>
      </c>
      <c r="B27" s="858"/>
      <c r="C27" s="827"/>
      <c r="D27" s="827"/>
      <c r="E27" s="827"/>
      <c r="F27" s="827"/>
      <c r="G27" s="827"/>
      <c r="H27" s="827"/>
      <c r="I27" s="827"/>
      <c r="J27" s="827"/>
      <c r="S27" s="317" t="s">
        <v>1024</v>
      </c>
      <c r="T27" s="109"/>
      <c r="U27" s="109"/>
      <c r="V27" s="4"/>
      <c r="W27" s="4"/>
      <c r="X27" s="4"/>
      <c r="Y27" s="394" t="s">
        <v>534</v>
      </c>
    </row>
    <row r="28" spans="1:25" ht="15" customHeight="1" outlineLevel="1" x14ac:dyDescent="0.25">
      <c r="A28" s="858" t="s">
        <v>1398</v>
      </c>
      <c r="B28" s="858"/>
      <c r="C28" s="827"/>
      <c r="D28" s="827"/>
      <c r="E28" s="827"/>
      <c r="F28" s="827"/>
      <c r="G28" s="827"/>
      <c r="H28" s="827"/>
      <c r="I28" s="827"/>
      <c r="J28" s="827"/>
      <c r="S28" s="317"/>
      <c r="T28" s="109"/>
      <c r="U28" s="109"/>
      <c r="V28" s="4"/>
      <c r="W28" s="4"/>
      <c r="X28" s="4"/>
      <c r="Y28" s="383" t="s">
        <v>535</v>
      </c>
    </row>
    <row r="29" spans="1:25" ht="15" customHeight="1" outlineLevel="1" x14ac:dyDescent="0.25">
      <c r="A29" s="858" t="s">
        <v>1338</v>
      </c>
      <c r="B29" s="858"/>
      <c r="C29" s="827"/>
      <c r="D29" s="827"/>
      <c r="E29" s="827"/>
      <c r="F29" s="827"/>
      <c r="G29" s="827"/>
      <c r="H29" s="827"/>
      <c r="I29" s="827"/>
      <c r="J29" s="827"/>
      <c r="S29" s="317"/>
      <c r="T29" s="109"/>
      <c r="U29" s="109"/>
      <c r="V29" s="4"/>
      <c r="W29" s="4"/>
      <c r="X29" s="4"/>
      <c r="Y29" s="383" t="s">
        <v>536</v>
      </c>
    </row>
    <row r="30" spans="1:25" ht="6.75" customHeight="1" x14ac:dyDescent="0.25">
      <c r="A30" s="879"/>
      <c r="B30" s="880"/>
      <c r="C30" s="880"/>
      <c r="D30" s="880"/>
      <c r="E30" s="880"/>
      <c r="F30" s="880"/>
      <c r="G30" s="880"/>
      <c r="H30" s="880"/>
      <c r="I30" s="880"/>
      <c r="J30" s="881"/>
      <c r="S30" s="317"/>
      <c r="T30" s="109"/>
      <c r="U30" s="109"/>
      <c r="V30" s="4"/>
      <c r="W30" s="4"/>
      <c r="X30" s="4"/>
      <c r="Y30" s="383"/>
    </row>
    <row r="31" spans="1:25" ht="18.75" customHeight="1" outlineLevel="1" x14ac:dyDescent="0.25">
      <c r="A31" s="874" t="s">
        <v>1343</v>
      </c>
      <c r="B31" s="874"/>
      <c r="C31" s="874"/>
      <c r="D31" s="874"/>
      <c r="E31" s="874"/>
      <c r="F31" s="874"/>
      <c r="G31" s="874"/>
      <c r="H31" s="874"/>
      <c r="I31" s="874"/>
      <c r="J31" s="874"/>
      <c r="S31" s="387"/>
      <c r="T31" s="109"/>
      <c r="U31" s="109"/>
      <c r="V31" s="4"/>
      <c r="W31" s="4"/>
      <c r="X31" s="4"/>
      <c r="Y31" s="383"/>
    </row>
    <row r="32" spans="1:25" ht="15" customHeight="1" outlineLevel="1" x14ac:dyDescent="0.25">
      <c r="A32" s="858" t="s">
        <v>1344</v>
      </c>
      <c r="B32" s="858"/>
      <c r="C32" s="827"/>
      <c r="D32" s="827"/>
      <c r="E32" s="827"/>
      <c r="F32" s="827"/>
      <c r="G32" s="827"/>
      <c r="H32" s="827"/>
      <c r="I32" s="827"/>
      <c r="J32" s="827"/>
      <c r="S32" s="387"/>
      <c r="T32" s="109"/>
      <c r="U32" s="109"/>
      <c r="V32" s="4"/>
      <c r="W32" s="4"/>
      <c r="X32" s="4"/>
      <c r="Y32" s="383"/>
    </row>
    <row r="33" spans="1:41" ht="30.75" customHeight="1" outlineLevel="1" x14ac:dyDescent="0.25">
      <c r="A33" s="858" t="s">
        <v>1393</v>
      </c>
      <c r="B33" s="858"/>
      <c r="C33" s="827"/>
      <c r="D33" s="827"/>
      <c r="E33" s="827"/>
      <c r="F33" s="827"/>
      <c r="G33" s="827"/>
      <c r="H33" s="827"/>
      <c r="I33" s="827"/>
      <c r="J33" s="827"/>
      <c r="S33" s="387"/>
      <c r="T33" s="109"/>
      <c r="U33" s="109"/>
      <c r="V33" s="4"/>
      <c r="W33" s="4"/>
      <c r="X33" s="4"/>
      <c r="Y33" s="383"/>
    </row>
    <row r="34" spans="1:41" ht="15" customHeight="1" outlineLevel="1" x14ac:dyDescent="0.25">
      <c r="A34" s="858" t="s">
        <v>83</v>
      </c>
      <c r="B34" s="858"/>
      <c r="C34" s="827"/>
      <c r="D34" s="827"/>
      <c r="E34" s="827"/>
      <c r="F34" s="827"/>
      <c r="G34" s="827"/>
      <c r="H34" s="827"/>
      <c r="I34" s="827"/>
      <c r="J34" s="827"/>
      <c r="S34" s="387"/>
      <c r="T34" s="109"/>
      <c r="U34" s="109"/>
      <c r="V34" s="4"/>
      <c r="W34" s="4"/>
      <c r="X34" s="4"/>
      <c r="Y34" s="383"/>
    </row>
    <row r="35" spans="1:41" ht="15" customHeight="1" outlineLevel="1" x14ac:dyDescent="0.25">
      <c r="A35" s="858" t="s">
        <v>1394</v>
      </c>
      <c r="B35" s="858"/>
      <c r="C35" s="827"/>
      <c r="D35" s="827"/>
      <c r="E35" s="827"/>
      <c r="F35" s="827"/>
      <c r="G35" s="827"/>
      <c r="H35" s="827"/>
      <c r="I35" s="827"/>
      <c r="J35" s="827"/>
      <c r="S35" s="387"/>
      <c r="T35" s="109"/>
      <c r="U35" s="109"/>
      <c r="V35" s="4"/>
      <c r="W35" s="4"/>
      <c r="X35" s="4"/>
      <c r="Y35" s="383"/>
    </row>
    <row r="36" spans="1:41" ht="15" customHeight="1" outlineLevel="1" x14ac:dyDescent="0.25">
      <c r="A36" s="858" t="s">
        <v>1399</v>
      </c>
      <c r="B36" s="858"/>
      <c r="C36" s="827"/>
      <c r="D36" s="827"/>
      <c r="E36" s="827"/>
      <c r="F36" s="827"/>
      <c r="G36" s="827"/>
      <c r="H36" s="827"/>
      <c r="I36" s="827"/>
      <c r="J36" s="827"/>
      <c r="S36" s="387"/>
      <c r="T36" s="109"/>
      <c r="U36" s="109"/>
      <c r="V36" s="4"/>
      <c r="W36" s="4"/>
      <c r="X36" s="4"/>
      <c r="Y36" s="383"/>
    </row>
    <row r="37" spans="1:41" ht="15" customHeight="1" outlineLevel="1" x14ac:dyDescent="0.25">
      <c r="A37" s="858" t="s">
        <v>53</v>
      </c>
      <c r="B37" s="858"/>
      <c r="C37" s="827"/>
      <c r="D37" s="827"/>
      <c r="E37" s="827"/>
      <c r="F37" s="827"/>
      <c r="G37" s="827"/>
      <c r="H37" s="827"/>
      <c r="I37" s="827"/>
      <c r="J37" s="827"/>
      <c r="S37" s="387"/>
      <c r="T37" s="109"/>
      <c r="U37" s="109"/>
      <c r="V37" s="4"/>
      <c r="W37" s="4"/>
      <c r="X37" s="4"/>
      <c r="Y37" s="383"/>
    </row>
    <row r="38" spans="1:41" ht="42" customHeight="1" outlineLevel="1" x14ac:dyDescent="0.25">
      <c r="A38" s="858" t="s">
        <v>54</v>
      </c>
      <c r="B38" s="858"/>
      <c r="C38" s="827"/>
      <c r="D38" s="827"/>
      <c r="E38" s="827"/>
      <c r="F38" s="827"/>
      <c r="G38" s="827"/>
      <c r="H38" s="827"/>
      <c r="I38" s="827"/>
      <c r="J38" s="827"/>
      <c r="M38" s="398"/>
      <c r="N38" s="398"/>
      <c r="O38" s="398"/>
      <c r="P38" s="398"/>
      <c r="Q38" s="399"/>
      <c r="R38" s="399"/>
      <c r="S38" s="387"/>
      <c r="T38" s="109"/>
      <c r="U38" s="109"/>
      <c r="V38" s="4"/>
      <c r="W38" s="4"/>
      <c r="X38" s="4"/>
      <c r="Y38" s="383"/>
    </row>
    <row r="39" spans="1:41" ht="74.25" customHeight="1" outlineLevel="1" x14ac:dyDescent="0.25">
      <c r="A39" s="858" t="s">
        <v>1400</v>
      </c>
      <c r="B39" s="858"/>
      <c r="C39" s="827"/>
      <c r="D39" s="827"/>
      <c r="E39" s="827"/>
      <c r="F39" s="827"/>
      <c r="G39" s="827"/>
      <c r="H39" s="827"/>
      <c r="I39" s="827"/>
      <c r="J39" s="827"/>
      <c r="M39" s="398"/>
      <c r="N39" s="398"/>
      <c r="O39" s="398"/>
      <c r="P39" s="398"/>
      <c r="Q39" s="399"/>
      <c r="R39" s="399"/>
      <c r="S39" s="387"/>
      <c r="T39" s="109"/>
      <c r="U39" s="109"/>
      <c r="V39" s="4"/>
      <c r="W39" s="4"/>
      <c r="X39" s="4"/>
      <c r="Y39" s="383"/>
    </row>
    <row r="40" spans="1:41" ht="15" customHeight="1" outlineLevel="1" x14ac:dyDescent="0.25">
      <c r="A40" s="858" t="s">
        <v>19</v>
      </c>
      <c r="B40" s="858"/>
      <c r="C40" s="827"/>
      <c r="D40" s="827"/>
      <c r="E40" s="827"/>
      <c r="F40" s="827"/>
      <c r="G40" s="827"/>
      <c r="H40" s="827"/>
      <c r="I40" s="827"/>
      <c r="J40" s="827"/>
      <c r="M40" s="398"/>
      <c r="N40" s="398"/>
      <c r="O40" s="398"/>
      <c r="P40" s="398"/>
      <c r="Q40" s="399"/>
      <c r="R40" s="399"/>
      <c r="S40" s="387"/>
      <c r="T40" s="109"/>
      <c r="U40" s="109"/>
      <c r="V40" s="4"/>
      <c r="W40" s="4"/>
      <c r="X40" s="4"/>
      <c r="Y40" s="383"/>
    </row>
    <row r="41" spans="1:41" ht="10.5" customHeight="1" x14ac:dyDescent="0.25">
      <c r="A41" s="879"/>
      <c r="B41" s="880"/>
      <c r="C41" s="880"/>
      <c r="D41" s="880"/>
      <c r="E41" s="880"/>
      <c r="F41" s="880"/>
      <c r="G41" s="880"/>
      <c r="H41" s="880"/>
      <c r="I41" s="880"/>
      <c r="J41" s="881"/>
      <c r="M41" s="398"/>
      <c r="N41" s="398"/>
      <c r="O41" s="398"/>
      <c r="P41" s="398"/>
      <c r="Q41" s="399"/>
      <c r="R41" s="399"/>
      <c r="S41" s="387"/>
      <c r="T41" s="109"/>
      <c r="U41" s="109"/>
      <c r="V41" s="4"/>
      <c r="W41" s="4"/>
      <c r="X41" s="4"/>
      <c r="Y41" s="383"/>
    </row>
    <row r="42" spans="1:41" ht="15" customHeight="1" outlineLevel="1" x14ac:dyDescent="0.25">
      <c r="A42" s="874" t="s">
        <v>1401</v>
      </c>
      <c r="B42" s="874"/>
      <c r="C42" s="874"/>
      <c r="D42" s="874"/>
      <c r="E42" s="874"/>
      <c r="F42" s="874"/>
      <c r="G42" s="874"/>
      <c r="H42" s="874"/>
      <c r="I42" s="874"/>
      <c r="J42" s="874"/>
      <c r="M42" s="398"/>
      <c r="N42" s="398"/>
      <c r="O42" s="398"/>
      <c r="P42" s="398"/>
      <c r="Q42" s="318"/>
      <c r="R42" s="318"/>
      <c r="S42" s="387"/>
      <c r="T42" s="109"/>
      <c r="U42" s="109"/>
      <c r="V42" s="4"/>
      <c r="W42" s="4"/>
      <c r="X42" s="4"/>
      <c r="Y42" s="383"/>
    </row>
    <row r="43" spans="1:41" ht="15" customHeight="1" outlineLevel="1" x14ac:dyDescent="0.25">
      <c r="A43" s="819" t="s">
        <v>1345</v>
      </c>
      <c r="B43" s="821"/>
      <c r="C43" s="828" t="str">
        <f>IF(C17="Аккредитив", "без предоставления источников исполнения","")</f>
        <v/>
      </c>
      <c r="D43" s="825"/>
      <c r="E43" s="825"/>
      <c r="F43" s="825"/>
      <c r="G43" s="825"/>
      <c r="H43" s="825"/>
      <c r="I43" s="825"/>
      <c r="J43" s="826"/>
      <c r="L43" s="387"/>
      <c r="M43" s="318"/>
      <c r="N43" s="318"/>
      <c r="O43" s="399"/>
      <c r="P43" s="399"/>
      <c r="Q43" s="318"/>
      <c r="R43" s="400"/>
      <c r="S43" s="318"/>
      <c r="T43" s="1"/>
      <c r="U43" s="1"/>
      <c r="AC43" s="399"/>
      <c r="AD43" s="387"/>
      <c r="AE43" s="318"/>
      <c r="AF43" s="318"/>
      <c r="AG43" s="318"/>
      <c r="AH43" s="399"/>
      <c r="AJ43" s="1"/>
      <c r="AK43" s="1"/>
      <c r="AL43" s="1"/>
      <c r="AM43" s="1"/>
      <c r="AN43" s="1"/>
      <c r="AO43" s="1"/>
    </row>
    <row r="44" spans="1:41" ht="15" customHeight="1" outlineLevel="1" x14ac:dyDescent="0.25">
      <c r="A44" s="883"/>
      <c r="B44" s="884"/>
      <c r="C44" s="882"/>
      <c r="D44" s="882"/>
      <c r="E44" s="882"/>
      <c r="F44" s="882"/>
      <c r="G44" s="882"/>
      <c r="H44" s="882"/>
      <c r="I44" s="882"/>
      <c r="J44" s="882"/>
      <c r="L44" s="387"/>
      <c r="M44" s="318"/>
      <c r="N44" s="318"/>
      <c r="O44" s="399"/>
      <c r="P44" s="399"/>
      <c r="Q44" s="318"/>
      <c r="R44" s="400"/>
      <c r="S44" s="318"/>
      <c r="T44" s="1"/>
      <c r="U44" s="1"/>
      <c r="AC44" s="399"/>
      <c r="AD44" s="387"/>
      <c r="AE44" s="318"/>
      <c r="AF44" s="318"/>
      <c r="AG44" s="318"/>
      <c r="AH44" s="399"/>
      <c r="AJ44" s="1"/>
      <c r="AK44" s="1"/>
      <c r="AL44" s="1"/>
      <c r="AM44" s="1"/>
      <c r="AN44" s="1"/>
      <c r="AO44" s="1"/>
    </row>
    <row r="45" spans="1:41" ht="15" customHeight="1" outlineLevel="1" x14ac:dyDescent="0.25">
      <c r="A45" s="822"/>
      <c r="B45" s="824"/>
      <c r="C45" s="882"/>
      <c r="D45" s="882"/>
      <c r="E45" s="882"/>
      <c r="F45" s="882"/>
      <c r="G45" s="882"/>
      <c r="H45" s="882"/>
      <c r="I45" s="882"/>
      <c r="J45" s="882"/>
      <c r="L45" s="387"/>
      <c r="M45" s="318"/>
      <c r="N45" s="318"/>
      <c r="O45" s="399"/>
      <c r="P45" s="399"/>
      <c r="Q45" s="318"/>
      <c r="R45" s="400"/>
      <c r="S45" s="318"/>
      <c r="T45" s="1"/>
      <c r="U45" s="1"/>
      <c r="AC45" s="399"/>
      <c r="AD45" s="387"/>
      <c r="AE45" s="318"/>
      <c r="AF45" s="318"/>
      <c r="AG45" s="318"/>
      <c r="AH45" s="399"/>
      <c r="AJ45" s="1"/>
      <c r="AK45" s="1"/>
      <c r="AL45" s="1"/>
      <c r="AM45" s="1"/>
      <c r="AN45" s="1"/>
      <c r="AO45" s="1"/>
    </row>
    <row r="46" spans="1:41" ht="15" customHeight="1" outlineLevel="1" x14ac:dyDescent="0.25">
      <c r="A46" s="858" t="s">
        <v>1346</v>
      </c>
      <c r="B46" s="858"/>
      <c r="C46" s="827"/>
      <c r="D46" s="827"/>
      <c r="E46" s="827"/>
      <c r="F46" s="827"/>
      <c r="G46" s="827"/>
      <c r="H46" s="827"/>
      <c r="I46" s="827"/>
      <c r="J46" s="827"/>
      <c r="L46" s="387"/>
      <c r="M46" s="318"/>
      <c r="N46" s="318"/>
      <c r="O46" s="399"/>
      <c r="P46" s="399"/>
      <c r="Q46" s="318"/>
      <c r="R46" s="400"/>
      <c r="S46" s="318"/>
      <c r="T46" s="1"/>
      <c r="U46" s="1"/>
      <c r="AC46" s="399"/>
      <c r="AD46" s="387"/>
      <c r="AE46" s="318"/>
      <c r="AF46" s="318"/>
      <c r="AG46" s="318"/>
      <c r="AH46" s="399"/>
      <c r="AJ46" s="1"/>
      <c r="AK46" s="1"/>
      <c r="AL46" s="1"/>
      <c r="AM46" s="1"/>
      <c r="AN46" s="1"/>
      <c r="AO46" s="1"/>
    </row>
    <row r="47" spans="1:41" ht="15" customHeight="1" outlineLevel="1" x14ac:dyDescent="0.25">
      <c r="A47" s="858" t="s">
        <v>1347</v>
      </c>
      <c r="B47" s="858"/>
      <c r="C47" s="827"/>
      <c r="D47" s="827"/>
      <c r="E47" s="827"/>
      <c r="F47" s="827"/>
      <c r="G47" s="827"/>
      <c r="H47" s="827"/>
      <c r="I47" s="827"/>
      <c r="J47" s="827"/>
      <c r="L47" s="387"/>
      <c r="M47" s="318"/>
      <c r="N47" s="318"/>
      <c r="O47" s="399"/>
      <c r="P47" s="399"/>
      <c r="Q47" s="318"/>
      <c r="R47" s="400"/>
      <c r="S47" s="318"/>
      <c r="T47" s="1"/>
      <c r="U47" s="1"/>
      <c r="AC47" s="399"/>
      <c r="AD47" s="387"/>
      <c r="AE47" s="318"/>
      <c r="AF47" s="318"/>
      <c r="AG47" s="318"/>
      <c r="AH47" s="399"/>
      <c r="AJ47" s="1"/>
      <c r="AK47" s="1"/>
      <c r="AL47" s="1"/>
      <c r="AM47" s="1"/>
      <c r="AN47" s="1"/>
      <c r="AO47" s="1"/>
    </row>
    <row r="48" spans="1:41" ht="15" customHeight="1" outlineLevel="1" x14ac:dyDescent="0.25">
      <c r="A48" s="858" t="s">
        <v>83</v>
      </c>
      <c r="B48" s="858"/>
      <c r="C48" s="827"/>
      <c r="D48" s="827"/>
      <c r="E48" s="827"/>
      <c r="F48" s="827"/>
      <c r="G48" s="827"/>
      <c r="H48" s="827"/>
      <c r="I48" s="827"/>
      <c r="J48" s="827"/>
      <c r="L48" s="387"/>
      <c r="M48" s="318"/>
      <c r="N48" s="318"/>
      <c r="O48" s="399"/>
      <c r="P48" s="399"/>
      <c r="Q48" s="318"/>
      <c r="R48" s="400"/>
      <c r="S48" s="318"/>
      <c r="T48" s="1"/>
      <c r="U48" s="1"/>
      <c r="AC48" s="399"/>
      <c r="AD48" s="387"/>
      <c r="AE48" s="318"/>
      <c r="AF48" s="318"/>
      <c r="AG48" s="318"/>
      <c r="AH48" s="399"/>
      <c r="AJ48" s="1"/>
      <c r="AK48" s="1"/>
      <c r="AL48" s="1"/>
      <c r="AM48" s="1"/>
      <c r="AN48" s="1"/>
      <c r="AO48" s="1"/>
    </row>
    <row r="49" spans="1:41" ht="15" customHeight="1" outlineLevel="1" x14ac:dyDescent="0.25">
      <c r="A49" s="858" t="s">
        <v>1348</v>
      </c>
      <c r="B49" s="858"/>
      <c r="C49" s="827"/>
      <c r="D49" s="827"/>
      <c r="E49" s="827"/>
      <c r="F49" s="827"/>
      <c r="G49" s="827"/>
      <c r="H49" s="827"/>
      <c r="I49" s="827"/>
      <c r="J49" s="827"/>
      <c r="L49" s="387"/>
      <c r="M49" s="318"/>
      <c r="N49" s="318"/>
      <c r="O49" s="399"/>
      <c r="P49" s="399"/>
      <c r="Q49" s="318"/>
      <c r="R49" s="400"/>
      <c r="S49" s="318"/>
      <c r="T49" s="1"/>
      <c r="U49" s="1"/>
      <c r="AC49" s="399"/>
      <c r="AD49" s="387"/>
      <c r="AE49" s="318"/>
      <c r="AF49" s="318"/>
      <c r="AG49" s="318"/>
      <c r="AH49" s="399"/>
      <c r="AJ49" s="1"/>
      <c r="AK49" s="1"/>
      <c r="AL49" s="1"/>
      <c r="AM49" s="1"/>
      <c r="AN49" s="1"/>
      <c r="AO49" s="1"/>
    </row>
    <row r="50" spans="1:41" ht="15" customHeight="1" outlineLevel="1" x14ac:dyDescent="0.25">
      <c r="A50" s="858" t="s">
        <v>1349</v>
      </c>
      <c r="B50" s="858"/>
      <c r="C50" s="827"/>
      <c r="D50" s="827"/>
      <c r="E50" s="827"/>
      <c r="F50" s="827"/>
      <c r="G50" s="827"/>
      <c r="H50" s="827"/>
      <c r="I50" s="827"/>
      <c r="J50" s="827"/>
      <c r="L50" s="387"/>
      <c r="M50" s="318"/>
      <c r="N50" s="318"/>
      <c r="O50" s="399"/>
      <c r="P50" s="399"/>
      <c r="Q50" s="318"/>
      <c r="R50" s="400"/>
      <c r="S50" s="318"/>
      <c r="T50" s="1"/>
      <c r="U50" s="1"/>
      <c r="AC50" s="399"/>
      <c r="AD50" s="387"/>
      <c r="AE50" s="318"/>
      <c r="AF50" s="318"/>
      <c r="AG50" s="318"/>
      <c r="AH50" s="399"/>
      <c r="AJ50" s="1"/>
      <c r="AK50" s="1"/>
      <c r="AL50" s="1"/>
      <c r="AM50" s="1"/>
      <c r="AN50" s="1"/>
      <c r="AO50" s="1"/>
    </row>
    <row r="51" spans="1:41" ht="15" customHeight="1" outlineLevel="1" x14ac:dyDescent="0.25">
      <c r="A51" s="858" t="s">
        <v>1350</v>
      </c>
      <c r="B51" s="858"/>
      <c r="C51" s="827"/>
      <c r="D51" s="827"/>
      <c r="E51" s="827"/>
      <c r="F51" s="827"/>
      <c r="G51" s="827"/>
      <c r="H51" s="827"/>
      <c r="I51" s="827"/>
      <c r="J51" s="827"/>
      <c r="L51" s="387"/>
      <c r="M51" s="318"/>
      <c r="N51" s="318"/>
      <c r="O51" s="399"/>
      <c r="P51" s="399"/>
      <c r="Q51" s="318"/>
      <c r="R51" s="400"/>
      <c r="S51" s="318"/>
      <c r="T51" s="1"/>
      <c r="U51" s="1"/>
      <c r="AC51" s="399"/>
      <c r="AD51" s="387"/>
      <c r="AE51" s="318"/>
      <c r="AF51" s="318"/>
      <c r="AG51" s="318"/>
      <c r="AH51" s="399"/>
      <c r="AJ51" s="1"/>
      <c r="AK51" s="1"/>
      <c r="AL51" s="1"/>
      <c r="AM51" s="1"/>
      <c r="AN51" s="1"/>
      <c r="AO51" s="1"/>
    </row>
    <row r="52" spans="1:41" ht="15" customHeight="1" outlineLevel="1" x14ac:dyDescent="0.25">
      <c r="A52" s="858" t="s">
        <v>1367</v>
      </c>
      <c r="B52" s="858"/>
      <c r="C52" s="827"/>
      <c r="D52" s="827"/>
      <c r="E52" s="827"/>
      <c r="F52" s="827"/>
      <c r="G52" s="827"/>
      <c r="H52" s="827"/>
      <c r="I52" s="827"/>
      <c r="J52" s="827"/>
      <c r="L52" s="387"/>
      <c r="M52" s="318"/>
      <c r="N52" s="318"/>
      <c r="O52" s="399"/>
      <c r="P52" s="399"/>
      <c r="Q52" s="318"/>
      <c r="R52" s="400"/>
      <c r="S52" s="318"/>
      <c r="T52" s="1"/>
      <c r="U52" s="1"/>
      <c r="AC52" s="399"/>
      <c r="AD52" s="387"/>
      <c r="AE52" s="318"/>
      <c r="AF52" s="318"/>
      <c r="AG52" s="318"/>
      <c r="AH52" s="399"/>
      <c r="AJ52" s="1"/>
      <c r="AK52" s="1"/>
      <c r="AL52" s="1"/>
      <c r="AM52" s="1"/>
      <c r="AN52" s="1"/>
      <c r="AO52" s="1"/>
    </row>
    <row r="53" spans="1:41" ht="165.75" customHeight="1" outlineLevel="1" x14ac:dyDescent="0.25">
      <c r="A53" s="858" t="s">
        <v>1410</v>
      </c>
      <c r="B53" s="858"/>
      <c r="C53" s="827"/>
      <c r="D53" s="827"/>
      <c r="E53" s="827"/>
      <c r="F53" s="827"/>
      <c r="G53" s="827"/>
      <c r="H53" s="827"/>
      <c r="I53" s="827"/>
      <c r="J53" s="827"/>
      <c r="L53" s="387"/>
      <c r="M53" s="318"/>
      <c r="N53" s="318"/>
      <c r="O53" s="399"/>
      <c r="P53" s="399"/>
      <c r="Q53" s="318"/>
      <c r="R53" s="400"/>
      <c r="S53" s="318"/>
      <c r="T53" s="1"/>
      <c r="U53" s="1"/>
      <c r="AC53" s="399"/>
      <c r="AD53" s="387"/>
      <c r="AE53" s="318"/>
      <c r="AF53" s="318"/>
      <c r="AG53" s="318"/>
      <c r="AH53" s="399"/>
      <c r="AJ53" s="1"/>
      <c r="AK53" s="1"/>
      <c r="AL53" s="1"/>
      <c r="AM53" s="1"/>
      <c r="AN53" s="1"/>
      <c r="AO53" s="1"/>
    </row>
    <row r="54" spans="1:41" ht="9.75" customHeight="1" x14ac:dyDescent="0.25">
      <c r="A54" s="879"/>
      <c r="B54" s="880"/>
      <c r="C54" s="880"/>
      <c r="D54" s="880"/>
      <c r="E54" s="880"/>
      <c r="F54" s="880"/>
      <c r="G54" s="880"/>
      <c r="H54" s="880"/>
      <c r="I54" s="880"/>
      <c r="J54" s="881"/>
      <c r="L54" s="387"/>
      <c r="M54" s="318"/>
      <c r="N54" s="318"/>
      <c r="O54" s="399"/>
      <c r="P54" s="399"/>
      <c r="Q54" s="318"/>
      <c r="R54" s="400"/>
      <c r="S54" s="318"/>
      <c r="T54" s="1"/>
      <c r="U54" s="1"/>
      <c r="AC54" s="399"/>
      <c r="AD54" s="387"/>
      <c r="AE54" s="318"/>
      <c r="AF54" s="318"/>
      <c r="AG54" s="318"/>
      <c r="AH54" s="399"/>
      <c r="AJ54" s="1"/>
      <c r="AK54" s="1"/>
      <c r="AL54" s="1"/>
      <c r="AM54" s="1"/>
      <c r="AN54" s="1"/>
      <c r="AO54" s="1"/>
    </row>
    <row r="55" spans="1:41" ht="15" customHeight="1" outlineLevel="1" x14ac:dyDescent="0.25">
      <c r="A55" s="874" t="s">
        <v>1353</v>
      </c>
      <c r="B55" s="874"/>
      <c r="C55" s="874"/>
      <c r="D55" s="874"/>
      <c r="E55" s="874"/>
      <c r="F55" s="874"/>
      <c r="G55" s="874"/>
      <c r="H55" s="874"/>
      <c r="I55" s="874"/>
      <c r="J55" s="874"/>
      <c r="L55" s="387"/>
      <c r="M55" s="318"/>
      <c r="N55" s="318"/>
      <c r="O55" s="399"/>
      <c r="P55" s="399"/>
      <c r="Q55" s="318"/>
      <c r="R55" s="400"/>
      <c r="S55" s="318"/>
      <c r="T55" s="1"/>
      <c r="U55" s="1"/>
      <c r="AC55" s="399"/>
      <c r="AD55" s="387"/>
      <c r="AE55" s="318"/>
      <c r="AF55" s="318"/>
      <c r="AG55" s="318"/>
      <c r="AH55" s="399"/>
      <c r="AJ55" s="1"/>
      <c r="AK55" s="1"/>
      <c r="AL55" s="1"/>
      <c r="AM55" s="1"/>
      <c r="AN55" s="1"/>
      <c r="AO55" s="1"/>
    </row>
    <row r="56" spans="1:41" ht="15" customHeight="1" outlineLevel="1" x14ac:dyDescent="0.25">
      <c r="A56" s="858" t="s">
        <v>1354</v>
      </c>
      <c r="B56" s="858"/>
      <c r="C56" s="827"/>
      <c r="D56" s="827"/>
      <c r="E56" s="827"/>
      <c r="F56" s="827"/>
      <c r="G56" s="827"/>
      <c r="H56" s="827"/>
      <c r="I56" s="827"/>
      <c r="J56" s="827"/>
      <c r="L56" s="387"/>
      <c r="M56" s="318"/>
      <c r="N56" s="318"/>
      <c r="O56" s="399"/>
      <c r="P56" s="399"/>
      <c r="Q56" s="318"/>
      <c r="R56" s="400"/>
      <c r="S56" s="318"/>
      <c r="T56" s="1"/>
      <c r="U56" s="1"/>
      <c r="AC56" s="399"/>
      <c r="AD56" s="387"/>
      <c r="AE56" s="318"/>
      <c r="AF56" s="318"/>
      <c r="AG56" s="318"/>
      <c r="AH56" s="399"/>
      <c r="AJ56" s="1"/>
      <c r="AK56" s="1"/>
      <c r="AL56" s="1"/>
      <c r="AM56" s="1"/>
      <c r="AN56" s="1"/>
      <c r="AO56" s="1"/>
    </row>
    <row r="57" spans="1:41" ht="15" customHeight="1" outlineLevel="1" x14ac:dyDescent="0.25">
      <c r="A57" s="858" t="s">
        <v>1350</v>
      </c>
      <c r="B57" s="858"/>
      <c r="C57" s="827"/>
      <c r="D57" s="827"/>
      <c r="E57" s="827"/>
      <c r="F57" s="827"/>
      <c r="G57" s="827"/>
      <c r="H57" s="827"/>
      <c r="I57" s="827"/>
      <c r="J57" s="827"/>
      <c r="L57" s="387"/>
      <c r="M57" s="318"/>
      <c r="N57" s="318"/>
      <c r="O57" s="399"/>
      <c r="P57" s="399"/>
      <c r="Q57" s="318"/>
      <c r="R57" s="400"/>
      <c r="S57" s="318"/>
      <c r="T57" s="1"/>
      <c r="U57" s="1"/>
      <c r="AC57" s="399"/>
      <c r="AD57" s="387"/>
      <c r="AE57" s="318"/>
      <c r="AF57" s="318"/>
      <c r="AG57" s="318"/>
      <c r="AH57" s="399"/>
      <c r="AJ57" s="1"/>
      <c r="AK57" s="1"/>
      <c r="AL57" s="1"/>
      <c r="AM57" s="1"/>
      <c r="AN57" s="1"/>
      <c r="AO57" s="1"/>
    </row>
    <row r="58" spans="1:41" ht="15" customHeight="1" outlineLevel="1" x14ac:dyDescent="0.25">
      <c r="A58" s="858" t="s">
        <v>1351</v>
      </c>
      <c r="B58" s="858"/>
      <c r="C58" s="827"/>
      <c r="D58" s="827"/>
      <c r="E58" s="827"/>
      <c r="F58" s="827"/>
      <c r="G58" s="827"/>
      <c r="H58" s="827"/>
      <c r="I58" s="827"/>
      <c r="J58" s="827"/>
      <c r="M58" s="398"/>
      <c r="N58" s="398"/>
      <c r="O58" s="398"/>
      <c r="P58" s="398"/>
      <c r="Q58" s="318"/>
      <c r="R58" s="318"/>
      <c r="S58" s="387"/>
      <c r="T58" s="109"/>
      <c r="U58" s="109"/>
      <c r="V58" s="4"/>
      <c r="W58" s="4"/>
      <c r="X58" s="4"/>
      <c r="Y58" s="383"/>
    </row>
    <row r="59" spans="1:41" ht="15" customHeight="1" outlineLevel="1" x14ac:dyDescent="0.25">
      <c r="A59" s="852" t="s">
        <v>1355</v>
      </c>
      <c r="B59" s="852"/>
      <c r="C59" s="827"/>
      <c r="D59" s="827"/>
      <c r="E59" s="827"/>
      <c r="F59" s="827"/>
      <c r="G59" s="827"/>
      <c r="H59" s="827"/>
      <c r="I59" s="827"/>
      <c r="J59" s="827"/>
      <c r="M59" s="398"/>
      <c r="N59" s="398"/>
      <c r="O59" s="398"/>
      <c r="P59" s="398"/>
      <c r="Q59" s="318"/>
      <c r="R59" s="318"/>
      <c r="S59" s="387"/>
      <c r="T59" s="109"/>
      <c r="U59" s="109"/>
      <c r="V59" s="4"/>
      <c r="W59" s="4"/>
      <c r="X59" s="4"/>
      <c r="Y59" s="383"/>
    </row>
    <row r="60" spans="1:41" ht="15" customHeight="1" outlineLevel="1" x14ac:dyDescent="0.25">
      <c r="A60" s="858" t="s">
        <v>83</v>
      </c>
      <c r="B60" s="858"/>
      <c r="C60" s="827"/>
      <c r="D60" s="827"/>
      <c r="E60" s="827"/>
      <c r="F60" s="827"/>
      <c r="G60" s="827"/>
      <c r="H60" s="827"/>
      <c r="I60" s="827"/>
      <c r="J60" s="827"/>
      <c r="M60" s="398"/>
      <c r="N60" s="398"/>
      <c r="O60" s="398"/>
      <c r="P60" s="398"/>
      <c r="Q60" s="318"/>
      <c r="R60" s="318"/>
      <c r="S60" s="387"/>
      <c r="T60" s="109"/>
      <c r="U60" s="109"/>
      <c r="V60" s="4"/>
      <c r="W60" s="4"/>
      <c r="X60" s="4"/>
      <c r="Y60" s="383"/>
    </row>
    <row r="61" spans="1:41" ht="15" customHeight="1" outlineLevel="1" x14ac:dyDescent="0.25">
      <c r="A61" s="852" t="s">
        <v>1356</v>
      </c>
      <c r="B61" s="852"/>
      <c r="C61" s="827"/>
      <c r="D61" s="827"/>
      <c r="E61" s="827"/>
      <c r="F61" s="827"/>
      <c r="G61" s="827"/>
      <c r="H61" s="827"/>
      <c r="I61" s="827"/>
      <c r="J61" s="827"/>
      <c r="S61" s="387"/>
      <c r="T61" s="109"/>
      <c r="U61" s="109"/>
      <c r="V61" s="4"/>
      <c r="W61" s="4"/>
      <c r="X61" s="4"/>
      <c r="Y61" s="383"/>
    </row>
    <row r="62" spans="1:41" ht="15" customHeight="1" outlineLevel="1" x14ac:dyDescent="0.25">
      <c r="A62" s="852" t="s">
        <v>1349</v>
      </c>
      <c r="B62" s="852"/>
      <c r="C62" s="827"/>
      <c r="D62" s="827"/>
      <c r="E62" s="827"/>
      <c r="F62" s="827"/>
      <c r="G62" s="827"/>
      <c r="H62" s="827"/>
      <c r="I62" s="827"/>
      <c r="J62" s="827"/>
      <c r="S62" s="387"/>
      <c r="T62" s="109"/>
      <c r="U62" s="109"/>
      <c r="V62" s="4"/>
      <c r="W62" s="4"/>
      <c r="X62" s="4"/>
      <c r="Y62" s="383"/>
    </row>
    <row r="63" spans="1:41" ht="48.75" customHeight="1" outlineLevel="1" x14ac:dyDescent="0.25">
      <c r="A63" s="858" t="s">
        <v>1357</v>
      </c>
      <c r="B63" s="858"/>
      <c r="C63" s="827"/>
      <c r="D63" s="827"/>
      <c r="E63" s="827"/>
      <c r="F63" s="827"/>
      <c r="G63" s="827"/>
      <c r="H63" s="827"/>
      <c r="I63" s="827"/>
      <c r="J63" s="827"/>
      <c r="S63" s="1"/>
      <c r="W63" s="315"/>
    </row>
    <row r="64" spans="1:41" ht="15" customHeight="1" outlineLevel="1" x14ac:dyDescent="0.25">
      <c r="A64" s="858" t="s">
        <v>1358</v>
      </c>
      <c r="B64" s="858"/>
      <c r="C64" s="827"/>
      <c r="D64" s="827"/>
      <c r="E64" s="827"/>
      <c r="F64" s="827"/>
      <c r="G64" s="827"/>
      <c r="H64" s="827"/>
      <c r="I64" s="827"/>
      <c r="J64" s="827"/>
    </row>
    <row r="65" spans="1:41" ht="111.75" customHeight="1" outlineLevel="1" x14ac:dyDescent="0.25">
      <c r="A65" s="858" t="s">
        <v>1364</v>
      </c>
      <c r="B65" s="858"/>
      <c r="C65" s="827"/>
      <c r="D65" s="827"/>
      <c r="E65" s="827"/>
      <c r="F65" s="827"/>
      <c r="G65" s="827"/>
      <c r="H65" s="827"/>
      <c r="I65" s="827"/>
      <c r="J65" s="827"/>
    </row>
    <row r="66" spans="1:41" x14ac:dyDescent="0.25">
      <c r="A66" s="873" t="s">
        <v>1359</v>
      </c>
      <c r="B66" s="873"/>
      <c r="C66" s="873"/>
      <c r="D66" s="873"/>
      <c r="E66" s="873"/>
      <c r="F66" s="873"/>
      <c r="G66" s="873"/>
      <c r="H66" s="873"/>
      <c r="I66" s="873"/>
      <c r="J66" s="873"/>
    </row>
    <row r="67" spans="1:41" x14ac:dyDescent="0.25">
      <c r="A67" s="858" t="s">
        <v>67</v>
      </c>
      <c r="B67" s="858"/>
      <c r="C67" s="868"/>
      <c r="D67" s="868"/>
      <c r="E67" s="868"/>
      <c r="F67" s="868"/>
      <c r="G67" s="868"/>
      <c r="H67" s="868"/>
      <c r="I67" s="868"/>
      <c r="J67" s="868"/>
      <c r="AK67" s="387" t="s">
        <v>1034</v>
      </c>
    </row>
    <row r="68" spans="1:41" x14ac:dyDescent="0.25">
      <c r="A68" s="858" t="s">
        <v>68</v>
      </c>
      <c r="B68" s="858"/>
      <c r="C68" s="868"/>
      <c r="D68" s="868"/>
      <c r="E68" s="868"/>
      <c r="F68" s="868"/>
      <c r="G68" s="868"/>
      <c r="H68" s="868"/>
      <c r="I68" s="868"/>
      <c r="J68" s="868"/>
    </row>
    <row r="69" spans="1:41" ht="15" customHeight="1" x14ac:dyDescent="0.25">
      <c r="A69" s="858" t="s">
        <v>1338</v>
      </c>
      <c r="B69" s="858"/>
      <c r="C69" s="868"/>
      <c r="D69" s="868"/>
      <c r="E69" s="868"/>
      <c r="F69" s="868"/>
      <c r="G69" s="868"/>
      <c r="H69" s="868"/>
      <c r="I69" s="868"/>
      <c r="J69" s="868"/>
    </row>
    <row r="70" spans="1:41" ht="15.75" x14ac:dyDescent="0.25">
      <c r="A70" s="199"/>
      <c r="B70" s="199"/>
      <c r="C70" s="203"/>
      <c r="D70" s="204"/>
      <c r="E70" s="168"/>
      <c r="F70" s="168"/>
      <c r="G70" s="206"/>
      <c r="H70" s="427"/>
      <c r="I70" s="427"/>
      <c r="J70" s="205"/>
    </row>
    <row r="71" spans="1:41" ht="45.75" customHeight="1" x14ac:dyDescent="0.25">
      <c r="A71" s="848" t="s">
        <v>1337</v>
      </c>
      <c r="B71" s="848"/>
      <c r="C71" s="848"/>
      <c r="D71" s="848"/>
      <c r="E71" s="848"/>
      <c r="F71" s="848"/>
      <c r="G71" s="848"/>
      <c r="H71" s="848"/>
      <c r="I71" s="848"/>
      <c r="J71" s="848"/>
    </row>
    <row r="72" spans="1:41" ht="43.5" customHeight="1" x14ac:dyDescent="0.25">
      <c r="A72" s="848" t="s">
        <v>1409</v>
      </c>
      <c r="B72" s="848"/>
      <c r="C72" s="848"/>
      <c r="D72" s="848"/>
      <c r="E72" s="848"/>
      <c r="F72" s="848"/>
      <c r="G72" s="848"/>
      <c r="H72" s="848"/>
      <c r="I72" s="848"/>
      <c r="J72" s="848"/>
    </row>
    <row r="73" spans="1:41" ht="99" customHeight="1" x14ac:dyDescent="0.25">
      <c r="A73" s="848" t="s">
        <v>1477</v>
      </c>
      <c r="B73" s="848"/>
      <c r="C73" s="848"/>
      <c r="D73" s="848"/>
      <c r="E73" s="848"/>
      <c r="F73" s="848"/>
      <c r="G73" s="848"/>
      <c r="H73" s="848"/>
      <c r="I73" s="848"/>
      <c r="J73" s="848"/>
    </row>
    <row r="74" spans="1:41" x14ac:dyDescent="0.25">
      <c r="A74" s="199"/>
      <c r="B74" s="199"/>
      <c r="C74" s="199"/>
      <c r="D74" s="199"/>
      <c r="E74" s="199"/>
      <c r="F74" s="199"/>
      <c r="G74" s="199"/>
      <c r="H74" s="199"/>
      <c r="I74" s="199"/>
      <c r="J74" s="199"/>
      <c r="L74" s="28"/>
    </row>
    <row r="75" spans="1:41" x14ac:dyDescent="0.25">
      <c r="A75" s="199" t="s">
        <v>1336</v>
      </c>
      <c r="B75" s="199"/>
      <c r="C75" s="199"/>
      <c r="D75" s="199"/>
      <c r="E75" s="199"/>
      <c r="F75" s="199"/>
      <c r="G75" s="199"/>
      <c r="H75" s="199"/>
      <c r="I75" s="199"/>
      <c r="J75" s="199"/>
      <c r="L75" s="28"/>
      <c r="M75" s="28"/>
      <c r="N75" s="28"/>
      <c r="O75" s="28"/>
    </row>
    <row r="76" spans="1:41" x14ac:dyDescent="0.25">
      <c r="A76" s="199"/>
      <c r="B76" s="199"/>
      <c r="C76" s="199"/>
      <c r="D76" s="199"/>
      <c r="E76" s="199"/>
      <c r="F76" s="199"/>
      <c r="G76" s="199"/>
      <c r="H76" s="199"/>
      <c r="I76" s="199"/>
      <c r="J76" s="199"/>
      <c r="K76" s="28"/>
      <c r="L76" s="28"/>
      <c r="M76" s="28"/>
      <c r="N76" s="28"/>
      <c r="O76" s="28"/>
    </row>
    <row r="77" spans="1:41" s="28" customFormat="1" x14ac:dyDescent="0.25">
      <c r="A77" s="199"/>
      <c r="B77" s="877"/>
      <c r="C77" s="877"/>
      <c r="D77" s="199"/>
      <c r="E77" s="199"/>
      <c r="F77" s="199"/>
      <c r="G77" s="199"/>
      <c r="H77" s="199"/>
      <c r="I77" s="199"/>
      <c r="J77" s="199"/>
      <c r="S77" s="319"/>
      <c r="T77" s="319"/>
      <c r="U77" s="319"/>
      <c r="V77" s="1"/>
      <c r="W77" s="1"/>
      <c r="X77" s="1"/>
      <c r="Y77" s="1"/>
      <c r="AJ77" s="658"/>
      <c r="AK77" s="659"/>
      <c r="AL77" s="660"/>
      <c r="AM77" s="660"/>
      <c r="AN77" s="660"/>
      <c r="AO77" s="658"/>
    </row>
    <row r="78" spans="1:41" s="28" customFormat="1" x14ac:dyDescent="0.25">
      <c r="A78" s="199"/>
      <c r="B78" s="843" t="s">
        <v>14</v>
      </c>
      <c r="C78" s="843"/>
      <c r="D78" s="199"/>
      <c r="E78" s="199"/>
      <c r="F78" s="199"/>
      <c r="G78" s="199"/>
      <c r="H78" s="199"/>
      <c r="I78" s="199"/>
      <c r="J78" s="199"/>
      <c r="S78" s="319"/>
      <c r="T78" s="319"/>
      <c r="U78" s="319"/>
      <c r="V78" s="1"/>
      <c r="W78" s="1"/>
      <c r="X78" s="1"/>
      <c r="Y78" s="1"/>
      <c r="AJ78" s="658"/>
      <c r="AK78" s="659"/>
      <c r="AL78" s="660"/>
      <c r="AM78" s="660"/>
      <c r="AN78" s="660"/>
      <c r="AO78" s="658"/>
    </row>
    <row r="79" spans="1:41" s="28" customFormat="1" x14ac:dyDescent="0.25">
      <c r="A79" s="199"/>
      <c r="B79" s="62"/>
      <c r="C79" s="62"/>
      <c r="D79" s="199"/>
      <c r="E79" s="199"/>
      <c r="F79" s="199"/>
      <c r="G79" s="199"/>
      <c r="H79" s="199"/>
      <c r="I79" s="199"/>
      <c r="J79" s="199"/>
      <c r="S79" s="319"/>
      <c r="T79" s="319"/>
      <c r="U79" s="319"/>
      <c r="V79" s="1"/>
      <c r="W79" s="1"/>
      <c r="X79" s="1"/>
      <c r="Y79" s="1"/>
      <c r="AJ79" s="658"/>
      <c r="AK79" s="659"/>
      <c r="AL79" s="660"/>
      <c r="AM79" s="660"/>
      <c r="AN79" s="660"/>
      <c r="AO79" s="658"/>
    </row>
    <row r="80" spans="1:41" s="28" customFormat="1" x14ac:dyDescent="0.25">
      <c r="A80" s="199"/>
      <c r="B80" s="878"/>
      <c r="C80" s="878"/>
      <c r="D80" s="878"/>
      <c r="E80" s="199"/>
      <c r="F80" s="878"/>
      <c r="G80" s="878"/>
      <c r="H80" s="199"/>
      <c r="I80" s="878"/>
      <c r="J80" s="878"/>
      <c r="S80" s="319"/>
      <c r="T80" s="319"/>
      <c r="U80" s="319"/>
      <c r="V80" s="1"/>
      <c r="W80" s="1"/>
      <c r="X80" s="1"/>
      <c r="Y80" s="1"/>
      <c r="AJ80" s="658"/>
      <c r="AK80" s="659"/>
      <c r="AL80" s="660"/>
      <c r="AM80" s="660"/>
      <c r="AN80" s="660"/>
      <c r="AO80" s="658"/>
    </row>
    <row r="81" spans="1:41" s="28" customFormat="1" x14ac:dyDescent="0.25">
      <c r="A81" s="199"/>
      <c r="B81" s="846" t="s">
        <v>15</v>
      </c>
      <c r="C81" s="846"/>
      <c r="D81" s="846"/>
      <c r="E81" s="56"/>
      <c r="F81" s="846" t="s">
        <v>16</v>
      </c>
      <c r="G81" s="846"/>
      <c r="H81" s="56"/>
      <c r="I81" s="846" t="s">
        <v>17</v>
      </c>
      <c r="J81" s="846"/>
      <c r="L81" s="1"/>
      <c r="S81" s="319"/>
      <c r="T81" s="319"/>
      <c r="U81" s="319"/>
      <c r="V81" s="1"/>
      <c r="W81" s="1"/>
      <c r="X81" s="1"/>
      <c r="Y81" s="1"/>
      <c r="AJ81" s="658"/>
      <c r="AK81" s="659"/>
      <c r="AL81" s="660"/>
      <c r="AM81" s="660"/>
      <c r="AN81" s="660"/>
      <c r="AO81" s="658"/>
    </row>
    <row r="82" spans="1:41" s="28" customFormat="1" ht="18" x14ac:dyDescent="0.25">
      <c r="A82" s="199"/>
      <c r="B82" s="199" t="s">
        <v>476</v>
      </c>
      <c r="C82" s="199"/>
      <c r="D82" s="199"/>
      <c r="E82" s="199"/>
      <c r="F82" s="199"/>
      <c r="G82" s="199"/>
      <c r="H82" s="199"/>
      <c r="I82" s="199"/>
      <c r="J82" s="199"/>
      <c r="L82" s="1"/>
      <c r="M82" s="9"/>
      <c r="N82" s="9"/>
      <c r="O82" s="9"/>
      <c r="S82" s="319"/>
      <c r="T82" s="319"/>
      <c r="U82" s="319"/>
      <c r="V82" s="1"/>
      <c r="W82" s="1"/>
      <c r="X82" s="1"/>
      <c r="Y82" s="1"/>
      <c r="AJ82" s="658"/>
      <c r="AK82" s="659"/>
      <c r="AL82" s="660"/>
      <c r="AM82" s="660"/>
      <c r="AN82" s="660"/>
      <c r="AO82" s="658"/>
    </row>
    <row r="83" spans="1:41" ht="16.5" customHeight="1" x14ac:dyDescent="0.25">
      <c r="A83" s="199"/>
      <c r="B83" s="199"/>
      <c r="C83" s="199"/>
      <c r="D83" s="199"/>
      <c r="E83" s="199"/>
      <c r="F83" s="199"/>
      <c r="G83" s="199"/>
      <c r="H83" s="199"/>
      <c r="I83" s="199"/>
      <c r="J83" s="199"/>
    </row>
    <row r="84" spans="1:41" x14ac:dyDescent="0.25">
      <c r="A84" s="199"/>
      <c r="B84" s="169" t="s">
        <v>477</v>
      </c>
      <c r="C84" s="199"/>
      <c r="D84" s="199"/>
      <c r="E84" s="199"/>
      <c r="F84" s="199"/>
      <c r="G84" s="199"/>
      <c r="H84" s="199"/>
      <c r="I84" s="199"/>
      <c r="J84" s="199"/>
    </row>
    <row r="85" spans="1:41" x14ac:dyDescent="0.25">
      <c r="A85" s="199"/>
      <c r="B85" s="199"/>
      <c r="C85" s="199"/>
      <c r="D85" s="199"/>
      <c r="E85" s="199"/>
      <c r="F85" s="199"/>
      <c r="G85" s="199"/>
      <c r="H85" s="199"/>
      <c r="I85" s="199"/>
      <c r="J85" s="199"/>
      <c r="S85" s="316"/>
      <c r="T85" s="316"/>
      <c r="U85" s="316"/>
      <c r="V85" s="171"/>
      <c r="W85" s="171"/>
      <c r="X85" s="171"/>
      <c r="Y85" s="171"/>
    </row>
    <row r="86" spans="1:41" ht="18.75" x14ac:dyDescent="0.25">
      <c r="A86" s="170"/>
      <c r="B86" s="170"/>
      <c r="C86" s="170"/>
      <c r="D86" s="170"/>
      <c r="E86" s="170"/>
      <c r="F86" s="170"/>
      <c r="G86" s="59" t="s">
        <v>56</v>
      </c>
      <c r="H86" s="170"/>
      <c r="I86" s="170"/>
      <c r="J86" s="170"/>
      <c r="L86" s="171"/>
    </row>
    <row r="87" spans="1:41" ht="18.75" x14ac:dyDescent="0.25">
      <c r="A87" s="170"/>
      <c r="B87" s="170"/>
      <c r="C87" s="170"/>
      <c r="D87" s="170"/>
      <c r="E87" s="170"/>
      <c r="F87" s="170"/>
      <c r="G87" s="59"/>
      <c r="H87" s="170"/>
      <c r="I87" s="170"/>
      <c r="J87" s="170"/>
      <c r="M87" s="171"/>
      <c r="N87" s="171"/>
      <c r="O87" s="171"/>
    </row>
    <row r="88" spans="1:41" ht="18.75" x14ac:dyDescent="0.25">
      <c r="A88" s="841" t="s">
        <v>58</v>
      </c>
      <c r="B88" s="841"/>
      <c r="C88" s="841"/>
      <c r="D88" s="841"/>
      <c r="E88" s="841"/>
      <c r="F88" s="841"/>
      <c r="G88" s="841"/>
      <c r="H88" s="841"/>
      <c r="I88" s="841"/>
      <c r="J88" s="841"/>
      <c r="K88" s="171"/>
    </row>
    <row r="89" spans="1:41" s="171" customFormat="1" ht="18.75" x14ac:dyDescent="0.25">
      <c r="A89" s="841" t="s">
        <v>69</v>
      </c>
      <c r="B89" s="841"/>
      <c r="C89" s="841"/>
      <c r="D89" s="841"/>
      <c r="E89" s="841"/>
      <c r="F89" s="841"/>
      <c r="G89" s="841"/>
      <c r="H89" s="841"/>
      <c r="I89" s="841"/>
      <c r="J89" s="841"/>
      <c r="K89" s="1"/>
      <c r="L89" s="1"/>
      <c r="M89" s="9"/>
      <c r="N89" s="9"/>
      <c r="O89" s="9"/>
      <c r="S89" s="319"/>
      <c r="T89" s="319"/>
      <c r="U89" s="319"/>
      <c r="V89" s="1"/>
      <c r="W89" s="1"/>
      <c r="X89" s="1"/>
      <c r="Y89" s="1"/>
      <c r="AJ89" s="404"/>
      <c r="AK89" s="661"/>
      <c r="AL89" s="405"/>
      <c r="AM89" s="405"/>
      <c r="AN89" s="405"/>
      <c r="AO89" s="404"/>
    </row>
    <row r="90" spans="1:41" ht="18.75" x14ac:dyDescent="0.25">
      <c r="A90" s="638"/>
      <c r="B90" s="638"/>
      <c r="C90" s="638"/>
      <c r="D90" s="638"/>
      <c r="E90" s="638"/>
      <c r="F90" s="638"/>
      <c r="G90" s="638"/>
      <c r="H90" s="638"/>
      <c r="I90" s="638"/>
      <c r="J90" s="638"/>
    </row>
    <row r="91" spans="1:41" ht="36" customHeight="1" x14ac:dyDescent="0.25">
      <c r="A91" s="840" t="s">
        <v>1360</v>
      </c>
      <c r="B91" s="840"/>
      <c r="C91" s="840"/>
      <c r="D91" s="840"/>
      <c r="E91" s="840"/>
      <c r="F91" s="840"/>
      <c r="G91" s="639" t="s">
        <v>1361</v>
      </c>
      <c r="H91" s="639" t="s">
        <v>1362</v>
      </c>
      <c r="I91" s="840" t="s">
        <v>59</v>
      </c>
      <c r="J91" s="840"/>
    </row>
    <row r="92" spans="1:41" x14ac:dyDescent="0.25">
      <c r="A92" s="796"/>
      <c r="B92" s="867"/>
      <c r="C92" s="867"/>
      <c r="D92" s="867"/>
      <c r="E92" s="867"/>
      <c r="F92" s="797"/>
      <c r="G92" s="396"/>
      <c r="H92" s="396"/>
      <c r="I92" s="798"/>
      <c r="J92" s="798"/>
    </row>
    <row r="93" spans="1:41" x14ac:dyDescent="0.25">
      <c r="A93" s="796"/>
      <c r="B93" s="867"/>
      <c r="C93" s="867"/>
      <c r="D93" s="867"/>
      <c r="E93" s="867"/>
      <c r="F93" s="797"/>
      <c r="G93" s="396"/>
      <c r="H93" s="396"/>
      <c r="I93" s="798"/>
      <c r="J93" s="798"/>
    </row>
    <row r="94" spans="1:41" x14ac:dyDescent="0.25">
      <c r="A94" s="796"/>
      <c r="B94" s="867"/>
      <c r="C94" s="867"/>
      <c r="D94" s="867"/>
      <c r="E94" s="867"/>
      <c r="F94" s="797"/>
      <c r="G94" s="396"/>
      <c r="H94" s="396"/>
      <c r="I94" s="798"/>
      <c r="J94" s="798"/>
      <c r="M94" s="1"/>
      <c r="N94" s="1"/>
      <c r="O94" s="1"/>
    </row>
    <row r="95" spans="1:41" x14ac:dyDescent="0.25">
      <c r="A95" s="796"/>
      <c r="B95" s="867"/>
      <c r="C95" s="867"/>
      <c r="D95" s="867"/>
      <c r="E95" s="867"/>
      <c r="F95" s="797"/>
      <c r="G95" s="396"/>
      <c r="H95" s="396"/>
      <c r="I95" s="798"/>
      <c r="J95" s="798"/>
    </row>
    <row r="96" spans="1:41" x14ac:dyDescent="0.25">
      <c r="A96" s="796"/>
      <c r="B96" s="867"/>
      <c r="C96" s="867"/>
      <c r="D96" s="867"/>
      <c r="E96" s="867"/>
      <c r="F96" s="797"/>
      <c r="G96" s="396"/>
      <c r="H96" s="396"/>
      <c r="I96" s="798"/>
      <c r="J96" s="798"/>
      <c r="P96" s="1"/>
      <c r="AA96" s="399"/>
      <c r="AB96" s="387"/>
      <c r="AC96" s="318"/>
      <c r="AD96" s="318"/>
      <c r="AE96" s="318"/>
      <c r="AF96" s="399"/>
      <c r="AJ96" s="1"/>
      <c r="AK96" s="1"/>
      <c r="AL96" s="1"/>
      <c r="AM96" s="1"/>
      <c r="AN96" s="1"/>
      <c r="AO96" s="1"/>
    </row>
    <row r="97" spans="1:10" x14ac:dyDescent="0.25">
      <c r="A97" s="796"/>
      <c r="B97" s="867"/>
      <c r="C97" s="867"/>
      <c r="D97" s="867"/>
      <c r="E97" s="867"/>
      <c r="F97" s="797"/>
      <c r="G97" s="396"/>
      <c r="H97" s="396"/>
      <c r="I97" s="798"/>
      <c r="J97" s="798"/>
    </row>
    <row r="98" spans="1:10" x14ac:dyDescent="0.25">
      <c r="A98" s="796"/>
      <c r="B98" s="867"/>
      <c r="C98" s="867"/>
      <c r="D98" s="867"/>
      <c r="E98" s="867"/>
      <c r="F98" s="797"/>
      <c r="G98" s="396"/>
      <c r="H98" s="396"/>
      <c r="I98" s="798"/>
      <c r="J98" s="798"/>
    </row>
    <row r="99" spans="1:10" x14ac:dyDescent="0.25">
      <c r="A99" s="796"/>
      <c r="B99" s="867"/>
      <c r="C99" s="867"/>
      <c r="D99" s="867"/>
      <c r="E99" s="867"/>
      <c r="F99" s="797"/>
      <c r="G99" s="396"/>
      <c r="H99" s="396"/>
      <c r="I99" s="798"/>
      <c r="J99" s="798"/>
    </row>
    <row r="100" spans="1:10" x14ac:dyDescent="0.25">
      <c r="A100" s="796"/>
      <c r="B100" s="867"/>
      <c r="C100" s="867"/>
      <c r="D100" s="867"/>
      <c r="E100" s="867"/>
      <c r="F100" s="797"/>
      <c r="G100" s="396"/>
      <c r="H100" s="396"/>
      <c r="I100" s="798"/>
      <c r="J100" s="798"/>
    </row>
    <row r="101" spans="1:10" x14ac:dyDescent="0.25">
      <c r="A101" s="796"/>
      <c r="B101" s="867"/>
      <c r="C101" s="867"/>
      <c r="D101" s="867"/>
      <c r="E101" s="867"/>
      <c r="F101" s="797"/>
      <c r="G101" s="396"/>
      <c r="H101" s="396"/>
      <c r="I101" s="798"/>
      <c r="J101" s="798"/>
    </row>
    <row r="102" spans="1:10" x14ac:dyDescent="0.25">
      <c r="A102" s="796"/>
      <c r="B102" s="867"/>
      <c r="C102" s="867"/>
      <c r="D102" s="867"/>
      <c r="E102" s="867"/>
      <c r="F102" s="797"/>
      <c r="G102" s="396"/>
      <c r="H102" s="396"/>
      <c r="I102" s="798"/>
      <c r="J102" s="798"/>
    </row>
    <row r="103" spans="1:10" x14ac:dyDescent="0.25">
      <c r="A103" s="796"/>
      <c r="B103" s="867"/>
      <c r="C103" s="867"/>
      <c r="D103" s="867"/>
      <c r="E103" s="867"/>
      <c r="F103" s="797"/>
      <c r="G103" s="396"/>
      <c r="H103" s="396"/>
      <c r="I103" s="798"/>
      <c r="J103" s="798"/>
    </row>
    <row r="104" spans="1:10" x14ac:dyDescent="0.25">
      <c r="A104" s="796"/>
      <c r="B104" s="867"/>
      <c r="C104" s="867"/>
      <c r="D104" s="867"/>
      <c r="E104" s="867"/>
      <c r="F104" s="797"/>
      <c r="G104" s="396"/>
      <c r="H104" s="396"/>
      <c r="I104" s="798"/>
      <c r="J104" s="798"/>
    </row>
    <row r="105" spans="1:10" x14ac:dyDescent="0.25">
      <c r="A105" s="796"/>
      <c r="B105" s="867"/>
      <c r="C105" s="867"/>
      <c r="D105" s="867"/>
      <c r="E105" s="867"/>
      <c r="F105" s="797"/>
      <c r="G105" s="635"/>
      <c r="H105" s="635"/>
      <c r="I105" s="798"/>
      <c r="J105" s="798"/>
    </row>
    <row r="106" spans="1:10" x14ac:dyDescent="0.25">
      <c r="A106" s="796"/>
      <c r="B106" s="867"/>
      <c r="C106" s="867"/>
      <c r="D106" s="867"/>
      <c r="E106" s="867"/>
      <c r="F106" s="797"/>
      <c r="G106" s="635"/>
      <c r="H106" s="635"/>
      <c r="I106" s="798"/>
      <c r="J106" s="798"/>
    </row>
    <row r="107" spans="1:10" x14ac:dyDescent="0.25">
      <c r="A107" s="796"/>
      <c r="B107" s="867"/>
      <c r="C107" s="867"/>
      <c r="D107" s="867"/>
      <c r="E107" s="867"/>
      <c r="F107" s="797"/>
      <c r="G107" s="635"/>
      <c r="H107" s="635"/>
      <c r="I107" s="798"/>
      <c r="J107" s="798"/>
    </row>
    <row r="108" spans="1:10" x14ac:dyDescent="0.25">
      <c r="A108" s="796"/>
      <c r="B108" s="867"/>
      <c r="C108" s="867"/>
      <c r="D108" s="867"/>
      <c r="E108" s="867"/>
      <c r="F108" s="797"/>
      <c r="G108" s="635"/>
      <c r="H108" s="635"/>
      <c r="I108" s="798"/>
      <c r="J108" s="798"/>
    </row>
    <row r="109" spans="1:10" x14ac:dyDescent="0.25">
      <c r="A109" s="796"/>
      <c r="B109" s="867"/>
      <c r="C109" s="867"/>
      <c r="D109" s="867"/>
      <c r="E109" s="867"/>
      <c r="F109" s="797"/>
      <c r="G109" s="635"/>
      <c r="H109" s="635"/>
      <c r="I109" s="798"/>
      <c r="J109" s="798"/>
    </row>
    <row r="110" spans="1:10" x14ac:dyDescent="0.25">
      <c r="A110" s="796"/>
      <c r="B110" s="867"/>
      <c r="C110" s="867"/>
      <c r="D110" s="867"/>
      <c r="E110" s="867"/>
      <c r="F110" s="797"/>
      <c r="G110" s="635"/>
      <c r="H110" s="635"/>
      <c r="I110" s="798"/>
      <c r="J110" s="798"/>
    </row>
    <row r="111" spans="1:10" x14ac:dyDescent="0.25">
      <c r="A111" s="796"/>
      <c r="B111" s="867"/>
      <c r="C111" s="867"/>
      <c r="D111" s="867"/>
      <c r="E111" s="867"/>
      <c r="F111" s="797"/>
      <c r="G111" s="635"/>
      <c r="H111" s="635"/>
      <c r="I111" s="798"/>
      <c r="J111" s="798"/>
    </row>
    <row r="112" spans="1:10" x14ac:dyDescent="0.25">
      <c r="A112" s="796"/>
      <c r="B112" s="867"/>
      <c r="C112" s="867"/>
      <c r="D112" s="867"/>
      <c r="E112" s="867"/>
      <c r="F112" s="797"/>
      <c r="G112" s="635"/>
      <c r="H112" s="635"/>
      <c r="I112" s="798"/>
      <c r="J112" s="798"/>
    </row>
    <row r="113" spans="1:41" x14ac:dyDescent="0.25">
      <c r="A113" s="796"/>
      <c r="B113" s="867"/>
      <c r="C113" s="867"/>
      <c r="D113" s="867"/>
      <c r="E113" s="867"/>
      <c r="F113" s="797"/>
      <c r="G113" s="635"/>
      <c r="H113" s="635"/>
      <c r="I113" s="798"/>
      <c r="J113" s="798"/>
    </row>
    <row r="114" spans="1:41" x14ac:dyDescent="0.25">
      <c r="A114" s="796"/>
      <c r="B114" s="867"/>
      <c r="C114" s="867"/>
      <c r="D114" s="867"/>
      <c r="E114" s="867"/>
      <c r="F114" s="797"/>
      <c r="G114" s="635"/>
      <c r="H114" s="635"/>
      <c r="I114" s="798"/>
      <c r="J114" s="798"/>
    </row>
    <row r="115" spans="1:41" x14ac:dyDescent="0.25">
      <c r="A115" s="796"/>
      <c r="B115" s="867"/>
      <c r="C115" s="867"/>
      <c r="D115" s="867"/>
      <c r="E115" s="867"/>
      <c r="F115" s="797"/>
      <c r="G115" s="635"/>
      <c r="H115" s="635"/>
      <c r="I115" s="798"/>
      <c r="J115" s="798"/>
    </row>
    <row r="116" spans="1:41" x14ac:dyDescent="0.25">
      <c r="A116" s="796"/>
      <c r="B116" s="867"/>
      <c r="C116" s="867"/>
      <c r="D116" s="867"/>
      <c r="E116" s="867"/>
      <c r="F116" s="797"/>
      <c r="G116" s="635"/>
      <c r="H116" s="635"/>
      <c r="I116" s="798"/>
      <c r="J116" s="798"/>
    </row>
    <row r="117" spans="1:41" x14ac:dyDescent="0.25">
      <c r="A117" s="796"/>
      <c r="B117" s="867"/>
      <c r="C117" s="867"/>
      <c r="D117" s="867"/>
      <c r="E117" s="867"/>
      <c r="F117" s="797"/>
      <c r="G117" s="396"/>
      <c r="H117" s="396"/>
      <c r="I117" s="798"/>
      <c r="J117" s="798"/>
    </row>
    <row r="118" spans="1:41" x14ac:dyDescent="0.25">
      <c r="A118" s="796"/>
      <c r="B118" s="867"/>
      <c r="C118" s="867"/>
      <c r="D118" s="867"/>
      <c r="E118" s="867"/>
      <c r="F118" s="797"/>
      <c r="G118" s="396"/>
      <c r="H118" s="396"/>
      <c r="I118" s="798"/>
      <c r="J118" s="798"/>
    </row>
    <row r="119" spans="1:41" x14ac:dyDescent="0.25">
      <c r="A119" s="796"/>
      <c r="B119" s="867"/>
      <c r="C119" s="867"/>
      <c r="D119" s="867"/>
      <c r="E119" s="867"/>
      <c r="F119" s="797"/>
      <c r="G119" s="396"/>
      <c r="H119" s="396"/>
      <c r="I119" s="798"/>
      <c r="J119" s="798"/>
    </row>
    <row r="120" spans="1:41" x14ac:dyDescent="0.25">
      <c r="A120" s="796"/>
      <c r="B120" s="867"/>
      <c r="C120" s="867"/>
      <c r="D120" s="867"/>
      <c r="E120" s="867"/>
      <c r="F120" s="797"/>
      <c r="G120" s="396"/>
      <c r="H120" s="396"/>
      <c r="I120" s="798"/>
      <c r="J120" s="798"/>
    </row>
    <row r="121" spans="1:41" x14ac:dyDescent="0.25">
      <c r="A121" s="796"/>
      <c r="B121" s="867"/>
      <c r="C121" s="867"/>
      <c r="D121" s="867"/>
      <c r="E121" s="867"/>
      <c r="F121" s="797"/>
      <c r="G121" s="396"/>
      <c r="H121" s="396"/>
      <c r="I121" s="798"/>
      <c r="J121" s="798"/>
    </row>
    <row r="122" spans="1:41" x14ac:dyDescent="0.25">
      <c r="A122" s="796"/>
      <c r="B122" s="867"/>
      <c r="C122" s="867"/>
      <c r="D122" s="867"/>
      <c r="E122" s="867"/>
      <c r="F122" s="797"/>
      <c r="G122" s="396"/>
      <c r="H122" s="396"/>
      <c r="I122" s="798"/>
      <c r="J122" s="798"/>
    </row>
    <row r="123" spans="1:41" x14ac:dyDescent="0.25">
      <c r="A123" s="796"/>
      <c r="B123" s="867"/>
      <c r="C123" s="867"/>
      <c r="D123" s="867"/>
      <c r="E123" s="867"/>
      <c r="F123" s="797"/>
      <c r="G123" s="396"/>
      <c r="H123" s="396"/>
      <c r="I123" s="798"/>
      <c r="J123" s="798"/>
    </row>
    <row r="124" spans="1:41" x14ac:dyDescent="0.25">
      <c r="A124" s="796"/>
      <c r="B124" s="867"/>
      <c r="C124" s="867"/>
      <c r="D124" s="867"/>
      <c r="E124" s="867"/>
      <c r="F124" s="797"/>
      <c r="G124" s="396"/>
      <c r="H124" s="396"/>
      <c r="I124" s="798"/>
      <c r="J124" s="798"/>
    </row>
    <row r="125" spans="1:41" x14ac:dyDescent="0.25">
      <c r="A125" s="796"/>
      <c r="B125" s="867"/>
      <c r="C125" s="867"/>
      <c r="D125" s="867"/>
      <c r="E125" s="867"/>
      <c r="F125" s="797"/>
      <c r="G125" s="396"/>
      <c r="H125" s="396"/>
      <c r="I125" s="798"/>
      <c r="J125" s="798"/>
      <c r="K125" s="9"/>
      <c r="L125" s="9"/>
      <c r="O125" s="1"/>
      <c r="P125" s="1"/>
      <c r="Q125" s="319"/>
      <c r="R125" s="319"/>
      <c r="T125" s="1"/>
      <c r="U125" s="1"/>
      <c r="AH125" s="399"/>
      <c r="AI125" s="387"/>
      <c r="AJ125" s="318"/>
      <c r="AK125" s="318"/>
      <c r="AM125" s="399"/>
      <c r="AN125" s="1"/>
      <c r="AO125" s="1"/>
    </row>
    <row r="126" spans="1:41" x14ac:dyDescent="0.25">
      <c r="A126" s="796"/>
      <c r="B126" s="867"/>
      <c r="C126" s="867"/>
      <c r="D126" s="867"/>
      <c r="E126" s="867"/>
      <c r="F126" s="797"/>
      <c r="G126" s="396"/>
      <c r="H126" s="396"/>
      <c r="I126" s="798"/>
      <c r="J126" s="798"/>
      <c r="K126" s="9"/>
      <c r="L126" s="9"/>
      <c r="O126" s="1"/>
      <c r="P126" s="1"/>
      <c r="Q126" s="319"/>
      <c r="R126" s="319"/>
      <c r="T126" s="1"/>
      <c r="U126" s="1"/>
      <c r="AH126" s="399"/>
      <c r="AI126" s="387"/>
      <c r="AJ126" s="318"/>
      <c r="AK126" s="318"/>
      <c r="AM126" s="399"/>
      <c r="AN126" s="1"/>
      <c r="AO126" s="1"/>
    </row>
    <row r="127" spans="1:41" x14ac:dyDescent="0.25">
      <c r="A127" s="796"/>
      <c r="B127" s="867"/>
      <c r="C127" s="867"/>
      <c r="D127" s="867"/>
      <c r="E127" s="867"/>
      <c r="F127" s="797"/>
      <c r="G127" s="396"/>
      <c r="H127" s="396"/>
      <c r="I127" s="798"/>
      <c r="J127" s="798"/>
      <c r="M127" s="1"/>
      <c r="O127" s="1"/>
      <c r="P127" s="1"/>
      <c r="Q127" s="319"/>
      <c r="R127" s="319"/>
      <c r="T127" s="1"/>
      <c r="U127" s="1"/>
      <c r="AH127" s="399"/>
      <c r="AI127" s="387"/>
      <c r="AJ127" s="318"/>
      <c r="AK127" s="318"/>
      <c r="AM127" s="399"/>
      <c r="AN127" s="1"/>
      <c r="AO127" s="1"/>
    </row>
    <row r="128" spans="1:41" x14ac:dyDescent="0.25">
      <c r="A128" s="796"/>
      <c r="B128" s="867"/>
      <c r="C128" s="867"/>
      <c r="D128" s="867"/>
      <c r="E128" s="867"/>
      <c r="F128" s="797"/>
      <c r="G128" s="635"/>
      <c r="H128" s="635"/>
      <c r="I128" s="798"/>
      <c r="J128" s="798"/>
      <c r="M128" s="1"/>
      <c r="O128" s="1"/>
      <c r="P128" s="1"/>
      <c r="Q128" s="319"/>
      <c r="R128" s="319"/>
      <c r="T128" s="1"/>
      <c r="U128" s="1"/>
      <c r="AH128" s="399"/>
      <c r="AI128" s="387"/>
      <c r="AJ128" s="318"/>
      <c r="AK128" s="318"/>
      <c r="AM128" s="399"/>
      <c r="AN128" s="1"/>
      <c r="AO128" s="1"/>
    </row>
    <row r="129" spans="1:41" ht="15.75" x14ac:dyDescent="0.25">
      <c r="A129" s="800" t="s">
        <v>1013</v>
      </c>
      <c r="B129" s="800"/>
      <c r="C129" s="800"/>
      <c r="D129" s="800"/>
      <c r="E129" s="60"/>
      <c r="F129" s="60"/>
      <c r="G129" s="60"/>
      <c r="H129" s="60"/>
      <c r="I129" s="170"/>
      <c r="J129" s="170"/>
      <c r="M129" s="1"/>
      <c r="N129" s="1"/>
      <c r="O129" s="1"/>
      <c r="P129" s="1"/>
      <c r="Q129" s="319"/>
      <c r="R129" s="319"/>
      <c r="T129" s="1"/>
      <c r="U129" s="1"/>
      <c r="AH129" s="399"/>
      <c r="AI129" s="387"/>
      <c r="AJ129" s="318"/>
      <c r="AK129" s="318"/>
      <c r="AM129" s="399"/>
      <c r="AN129" s="1"/>
      <c r="AO129" s="1"/>
    </row>
    <row r="130" spans="1:41" ht="15.75" x14ac:dyDescent="0.25">
      <c r="A130" s="800"/>
      <c r="B130" s="800"/>
      <c r="C130" s="800"/>
      <c r="D130" s="800"/>
      <c r="E130" s="801"/>
      <c r="F130" s="801"/>
      <c r="G130" s="869" t="s">
        <v>542</v>
      </c>
      <c r="H130" s="869"/>
      <c r="I130" s="170"/>
      <c r="J130" s="170"/>
      <c r="M130" s="1"/>
      <c r="N130" s="1"/>
      <c r="O130" s="1"/>
      <c r="P130" s="1"/>
      <c r="Q130" s="319"/>
      <c r="R130" s="319"/>
      <c r="T130" s="1"/>
      <c r="U130" s="1"/>
      <c r="AH130" s="399"/>
      <c r="AI130" s="387"/>
      <c r="AJ130" s="318"/>
      <c r="AK130" s="318"/>
      <c r="AM130" s="399"/>
      <c r="AN130" s="1"/>
      <c r="AO130" s="1"/>
    </row>
    <row r="131" spans="1:41" ht="15.75" x14ac:dyDescent="0.25">
      <c r="A131" s="202"/>
      <c r="B131" s="170"/>
      <c r="C131" s="60"/>
      <c r="D131" s="60"/>
      <c r="E131" s="202"/>
      <c r="F131" s="60"/>
      <c r="G131" s="60"/>
      <c r="H131" s="60"/>
      <c r="I131" s="170"/>
      <c r="J131" s="170"/>
      <c r="K131" s="9"/>
      <c r="L131" s="9"/>
      <c r="N131" s="1"/>
      <c r="O131" s="1"/>
      <c r="P131" s="1"/>
      <c r="Q131" s="319"/>
      <c r="R131" s="319"/>
      <c r="T131" s="1"/>
      <c r="U131" s="1"/>
      <c r="AH131" s="399"/>
      <c r="AI131" s="387"/>
      <c r="AJ131" s="318"/>
      <c r="AK131" s="318"/>
      <c r="AM131" s="399"/>
      <c r="AN131" s="1"/>
      <c r="AO131" s="1"/>
    </row>
    <row r="132" spans="1:41" ht="15.75" x14ac:dyDescent="0.25">
      <c r="A132" s="61" t="s">
        <v>12</v>
      </c>
      <c r="B132" s="802"/>
      <c r="C132" s="803"/>
      <c r="D132" s="60"/>
      <c r="E132" s="60"/>
      <c r="F132" s="60"/>
      <c r="G132" s="60"/>
      <c r="H132" s="60"/>
      <c r="I132" s="170"/>
      <c r="J132" s="170"/>
      <c r="K132" s="9"/>
      <c r="L132" s="9"/>
      <c r="N132" s="1"/>
      <c r="O132" s="1"/>
      <c r="P132" s="1"/>
      <c r="Q132" s="319"/>
      <c r="R132" s="319"/>
      <c r="T132" s="1"/>
      <c r="U132" s="1"/>
      <c r="AH132" s="399"/>
      <c r="AI132" s="387"/>
      <c r="AJ132" s="318"/>
      <c r="AK132" s="318"/>
      <c r="AM132" s="399"/>
      <c r="AN132" s="1"/>
      <c r="AO132" s="1"/>
    </row>
    <row r="133" spans="1:41" ht="15.75" x14ac:dyDescent="0.25">
      <c r="A133" s="60"/>
      <c r="B133" s="60"/>
      <c r="C133" s="60"/>
      <c r="D133" s="60"/>
      <c r="E133" s="60"/>
      <c r="F133" s="60"/>
      <c r="G133" s="60"/>
      <c r="H133" s="60"/>
      <c r="I133" s="170"/>
      <c r="J133" s="170"/>
      <c r="K133" s="9"/>
      <c r="L133" s="9"/>
      <c r="O133" s="1"/>
      <c r="P133" s="1"/>
      <c r="Q133" s="319"/>
      <c r="R133" s="319"/>
      <c r="T133" s="1"/>
      <c r="U133" s="1"/>
      <c r="AH133" s="399"/>
      <c r="AI133" s="387"/>
      <c r="AJ133" s="318"/>
      <c r="AK133" s="318"/>
      <c r="AM133" s="399"/>
      <c r="AN133" s="1"/>
      <c r="AO133" s="1"/>
    </row>
    <row r="134" spans="1:41" x14ac:dyDescent="0.25">
      <c r="A134" s="170"/>
      <c r="B134" s="170"/>
      <c r="C134" s="170"/>
      <c r="D134" s="170"/>
      <c r="E134" s="170"/>
      <c r="F134" s="170"/>
      <c r="G134" s="170"/>
      <c r="H134" s="170"/>
      <c r="I134" s="170"/>
      <c r="J134" s="170"/>
    </row>
    <row r="135" spans="1:41" x14ac:dyDescent="0.25">
      <c r="A135" s="170"/>
      <c r="B135" s="170"/>
      <c r="C135" s="170"/>
      <c r="D135" s="170"/>
      <c r="E135" s="170"/>
      <c r="F135" s="170"/>
      <c r="G135" s="170"/>
      <c r="H135" s="170"/>
      <c r="I135" s="170"/>
      <c r="J135" s="170"/>
    </row>
    <row r="136" spans="1:41" x14ac:dyDescent="0.25">
      <c r="A136" s="170"/>
      <c r="B136" s="170"/>
      <c r="C136" s="170"/>
      <c r="D136" s="170"/>
      <c r="E136" s="170"/>
      <c r="F136" s="170"/>
      <c r="G136" s="170"/>
      <c r="H136" s="170"/>
      <c r="I136" s="170"/>
      <c r="J136" s="170"/>
    </row>
  </sheetData>
  <mergeCells count="244">
    <mergeCell ref="A29:B29"/>
    <mergeCell ref="C29:F29"/>
    <mergeCell ref="G29:J29"/>
    <mergeCell ref="A30:J30"/>
    <mergeCell ref="A31:J31"/>
    <mergeCell ref="C17:F17"/>
    <mergeCell ref="G17:J17"/>
    <mergeCell ref="A26:B26"/>
    <mergeCell ref="A27:B27"/>
    <mergeCell ref="A24:B24"/>
    <mergeCell ref="A25:B25"/>
    <mergeCell ref="A28:B28"/>
    <mergeCell ref="A22:B22"/>
    <mergeCell ref="A23:B23"/>
    <mergeCell ref="A19:B19"/>
    <mergeCell ref="A21:B21"/>
    <mergeCell ref="A20:B20"/>
    <mergeCell ref="A17:B17"/>
    <mergeCell ref="C20:F20"/>
    <mergeCell ref="G20:J20"/>
    <mergeCell ref="C28:F28"/>
    <mergeCell ref="G28:J28"/>
    <mergeCell ref="A35:B35"/>
    <mergeCell ref="A36:B36"/>
    <mergeCell ref="A33:B33"/>
    <mergeCell ref="A34:B34"/>
    <mergeCell ref="C32:F32"/>
    <mergeCell ref="G32:J32"/>
    <mergeCell ref="C35:F35"/>
    <mergeCell ref="G35:J35"/>
    <mergeCell ref="C36:F36"/>
    <mergeCell ref="G36:J36"/>
    <mergeCell ref="C33:F33"/>
    <mergeCell ref="A32:B32"/>
    <mergeCell ref="G33:J33"/>
    <mergeCell ref="C34:F34"/>
    <mergeCell ref="G34:J34"/>
    <mergeCell ref="A47:B47"/>
    <mergeCell ref="A37:B37"/>
    <mergeCell ref="A38:B38"/>
    <mergeCell ref="A46:B46"/>
    <mergeCell ref="C44:F44"/>
    <mergeCell ref="G44:J44"/>
    <mergeCell ref="C45:F45"/>
    <mergeCell ref="G45:J45"/>
    <mergeCell ref="G38:J38"/>
    <mergeCell ref="C46:F46"/>
    <mergeCell ref="G46:J46"/>
    <mergeCell ref="C47:F47"/>
    <mergeCell ref="G47:J47"/>
    <mergeCell ref="C37:F37"/>
    <mergeCell ref="A39:B39"/>
    <mergeCell ref="C39:F39"/>
    <mergeCell ref="G39:J39"/>
    <mergeCell ref="A40:B40"/>
    <mergeCell ref="C40:F40"/>
    <mergeCell ref="G40:J40"/>
    <mergeCell ref="A41:J41"/>
    <mergeCell ref="A42:J42"/>
    <mergeCell ref="A43:B45"/>
    <mergeCell ref="C43:J43"/>
    <mergeCell ref="A48:B48"/>
    <mergeCell ref="A49:B49"/>
    <mergeCell ref="A59:B59"/>
    <mergeCell ref="A60:B60"/>
    <mergeCell ref="A56:B56"/>
    <mergeCell ref="A57:B57"/>
    <mergeCell ref="A58:B58"/>
    <mergeCell ref="C56:F56"/>
    <mergeCell ref="G56:J56"/>
    <mergeCell ref="A51:B51"/>
    <mergeCell ref="C50:F50"/>
    <mergeCell ref="G50:J50"/>
    <mergeCell ref="C51:F51"/>
    <mergeCell ref="G51:J51"/>
    <mergeCell ref="A50:B50"/>
    <mergeCell ref="C59:F59"/>
    <mergeCell ref="G59:J59"/>
    <mergeCell ref="C60:F60"/>
    <mergeCell ref="A52:B52"/>
    <mergeCell ref="C52:F52"/>
    <mergeCell ref="G52:J52"/>
    <mergeCell ref="A53:B53"/>
    <mergeCell ref="C53:F53"/>
    <mergeCell ref="G53:J53"/>
    <mergeCell ref="A54:J54"/>
    <mergeCell ref="A55:J55"/>
    <mergeCell ref="C63:F63"/>
    <mergeCell ref="G63:J63"/>
    <mergeCell ref="A71:J71"/>
    <mergeCell ref="C61:F61"/>
    <mergeCell ref="G61:J61"/>
    <mergeCell ref="C62:F62"/>
    <mergeCell ref="G62:J62"/>
    <mergeCell ref="A65:B65"/>
    <mergeCell ref="A61:B61"/>
    <mergeCell ref="A62:B62"/>
    <mergeCell ref="A64:B64"/>
    <mergeCell ref="C64:F64"/>
    <mergeCell ref="G64:J64"/>
    <mergeCell ref="A67:B67"/>
    <mergeCell ref="A63:B63"/>
    <mergeCell ref="C65:F65"/>
    <mergeCell ref="G65:J65"/>
    <mergeCell ref="A66:J66"/>
    <mergeCell ref="A68:B68"/>
    <mergeCell ref="C68:F68"/>
    <mergeCell ref="G68:J68"/>
    <mergeCell ref="A69:B69"/>
    <mergeCell ref="I104:J104"/>
    <mergeCell ref="I105:J105"/>
    <mergeCell ref="I106:J106"/>
    <mergeCell ref="C48:F48"/>
    <mergeCell ref="G48:J48"/>
    <mergeCell ref="C49:F49"/>
    <mergeCell ref="G49:J49"/>
    <mergeCell ref="G58:J58"/>
    <mergeCell ref="G60:J60"/>
    <mergeCell ref="C57:F57"/>
    <mergeCell ref="G57:J57"/>
    <mergeCell ref="C58:F58"/>
    <mergeCell ref="I102:J102"/>
    <mergeCell ref="I103:J103"/>
    <mergeCell ref="C67:F67"/>
    <mergeCell ref="G67:J67"/>
    <mergeCell ref="I100:J100"/>
    <mergeCell ref="I101:J101"/>
    <mergeCell ref="I99:J99"/>
    <mergeCell ref="I96:J96"/>
    <mergeCell ref="I97:J97"/>
    <mergeCell ref="I98:J98"/>
    <mergeCell ref="I93:J93"/>
    <mergeCell ref="I94:J94"/>
    <mergeCell ref="A96:F96"/>
    <mergeCell ref="B77:C77"/>
    <mergeCell ref="B78:C78"/>
    <mergeCell ref="B80:D80"/>
    <mergeCell ref="F80:G80"/>
    <mergeCell ref="I80:J80"/>
    <mergeCell ref="B81:D81"/>
    <mergeCell ref="F81:G81"/>
    <mergeCell ref="I81:J81"/>
    <mergeCell ref="A88:J88"/>
    <mergeCell ref="A89:J89"/>
    <mergeCell ref="I95:J95"/>
    <mergeCell ref="I91:J91"/>
    <mergeCell ref="I92:J92"/>
    <mergeCell ref="A91:F91"/>
    <mergeCell ref="A93:F93"/>
    <mergeCell ref="A94:F94"/>
    <mergeCell ref="A95:F95"/>
    <mergeCell ref="I126:J126"/>
    <mergeCell ref="I123:J123"/>
    <mergeCell ref="I124:J124"/>
    <mergeCell ref="I125:J125"/>
    <mergeCell ref="I120:J120"/>
    <mergeCell ref="I127:J127"/>
    <mergeCell ref="G37:J37"/>
    <mergeCell ref="C38:F38"/>
    <mergeCell ref="C19:F19"/>
    <mergeCell ref="G19:J19"/>
    <mergeCell ref="G23:J23"/>
    <mergeCell ref="C24:F24"/>
    <mergeCell ref="G24:J24"/>
    <mergeCell ref="C21:F21"/>
    <mergeCell ref="G21:J21"/>
    <mergeCell ref="C22:F22"/>
    <mergeCell ref="G22:J22"/>
    <mergeCell ref="C27:F27"/>
    <mergeCell ref="G27:J27"/>
    <mergeCell ref="C25:F25"/>
    <mergeCell ref="G25:J25"/>
    <mergeCell ref="C26:F26"/>
    <mergeCell ref="G26:J26"/>
    <mergeCell ref="C23:F23"/>
    <mergeCell ref="A100:F100"/>
    <mergeCell ref="A101:F101"/>
    <mergeCell ref="A102:F102"/>
    <mergeCell ref="A97:F97"/>
    <mergeCell ref="A98:F98"/>
    <mergeCell ref="A99:F99"/>
    <mergeCell ref="A104:F104"/>
    <mergeCell ref="A105:F105"/>
    <mergeCell ref="A106:F106"/>
    <mergeCell ref="A9:J9"/>
    <mergeCell ref="B11:J11"/>
    <mergeCell ref="A13:J13"/>
    <mergeCell ref="A14:J14"/>
    <mergeCell ref="B15:E15"/>
    <mergeCell ref="A16:B16"/>
    <mergeCell ref="C16:F16"/>
    <mergeCell ref="G16:J16"/>
    <mergeCell ref="A18:J18"/>
    <mergeCell ref="A10:J10"/>
    <mergeCell ref="A12:J12"/>
    <mergeCell ref="G15:J15"/>
    <mergeCell ref="A129:D130"/>
    <mergeCell ref="E130:F130"/>
    <mergeCell ref="G130:H130"/>
    <mergeCell ref="B132:C132"/>
    <mergeCell ref="A92:F92"/>
    <mergeCell ref="A113:F113"/>
    <mergeCell ref="A114:F114"/>
    <mergeCell ref="A115:F115"/>
    <mergeCell ref="A116:F116"/>
    <mergeCell ref="A117:F117"/>
    <mergeCell ref="A118:F118"/>
    <mergeCell ref="A119:F119"/>
    <mergeCell ref="A120:F120"/>
    <mergeCell ref="A121:F121"/>
    <mergeCell ref="A122:F122"/>
    <mergeCell ref="A123:F123"/>
    <mergeCell ref="A124:F124"/>
    <mergeCell ref="A125:F125"/>
    <mergeCell ref="A126:F126"/>
    <mergeCell ref="A107:F107"/>
    <mergeCell ref="A108:F108"/>
    <mergeCell ref="A109:F109"/>
    <mergeCell ref="A110:F110"/>
    <mergeCell ref="A111:F111"/>
    <mergeCell ref="A127:F127"/>
    <mergeCell ref="A128:F128"/>
    <mergeCell ref="I107:J107"/>
    <mergeCell ref="I108:J108"/>
    <mergeCell ref="C69:F69"/>
    <mergeCell ref="G69:J69"/>
    <mergeCell ref="A72:J72"/>
    <mergeCell ref="A73:J73"/>
    <mergeCell ref="I128:J128"/>
    <mergeCell ref="I110:J110"/>
    <mergeCell ref="I111:J111"/>
    <mergeCell ref="I112:J112"/>
    <mergeCell ref="I121:J121"/>
    <mergeCell ref="I122:J122"/>
    <mergeCell ref="I117:J117"/>
    <mergeCell ref="I118:J118"/>
    <mergeCell ref="I119:J119"/>
    <mergeCell ref="I113:J113"/>
    <mergeCell ref="I114:J114"/>
    <mergeCell ref="I115:J115"/>
    <mergeCell ref="I116:J116"/>
    <mergeCell ref="I109:J109"/>
    <mergeCell ref="A112:F112"/>
    <mergeCell ref="A103:F103"/>
  </mergeCells>
  <dataValidations count="8">
    <dataValidation type="list" allowBlank="1" showInputMessage="1" showErrorMessage="1" sqref="C46:J46 IY46:JF46 SU46:TB46 ACQ46:ACX46 AMM46:AMT46 AWI46:AWP46 BGE46:BGL46 BQA46:BQH46 BZW46:CAD46 CJS46:CJZ46 CTO46:CTV46 DDK46:DDR46 DNG46:DNN46 DXC46:DXJ46 EGY46:EHF46 EQU46:ERB46 FAQ46:FAX46 FKM46:FKT46 FUI46:FUP46 GEE46:GEL46 GOA46:GOH46 GXW46:GYD46 HHS46:HHZ46 HRO46:HRV46 IBK46:IBR46 ILG46:ILN46 IVC46:IVJ46 JEY46:JFF46 JOU46:JPB46 JYQ46:JYX46 KIM46:KIT46 KSI46:KSP46 LCE46:LCL46 LMA46:LMH46 LVW46:LWD46 MFS46:MFZ46 MPO46:MPV46 MZK46:MZR46 NJG46:NJN46 NTC46:NTJ46 OCY46:ODF46 OMU46:ONB46 OWQ46:OWX46 PGM46:PGT46 PQI46:PQP46 QAE46:QAL46 QKA46:QKH46 QTW46:QUD46 RDS46:RDZ46 RNO46:RNV46 RXK46:RXR46 SHG46:SHN46 SRC46:SRJ46 TAY46:TBF46 TKU46:TLB46 TUQ46:TUX46 UEM46:UET46 UOI46:UOP46 UYE46:UYL46 VIA46:VIH46 VRW46:VSD46 WBS46:WBZ46 WLO46:WLV46 WVK46:WVR46 C65581:J65581 IY65581:JF65581 SU65581:TB65581 ACQ65581:ACX65581 AMM65581:AMT65581 AWI65581:AWP65581 BGE65581:BGL65581 BQA65581:BQH65581 BZW65581:CAD65581 CJS65581:CJZ65581 CTO65581:CTV65581 DDK65581:DDR65581 DNG65581:DNN65581 DXC65581:DXJ65581 EGY65581:EHF65581 EQU65581:ERB65581 FAQ65581:FAX65581 FKM65581:FKT65581 FUI65581:FUP65581 GEE65581:GEL65581 GOA65581:GOH65581 GXW65581:GYD65581 HHS65581:HHZ65581 HRO65581:HRV65581 IBK65581:IBR65581 ILG65581:ILN65581 IVC65581:IVJ65581 JEY65581:JFF65581 JOU65581:JPB65581 JYQ65581:JYX65581 KIM65581:KIT65581 KSI65581:KSP65581 LCE65581:LCL65581 LMA65581:LMH65581 LVW65581:LWD65581 MFS65581:MFZ65581 MPO65581:MPV65581 MZK65581:MZR65581 NJG65581:NJN65581 NTC65581:NTJ65581 OCY65581:ODF65581 OMU65581:ONB65581 OWQ65581:OWX65581 PGM65581:PGT65581 PQI65581:PQP65581 QAE65581:QAL65581 QKA65581:QKH65581 QTW65581:QUD65581 RDS65581:RDZ65581 RNO65581:RNV65581 RXK65581:RXR65581 SHG65581:SHN65581 SRC65581:SRJ65581 TAY65581:TBF65581 TKU65581:TLB65581 TUQ65581:TUX65581 UEM65581:UET65581 UOI65581:UOP65581 UYE65581:UYL65581 VIA65581:VIH65581 VRW65581:VSD65581 WBS65581:WBZ65581 WLO65581:WLV65581 WVK65581:WVR65581 C131117:J131117 IY131117:JF131117 SU131117:TB131117 ACQ131117:ACX131117 AMM131117:AMT131117 AWI131117:AWP131117 BGE131117:BGL131117 BQA131117:BQH131117 BZW131117:CAD131117 CJS131117:CJZ131117 CTO131117:CTV131117 DDK131117:DDR131117 DNG131117:DNN131117 DXC131117:DXJ131117 EGY131117:EHF131117 EQU131117:ERB131117 FAQ131117:FAX131117 FKM131117:FKT131117 FUI131117:FUP131117 GEE131117:GEL131117 GOA131117:GOH131117 GXW131117:GYD131117 HHS131117:HHZ131117 HRO131117:HRV131117 IBK131117:IBR131117 ILG131117:ILN131117 IVC131117:IVJ131117 JEY131117:JFF131117 JOU131117:JPB131117 JYQ131117:JYX131117 KIM131117:KIT131117 KSI131117:KSP131117 LCE131117:LCL131117 LMA131117:LMH131117 LVW131117:LWD131117 MFS131117:MFZ131117 MPO131117:MPV131117 MZK131117:MZR131117 NJG131117:NJN131117 NTC131117:NTJ131117 OCY131117:ODF131117 OMU131117:ONB131117 OWQ131117:OWX131117 PGM131117:PGT131117 PQI131117:PQP131117 QAE131117:QAL131117 QKA131117:QKH131117 QTW131117:QUD131117 RDS131117:RDZ131117 RNO131117:RNV131117 RXK131117:RXR131117 SHG131117:SHN131117 SRC131117:SRJ131117 TAY131117:TBF131117 TKU131117:TLB131117 TUQ131117:TUX131117 UEM131117:UET131117 UOI131117:UOP131117 UYE131117:UYL131117 VIA131117:VIH131117 VRW131117:VSD131117 WBS131117:WBZ131117 WLO131117:WLV131117 WVK131117:WVR131117 C196653:J196653 IY196653:JF196653 SU196653:TB196653 ACQ196653:ACX196653 AMM196653:AMT196653 AWI196653:AWP196653 BGE196653:BGL196653 BQA196653:BQH196653 BZW196653:CAD196653 CJS196653:CJZ196653 CTO196653:CTV196653 DDK196653:DDR196653 DNG196653:DNN196653 DXC196653:DXJ196653 EGY196653:EHF196653 EQU196653:ERB196653 FAQ196653:FAX196653 FKM196653:FKT196653 FUI196653:FUP196653 GEE196653:GEL196653 GOA196653:GOH196653 GXW196653:GYD196653 HHS196653:HHZ196653 HRO196653:HRV196653 IBK196653:IBR196653 ILG196653:ILN196653 IVC196653:IVJ196653 JEY196653:JFF196653 JOU196653:JPB196653 JYQ196653:JYX196653 KIM196653:KIT196653 KSI196653:KSP196653 LCE196653:LCL196653 LMA196653:LMH196653 LVW196653:LWD196653 MFS196653:MFZ196653 MPO196653:MPV196653 MZK196653:MZR196653 NJG196653:NJN196653 NTC196653:NTJ196653 OCY196653:ODF196653 OMU196653:ONB196653 OWQ196653:OWX196653 PGM196653:PGT196653 PQI196653:PQP196653 QAE196653:QAL196653 QKA196653:QKH196653 QTW196653:QUD196653 RDS196653:RDZ196653 RNO196653:RNV196653 RXK196653:RXR196653 SHG196653:SHN196653 SRC196653:SRJ196653 TAY196653:TBF196653 TKU196653:TLB196653 TUQ196653:TUX196653 UEM196653:UET196653 UOI196653:UOP196653 UYE196653:UYL196653 VIA196653:VIH196653 VRW196653:VSD196653 WBS196653:WBZ196653 WLO196653:WLV196653 WVK196653:WVR196653 C262189:J262189 IY262189:JF262189 SU262189:TB262189 ACQ262189:ACX262189 AMM262189:AMT262189 AWI262189:AWP262189 BGE262189:BGL262189 BQA262189:BQH262189 BZW262189:CAD262189 CJS262189:CJZ262189 CTO262189:CTV262189 DDK262189:DDR262189 DNG262189:DNN262189 DXC262189:DXJ262189 EGY262189:EHF262189 EQU262189:ERB262189 FAQ262189:FAX262189 FKM262189:FKT262189 FUI262189:FUP262189 GEE262189:GEL262189 GOA262189:GOH262189 GXW262189:GYD262189 HHS262189:HHZ262189 HRO262189:HRV262189 IBK262189:IBR262189 ILG262189:ILN262189 IVC262189:IVJ262189 JEY262189:JFF262189 JOU262189:JPB262189 JYQ262189:JYX262189 KIM262189:KIT262189 KSI262189:KSP262189 LCE262189:LCL262189 LMA262189:LMH262189 LVW262189:LWD262189 MFS262189:MFZ262189 MPO262189:MPV262189 MZK262189:MZR262189 NJG262189:NJN262189 NTC262189:NTJ262189 OCY262189:ODF262189 OMU262189:ONB262189 OWQ262189:OWX262189 PGM262189:PGT262189 PQI262189:PQP262189 QAE262189:QAL262189 QKA262189:QKH262189 QTW262189:QUD262189 RDS262189:RDZ262189 RNO262189:RNV262189 RXK262189:RXR262189 SHG262189:SHN262189 SRC262189:SRJ262189 TAY262189:TBF262189 TKU262189:TLB262189 TUQ262189:TUX262189 UEM262189:UET262189 UOI262189:UOP262189 UYE262189:UYL262189 VIA262189:VIH262189 VRW262189:VSD262189 WBS262189:WBZ262189 WLO262189:WLV262189 WVK262189:WVR262189 C327725:J327725 IY327725:JF327725 SU327725:TB327725 ACQ327725:ACX327725 AMM327725:AMT327725 AWI327725:AWP327725 BGE327725:BGL327725 BQA327725:BQH327725 BZW327725:CAD327725 CJS327725:CJZ327725 CTO327725:CTV327725 DDK327725:DDR327725 DNG327725:DNN327725 DXC327725:DXJ327725 EGY327725:EHF327725 EQU327725:ERB327725 FAQ327725:FAX327725 FKM327725:FKT327725 FUI327725:FUP327725 GEE327725:GEL327725 GOA327725:GOH327725 GXW327725:GYD327725 HHS327725:HHZ327725 HRO327725:HRV327725 IBK327725:IBR327725 ILG327725:ILN327725 IVC327725:IVJ327725 JEY327725:JFF327725 JOU327725:JPB327725 JYQ327725:JYX327725 KIM327725:KIT327725 KSI327725:KSP327725 LCE327725:LCL327725 LMA327725:LMH327725 LVW327725:LWD327725 MFS327725:MFZ327725 MPO327725:MPV327725 MZK327725:MZR327725 NJG327725:NJN327725 NTC327725:NTJ327725 OCY327725:ODF327725 OMU327725:ONB327725 OWQ327725:OWX327725 PGM327725:PGT327725 PQI327725:PQP327725 QAE327725:QAL327725 QKA327725:QKH327725 QTW327725:QUD327725 RDS327725:RDZ327725 RNO327725:RNV327725 RXK327725:RXR327725 SHG327725:SHN327725 SRC327725:SRJ327725 TAY327725:TBF327725 TKU327725:TLB327725 TUQ327725:TUX327725 UEM327725:UET327725 UOI327725:UOP327725 UYE327725:UYL327725 VIA327725:VIH327725 VRW327725:VSD327725 WBS327725:WBZ327725 WLO327725:WLV327725 WVK327725:WVR327725 C393261:J393261 IY393261:JF393261 SU393261:TB393261 ACQ393261:ACX393261 AMM393261:AMT393261 AWI393261:AWP393261 BGE393261:BGL393261 BQA393261:BQH393261 BZW393261:CAD393261 CJS393261:CJZ393261 CTO393261:CTV393261 DDK393261:DDR393261 DNG393261:DNN393261 DXC393261:DXJ393261 EGY393261:EHF393261 EQU393261:ERB393261 FAQ393261:FAX393261 FKM393261:FKT393261 FUI393261:FUP393261 GEE393261:GEL393261 GOA393261:GOH393261 GXW393261:GYD393261 HHS393261:HHZ393261 HRO393261:HRV393261 IBK393261:IBR393261 ILG393261:ILN393261 IVC393261:IVJ393261 JEY393261:JFF393261 JOU393261:JPB393261 JYQ393261:JYX393261 KIM393261:KIT393261 KSI393261:KSP393261 LCE393261:LCL393261 LMA393261:LMH393261 LVW393261:LWD393261 MFS393261:MFZ393261 MPO393261:MPV393261 MZK393261:MZR393261 NJG393261:NJN393261 NTC393261:NTJ393261 OCY393261:ODF393261 OMU393261:ONB393261 OWQ393261:OWX393261 PGM393261:PGT393261 PQI393261:PQP393261 QAE393261:QAL393261 QKA393261:QKH393261 QTW393261:QUD393261 RDS393261:RDZ393261 RNO393261:RNV393261 RXK393261:RXR393261 SHG393261:SHN393261 SRC393261:SRJ393261 TAY393261:TBF393261 TKU393261:TLB393261 TUQ393261:TUX393261 UEM393261:UET393261 UOI393261:UOP393261 UYE393261:UYL393261 VIA393261:VIH393261 VRW393261:VSD393261 WBS393261:WBZ393261 WLO393261:WLV393261 WVK393261:WVR393261 C458797:J458797 IY458797:JF458797 SU458797:TB458797 ACQ458797:ACX458797 AMM458797:AMT458797 AWI458797:AWP458797 BGE458797:BGL458797 BQA458797:BQH458797 BZW458797:CAD458797 CJS458797:CJZ458797 CTO458797:CTV458797 DDK458797:DDR458797 DNG458797:DNN458797 DXC458797:DXJ458797 EGY458797:EHF458797 EQU458797:ERB458797 FAQ458797:FAX458797 FKM458797:FKT458797 FUI458797:FUP458797 GEE458797:GEL458797 GOA458797:GOH458797 GXW458797:GYD458797 HHS458797:HHZ458797 HRO458797:HRV458797 IBK458797:IBR458797 ILG458797:ILN458797 IVC458797:IVJ458797 JEY458797:JFF458797 JOU458797:JPB458797 JYQ458797:JYX458797 KIM458797:KIT458797 KSI458797:KSP458797 LCE458797:LCL458797 LMA458797:LMH458797 LVW458797:LWD458797 MFS458797:MFZ458797 MPO458797:MPV458797 MZK458797:MZR458797 NJG458797:NJN458797 NTC458797:NTJ458797 OCY458797:ODF458797 OMU458797:ONB458797 OWQ458797:OWX458797 PGM458797:PGT458797 PQI458797:PQP458797 QAE458797:QAL458797 QKA458797:QKH458797 QTW458797:QUD458797 RDS458797:RDZ458797 RNO458797:RNV458797 RXK458797:RXR458797 SHG458797:SHN458797 SRC458797:SRJ458797 TAY458797:TBF458797 TKU458797:TLB458797 TUQ458797:TUX458797 UEM458797:UET458797 UOI458797:UOP458797 UYE458797:UYL458797 VIA458797:VIH458797 VRW458797:VSD458797 WBS458797:WBZ458797 WLO458797:WLV458797 WVK458797:WVR458797 C524333:J524333 IY524333:JF524333 SU524333:TB524333 ACQ524333:ACX524333 AMM524333:AMT524333 AWI524333:AWP524333 BGE524333:BGL524333 BQA524333:BQH524333 BZW524333:CAD524333 CJS524333:CJZ524333 CTO524333:CTV524333 DDK524333:DDR524333 DNG524333:DNN524333 DXC524333:DXJ524333 EGY524333:EHF524333 EQU524333:ERB524333 FAQ524333:FAX524333 FKM524333:FKT524333 FUI524333:FUP524333 GEE524333:GEL524333 GOA524333:GOH524333 GXW524333:GYD524333 HHS524333:HHZ524333 HRO524333:HRV524333 IBK524333:IBR524333 ILG524333:ILN524333 IVC524333:IVJ524333 JEY524333:JFF524333 JOU524333:JPB524333 JYQ524333:JYX524333 KIM524333:KIT524333 KSI524333:KSP524333 LCE524333:LCL524333 LMA524333:LMH524333 LVW524333:LWD524333 MFS524333:MFZ524333 MPO524333:MPV524333 MZK524333:MZR524333 NJG524333:NJN524333 NTC524333:NTJ524333 OCY524333:ODF524333 OMU524333:ONB524333 OWQ524333:OWX524333 PGM524333:PGT524333 PQI524333:PQP524333 QAE524333:QAL524333 QKA524333:QKH524333 QTW524333:QUD524333 RDS524333:RDZ524333 RNO524333:RNV524333 RXK524333:RXR524333 SHG524333:SHN524333 SRC524333:SRJ524333 TAY524333:TBF524333 TKU524333:TLB524333 TUQ524333:TUX524333 UEM524333:UET524333 UOI524333:UOP524333 UYE524333:UYL524333 VIA524333:VIH524333 VRW524333:VSD524333 WBS524333:WBZ524333 WLO524333:WLV524333 WVK524333:WVR524333 C589869:J589869 IY589869:JF589869 SU589869:TB589869 ACQ589869:ACX589869 AMM589869:AMT589869 AWI589869:AWP589869 BGE589869:BGL589869 BQA589869:BQH589869 BZW589869:CAD589869 CJS589869:CJZ589869 CTO589869:CTV589869 DDK589869:DDR589869 DNG589869:DNN589869 DXC589869:DXJ589869 EGY589869:EHF589869 EQU589869:ERB589869 FAQ589869:FAX589869 FKM589869:FKT589869 FUI589869:FUP589869 GEE589869:GEL589869 GOA589869:GOH589869 GXW589869:GYD589869 HHS589869:HHZ589869 HRO589869:HRV589869 IBK589869:IBR589869 ILG589869:ILN589869 IVC589869:IVJ589869 JEY589869:JFF589869 JOU589869:JPB589869 JYQ589869:JYX589869 KIM589869:KIT589869 KSI589869:KSP589869 LCE589869:LCL589869 LMA589869:LMH589869 LVW589869:LWD589869 MFS589869:MFZ589869 MPO589869:MPV589869 MZK589869:MZR589869 NJG589869:NJN589869 NTC589869:NTJ589869 OCY589869:ODF589869 OMU589869:ONB589869 OWQ589869:OWX589869 PGM589869:PGT589869 PQI589869:PQP589869 QAE589869:QAL589869 QKA589869:QKH589869 QTW589869:QUD589869 RDS589869:RDZ589869 RNO589869:RNV589869 RXK589869:RXR589869 SHG589869:SHN589869 SRC589869:SRJ589869 TAY589869:TBF589869 TKU589869:TLB589869 TUQ589869:TUX589869 UEM589869:UET589869 UOI589869:UOP589869 UYE589869:UYL589869 VIA589869:VIH589869 VRW589869:VSD589869 WBS589869:WBZ589869 WLO589869:WLV589869 WVK589869:WVR589869 C655405:J655405 IY655405:JF655405 SU655405:TB655405 ACQ655405:ACX655405 AMM655405:AMT655405 AWI655405:AWP655405 BGE655405:BGL655405 BQA655405:BQH655405 BZW655405:CAD655405 CJS655405:CJZ655405 CTO655405:CTV655405 DDK655405:DDR655405 DNG655405:DNN655405 DXC655405:DXJ655405 EGY655405:EHF655405 EQU655405:ERB655405 FAQ655405:FAX655405 FKM655405:FKT655405 FUI655405:FUP655405 GEE655405:GEL655405 GOA655405:GOH655405 GXW655405:GYD655405 HHS655405:HHZ655405 HRO655405:HRV655405 IBK655405:IBR655405 ILG655405:ILN655405 IVC655405:IVJ655405 JEY655405:JFF655405 JOU655405:JPB655405 JYQ655405:JYX655405 KIM655405:KIT655405 KSI655405:KSP655405 LCE655405:LCL655405 LMA655405:LMH655405 LVW655405:LWD655405 MFS655405:MFZ655405 MPO655405:MPV655405 MZK655405:MZR655405 NJG655405:NJN655405 NTC655405:NTJ655405 OCY655405:ODF655405 OMU655405:ONB655405 OWQ655405:OWX655405 PGM655405:PGT655405 PQI655405:PQP655405 QAE655405:QAL655405 QKA655405:QKH655405 QTW655405:QUD655405 RDS655405:RDZ655405 RNO655405:RNV655405 RXK655405:RXR655405 SHG655405:SHN655405 SRC655405:SRJ655405 TAY655405:TBF655405 TKU655405:TLB655405 TUQ655405:TUX655405 UEM655405:UET655405 UOI655405:UOP655405 UYE655405:UYL655405 VIA655405:VIH655405 VRW655405:VSD655405 WBS655405:WBZ655405 WLO655405:WLV655405 WVK655405:WVR655405 C720941:J720941 IY720941:JF720941 SU720941:TB720941 ACQ720941:ACX720941 AMM720941:AMT720941 AWI720941:AWP720941 BGE720941:BGL720941 BQA720941:BQH720941 BZW720941:CAD720941 CJS720941:CJZ720941 CTO720941:CTV720941 DDK720941:DDR720941 DNG720941:DNN720941 DXC720941:DXJ720941 EGY720941:EHF720941 EQU720941:ERB720941 FAQ720941:FAX720941 FKM720941:FKT720941 FUI720941:FUP720941 GEE720941:GEL720941 GOA720941:GOH720941 GXW720941:GYD720941 HHS720941:HHZ720941 HRO720941:HRV720941 IBK720941:IBR720941 ILG720941:ILN720941 IVC720941:IVJ720941 JEY720941:JFF720941 JOU720941:JPB720941 JYQ720941:JYX720941 KIM720941:KIT720941 KSI720941:KSP720941 LCE720941:LCL720941 LMA720941:LMH720941 LVW720941:LWD720941 MFS720941:MFZ720941 MPO720941:MPV720941 MZK720941:MZR720941 NJG720941:NJN720941 NTC720941:NTJ720941 OCY720941:ODF720941 OMU720941:ONB720941 OWQ720941:OWX720941 PGM720941:PGT720941 PQI720941:PQP720941 QAE720941:QAL720941 QKA720941:QKH720941 QTW720941:QUD720941 RDS720941:RDZ720941 RNO720941:RNV720941 RXK720941:RXR720941 SHG720941:SHN720941 SRC720941:SRJ720941 TAY720941:TBF720941 TKU720941:TLB720941 TUQ720941:TUX720941 UEM720941:UET720941 UOI720941:UOP720941 UYE720941:UYL720941 VIA720941:VIH720941 VRW720941:VSD720941 WBS720941:WBZ720941 WLO720941:WLV720941 WVK720941:WVR720941 C786477:J786477 IY786477:JF786477 SU786477:TB786477 ACQ786477:ACX786477 AMM786477:AMT786477 AWI786477:AWP786477 BGE786477:BGL786477 BQA786477:BQH786477 BZW786477:CAD786477 CJS786477:CJZ786477 CTO786477:CTV786477 DDK786477:DDR786477 DNG786477:DNN786477 DXC786477:DXJ786477 EGY786477:EHF786477 EQU786477:ERB786477 FAQ786477:FAX786477 FKM786477:FKT786477 FUI786477:FUP786477 GEE786477:GEL786477 GOA786477:GOH786477 GXW786477:GYD786477 HHS786477:HHZ786477 HRO786477:HRV786477 IBK786477:IBR786477 ILG786477:ILN786477 IVC786477:IVJ786477 JEY786477:JFF786477 JOU786477:JPB786477 JYQ786477:JYX786477 KIM786477:KIT786477 KSI786477:KSP786477 LCE786477:LCL786477 LMA786477:LMH786477 LVW786477:LWD786477 MFS786477:MFZ786477 MPO786477:MPV786477 MZK786477:MZR786477 NJG786477:NJN786477 NTC786477:NTJ786477 OCY786477:ODF786477 OMU786477:ONB786477 OWQ786477:OWX786477 PGM786477:PGT786477 PQI786477:PQP786477 QAE786477:QAL786477 QKA786477:QKH786477 QTW786477:QUD786477 RDS786477:RDZ786477 RNO786477:RNV786477 RXK786477:RXR786477 SHG786477:SHN786477 SRC786477:SRJ786477 TAY786477:TBF786477 TKU786477:TLB786477 TUQ786477:TUX786477 UEM786477:UET786477 UOI786477:UOP786477 UYE786477:UYL786477 VIA786477:VIH786477 VRW786477:VSD786477 WBS786477:WBZ786477 WLO786477:WLV786477 WVK786477:WVR786477 C852013:J852013 IY852013:JF852013 SU852013:TB852013 ACQ852013:ACX852013 AMM852013:AMT852013 AWI852013:AWP852013 BGE852013:BGL852013 BQA852013:BQH852013 BZW852013:CAD852013 CJS852013:CJZ852013 CTO852013:CTV852013 DDK852013:DDR852013 DNG852013:DNN852013 DXC852013:DXJ852013 EGY852013:EHF852013 EQU852013:ERB852013 FAQ852013:FAX852013 FKM852013:FKT852013 FUI852013:FUP852013 GEE852013:GEL852013 GOA852013:GOH852013 GXW852013:GYD852013 HHS852013:HHZ852013 HRO852013:HRV852013 IBK852013:IBR852013 ILG852013:ILN852013 IVC852013:IVJ852013 JEY852013:JFF852013 JOU852013:JPB852013 JYQ852013:JYX852013 KIM852013:KIT852013 KSI852013:KSP852013 LCE852013:LCL852013 LMA852013:LMH852013 LVW852013:LWD852013 MFS852013:MFZ852013 MPO852013:MPV852013 MZK852013:MZR852013 NJG852013:NJN852013 NTC852013:NTJ852013 OCY852013:ODF852013 OMU852013:ONB852013 OWQ852013:OWX852013 PGM852013:PGT852013 PQI852013:PQP852013 QAE852013:QAL852013 QKA852013:QKH852013 QTW852013:QUD852013 RDS852013:RDZ852013 RNO852013:RNV852013 RXK852013:RXR852013 SHG852013:SHN852013 SRC852013:SRJ852013 TAY852013:TBF852013 TKU852013:TLB852013 TUQ852013:TUX852013 UEM852013:UET852013 UOI852013:UOP852013 UYE852013:UYL852013 VIA852013:VIH852013 VRW852013:VSD852013 WBS852013:WBZ852013 WLO852013:WLV852013 WVK852013:WVR852013 C917549:J917549 IY917549:JF917549 SU917549:TB917549 ACQ917549:ACX917549 AMM917549:AMT917549 AWI917549:AWP917549 BGE917549:BGL917549 BQA917549:BQH917549 BZW917549:CAD917549 CJS917549:CJZ917549 CTO917549:CTV917549 DDK917549:DDR917549 DNG917549:DNN917549 DXC917549:DXJ917549 EGY917549:EHF917549 EQU917549:ERB917549 FAQ917549:FAX917549 FKM917549:FKT917549 FUI917549:FUP917549 GEE917549:GEL917549 GOA917549:GOH917549 GXW917549:GYD917549 HHS917549:HHZ917549 HRO917549:HRV917549 IBK917549:IBR917549 ILG917549:ILN917549 IVC917549:IVJ917549 JEY917549:JFF917549 JOU917549:JPB917549 JYQ917549:JYX917549 KIM917549:KIT917549 KSI917549:KSP917549 LCE917549:LCL917549 LMA917549:LMH917549 LVW917549:LWD917549 MFS917549:MFZ917549 MPO917549:MPV917549 MZK917549:MZR917549 NJG917549:NJN917549 NTC917549:NTJ917549 OCY917549:ODF917549 OMU917549:ONB917549 OWQ917549:OWX917549 PGM917549:PGT917549 PQI917549:PQP917549 QAE917549:QAL917549 QKA917549:QKH917549 QTW917549:QUD917549 RDS917549:RDZ917549 RNO917549:RNV917549 RXK917549:RXR917549 SHG917549:SHN917549 SRC917549:SRJ917549 TAY917549:TBF917549 TKU917549:TLB917549 TUQ917549:TUX917549 UEM917549:UET917549 UOI917549:UOP917549 UYE917549:UYL917549 VIA917549:VIH917549 VRW917549:VSD917549 WBS917549:WBZ917549 WLO917549:WLV917549 WVK917549:WVR917549 C983085:J983085 IY983085:JF983085 SU983085:TB983085 ACQ983085:ACX983085 AMM983085:AMT983085 AWI983085:AWP983085 BGE983085:BGL983085 BQA983085:BQH983085 BZW983085:CAD983085 CJS983085:CJZ983085 CTO983085:CTV983085 DDK983085:DDR983085 DNG983085:DNN983085 DXC983085:DXJ983085 EGY983085:EHF983085 EQU983085:ERB983085 FAQ983085:FAX983085 FKM983085:FKT983085 FUI983085:FUP983085 GEE983085:GEL983085 GOA983085:GOH983085 GXW983085:GYD983085 HHS983085:HHZ983085 HRO983085:HRV983085 IBK983085:IBR983085 ILG983085:ILN983085 IVC983085:IVJ983085 JEY983085:JFF983085 JOU983085:JPB983085 JYQ983085:JYX983085 KIM983085:KIT983085 KSI983085:KSP983085 LCE983085:LCL983085 LMA983085:LMH983085 LVW983085:LWD983085 MFS983085:MFZ983085 MPO983085:MPV983085 MZK983085:MZR983085 NJG983085:NJN983085 NTC983085:NTJ983085 OCY983085:ODF983085 OMU983085:ONB983085 OWQ983085:OWX983085 PGM983085:PGT983085 PQI983085:PQP983085 QAE983085:QAL983085 QKA983085:QKH983085 QTW983085:QUD983085 RDS983085:RDZ983085 RNO983085:RNV983085 RXK983085:RXR983085 SHG983085:SHN983085 SRC983085:SRJ983085 TAY983085:TBF983085 TKU983085:TLB983085 TUQ983085:TUX983085 UEM983085:UET983085 UOI983085:UOP983085 UYE983085:UYL983085 VIA983085:VIH983085 VRW983085:VSD983085 WBS983085:WBZ983085 WLO983085:WLV983085 WVK983085:WVR983085">
      <formula1>"на финансирование внеоборотных активов, на финансирование оборотных активов"</formula1>
    </dataValidation>
    <dataValidation type="list" allowBlank="1" showInputMessage="1" showErrorMessage="1" sqref="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formula1>"подтвержденный, неподтвержденный"</formula1>
    </dataValidation>
    <dataValidation type="list" allowBlank="1" showInputMessage="1" showErrorMessage="1" sqref="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formula1>"отзывный, безотзывный"</formula1>
    </dataValidation>
    <dataValidation type="list" allowBlank="1" showInputMessage="1" showErrorMessage="1" sqref="C22:J22 IY22:JF22 SU22:TB22 ACQ22:ACX22 AMM22:AMT22 AWI22:AWP22 BGE22:BGL22 BQA22:BQH22 BZW22:CAD22 CJS22:CJZ22 CTO22:CTV22 DDK22:DDR22 DNG22:DNN22 DXC22:DXJ22 EGY22:EHF22 EQU22:ERB22 FAQ22:FAX22 FKM22:FKT22 FUI22:FUP22 GEE22:GEL22 GOA22:GOH22 GXW22:GYD22 HHS22:HHZ22 HRO22:HRV22 IBK22:IBR22 ILG22:ILN22 IVC22:IVJ22 JEY22:JFF22 JOU22:JPB22 JYQ22:JYX22 KIM22:KIT22 KSI22:KSP22 LCE22:LCL22 LMA22:LMH22 LVW22:LWD22 MFS22:MFZ22 MPO22:MPV22 MZK22:MZR22 NJG22:NJN22 NTC22:NTJ22 OCY22:ODF22 OMU22:ONB22 OWQ22:OWX22 PGM22:PGT22 PQI22:PQP22 QAE22:QAL22 QKA22:QKH22 QTW22:QUD22 RDS22:RDZ22 RNO22:RNV22 RXK22:RXR22 SHG22:SHN22 SRC22:SRJ22 TAY22:TBF22 TKU22:TLB22 TUQ22:TUX22 UEM22:UET22 UOI22:UOP22 UYE22:UYL22 VIA22:VIH22 VRW22:VSD22 WBS22:WBZ22 WLO22:WLV22 WVK22:WVR22 C65557:J65557 IY65557:JF65557 SU65557:TB65557 ACQ65557:ACX65557 AMM65557:AMT65557 AWI65557:AWP65557 BGE65557:BGL65557 BQA65557:BQH65557 BZW65557:CAD65557 CJS65557:CJZ65557 CTO65557:CTV65557 DDK65557:DDR65557 DNG65557:DNN65557 DXC65557:DXJ65557 EGY65557:EHF65557 EQU65557:ERB65557 FAQ65557:FAX65557 FKM65557:FKT65557 FUI65557:FUP65557 GEE65557:GEL65557 GOA65557:GOH65557 GXW65557:GYD65557 HHS65557:HHZ65557 HRO65557:HRV65557 IBK65557:IBR65557 ILG65557:ILN65557 IVC65557:IVJ65557 JEY65557:JFF65557 JOU65557:JPB65557 JYQ65557:JYX65557 KIM65557:KIT65557 KSI65557:KSP65557 LCE65557:LCL65557 LMA65557:LMH65557 LVW65557:LWD65557 MFS65557:MFZ65557 MPO65557:MPV65557 MZK65557:MZR65557 NJG65557:NJN65557 NTC65557:NTJ65557 OCY65557:ODF65557 OMU65557:ONB65557 OWQ65557:OWX65557 PGM65557:PGT65557 PQI65557:PQP65557 QAE65557:QAL65557 QKA65557:QKH65557 QTW65557:QUD65557 RDS65557:RDZ65557 RNO65557:RNV65557 RXK65557:RXR65557 SHG65557:SHN65557 SRC65557:SRJ65557 TAY65557:TBF65557 TKU65557:TLB65557 TUQ65557:TUX65557 UEM65557:UET65557 UOI65557:UOP65557 UYE65557:UYL65557 VIA65557:VIH65557 VRW65557:VSD65557 WBS65557:WBZ65557 WLO65557:WLV65557 WVK65557:WVR65557 C131093:J131093 IY131093:JF131093 SU131093:TB131093 ACQ131093:ACX131093 AMM131093:AMT131093 AWI131093:AWP131093 BGE131093:BGL131093 BQA131093:BQH131093 BZW131093:CAD131093 CJS131093:CJZ131093 CTO131093:CTV131093 DDK131093:DDR131093 DNG131093:DNN131093 DXC131093:DXJ131093 EGY131093:EHF131093 EQU131093:ERB131093 FAQ131093:FAX131093 FKM131093:FKT131093 FUI131093:FUP131093 GEE131093:GEL131093 GOA131093:GOH131093 GXW131093:GYD131093 HHS131093:HHZ131093 HRO131093:HRV131093 IBK131093:IBR131093 ILG131093:ILN131093 IVC131093:IVJ131093 JEY131093:JFF131093 JOU131093:JPB131093 JYQ131093:JYX131093 KIM131093:KIT131093 KSI131093:KSP131093 LCE131093:LCL131093 LMA131093:LMH131093 LVW131093:LWD131093 MFS131093:MFZ131093 MPO131093:MPV131093 MZK131093:MZR131093 NJG131093:NJN131093 NTC131093:NTJ131093 OCY131093:ODF131093 OMU131093:ONB131093 OWQ131093:OWX131093 PGM131093:PGT131093 PQI131093:PQP131093 QAE131093:QAL131093 QKA131093:QKH131093 QTW131093:QUD131093 RDS131093:RDZ131093 RNO131093:RNV131093 RXK131093:RXR131093 SHG131093:SHN131093 SRC131093:SRJ131093 TAY131093:TBF131093 TKU131093:TLB131093 TUQ131093:TUX131093 UEM131093:UET131093 UOI131093:UOP131093 UYE131093:UYL131093 VIA131093:VIH131093 VRW131093:VSD131093 WBS131093:WBZ131093 WLO131093:WLV131093 WVK131093:WVR131093 C196629:J196629 IY196629:JF196629 SU196629:TB196629 ACQ196629:ACX196629 AMM196629:AMT196629 AWI196629:AWP196629 BGE196629:BGL196629 BQA196629:BQH196629 BZW196629:CAD196629 CJS196629:CJZ196629 CTO196629:CTV196629 DDK196629:DDR196629 DNG196629:DNN196629 DXC196629:DXJ196629 EGY196629:EHF196629 EQU196629:ERB196629 FAQ196629:FAX196629 FKM196629:FKT196629 FUI196629:FUP196629 GEE196629:GEL196629 GOA196629:GOH196629 GXW196629:GYD196629 HHS196629:HHZ196629 HRO196629:HRV196629 IBK196629:IBR196629 ILG196629:ILN196629 IVC196629:IVJ196629 JEY196629:JFF196629 JOU196629:JPB196629 JYQ196629:JYX196629 KIM196629:KIT196629 KSI196629:KSP196629 LCE196629:LCL196629 LMA196629:LMH196629 LVW196629:LWD196629 MFS196629:MFZ196629 MPO196629:MPV196629 MZK196629:MZR196629 NJG196629:NJN196629 NTC196629:NTJ196629 OCY196629:ODF196629 OMU196629:ONB196629 OWQ196629:OWX196629 PGM196629:PGT196629 PQI196629:PQP196629 QAE196629:QAL196629 QKA196629:QKH196629 QTW196629:QUD196629 RDS196629:RDZ196629 RNO196629:RNV196629 RXK196629:RXR196629 SHG196629:SHN196629 SRC196629:SRJ196629 TAY196629:TBF196629 TKU196629:TLB196629 TUQ196629:TUX196629 UEM196629:UET196629 UOI196629:UOP196629 UYE196629:UYL196629 VIA196629:VIH196629 VRW196629:VSD196629 WBS196629:WBZ196629 WLO196629:WLV196629 WVK196629:WVR196629 C262165:J262165 IY262165:JF262165 SU262165:TB262165 ACQ262165:ACX262165 AMM262165:AMT262165 AWI262165:AWP262165 BGE262165:BGL262165 BQA262165:BQH262165 BZW262165:CAD262165 CJS262165:CJZ262165 CTO262165:CTV262165 DDK262165:DDR262165 DNG262165:DNN262165 DXC262165:DXJ262165 EGY262165:EHF262165 EQU262165:ERB262165 FAQ262165:FAX262165 FKM262165:FKT262165 FUI262165:FUP262165 GEE262165:GEL262165 GOA262165:GOH262165 GXW262165:GYD262165 HHS262165:HHZ262165 HRO262165:HRV262165 IBK262165:IBR262165 ILG262165:ILN262165 IVC262165:IVJ262165 JEY262165:JFF262165 JOU262165:JPB262165 JYQ262165:JYX262165 KIM262165:KIT262165 KSI262165:KSP262165 LCE262165:LCL262165 LMA262165:LMH262165 LVW262165:LWD262165 MFS262165:MFZ262165 MPO262165:MPV262165 MZK262165:MZR262165 NJG262165:NJN262165 NTC262165:NTJ262165 OCY262165:ODF262165 OMU262165:ONB262165 OWQ262165:OWX262165 PGM262165:PGT262165 PQI262165:PQP262165 QAE262165:QAL262165 QKA262165:QKH262165 QTW262165:QUD262165 RDS262165:RDZ262165 RNO262165:RNV262165 RXK262165:RXR262165 SHG262165:SHN262165 SRC262165:SRJ262165 TAY262165:TBF262165 TKU262165:TLB262165 TUQ262165:TUX262165 UEM262165:UET262165 UOI262165:UOP262165 UYE262165:UYL262165 VIA262165:VIH262165 VRW262165:VSD262165 WBS262165:WBZ262165 WLO262165:WLV262165 WVK262165:WVR262165 C327701:J327701 IY327701:JF327701 SU327701:TB327701 ACQ327701:ACX327701 AMM327701:AMT327701 AWI327701:AWP327701 BGE327701:BGL327701 BQA327701:BQH327701 BZW327701:CAD327701 CJS327701:CJZ327701 CTO327701:CTV327701 DDK327701:DDR327701 DNG327701:DNN327701 DXC327701:DXJ327701 EGY327701:EHF327701 EQU327701:ERB327701 FAQ327701:FAX327701 FKM327701:FKT327701 FUI327701:FUP327701 GEE327701:GEL327701 GOA327701:GOH327701 GXW327701:GYD327701 HHS327701:HHZ327701 HRO327701:HRV327701 IBK327701:IBR327701 ILG327701:ILN327701 IVC327701:IVJ327701 JEY327701:JFF327701 JOU327701:JPB327701 JYQ327701:JYX327701 KIM327701:KIT327701 KSI327701:KSP327701 LCE327701:LCL327701 LMA327701:LMH327701 LVW327701:LWD327701 MFS327701:MFZ327701 MPO327701:MPV327701 MZK327701:MZR327701 NJG327701:NJN327701 NTC327701:NTJ327701 OCY327701:ODF327701 OMU327701:ONB327701 OWQ327701:OWX327701 PGM327701:PGT327701 PQI327701:PQP327701 QAE327701:QAL327701 QKA327701:QKH327701 QTW327701:QUD327701 RDS327701:RDZ327701 RNO327701:RNV327701 RXK327701:RXR327701 SHG327701:SHN327701 SRC327701:SRJ327701 TAY327701:TBF327701 TKU327701:TLB327701 TUQ327701:TUX327701 UEM327701:UET327701 UOI327701:UOP327701 UYE327701:UYL327701 VIA327701:VIH327701 VRW327701:VSD327701 WBS327701:WBZ327701 WLO327701:WLV327701 WVK327701:WVR327701 C393237:J393237 IY393237:JF393237 SU393237:TB393237 ACQ393237:ACX393237 AMM393237:AMT393237 AWI393237:AWP393237 BGE393237:BGL393237 BQA393237:BQH393237 BZW393237:CAD393237 CJS393237:CJZ393237 CTO393237:CTV393237 DDK393237:DDR393237 DNG393237:DNN393237 DXC393237:DXJ393237 EGY393237:EHF393237 EQU393237:ERB393237 FAQ393237:FAX393237 FKM393237:FKT393237 FUI393237:FUP393237 GEE393237:GEL393237 GOA393237:GOH393237 GXW393237:GYD393237 HHS393237:HHZ393237 HRO393237:HRV393237 IBK393237:IBR393237 ILG393237:ILN393237 IVC393237:IVJ393237 JEY393237:JFF393237 JOU393237:JPB393237 JYQ393237:JYX393237 KIM393237:KIT393237 KSI393237:KSP393237 LCE393237:LCL393237 LMA393237:LMH393237 LVW393237:LWD393237 MFS393237:MFZ393237 MPO393237:MPV393237 MZK393237:MZR393237 NJG393237:NJN393237 NTC393237:NTJ393237 OCY393237:ODF393237 OMU393237:ONB393237 OWQ393237:OWX393237 PGM393237:PGT393237 PQI393237:PQP393237 QAE393237:QAL393237 QKA393237:QKH393237 QTW393237:QUD393237 RDS393237:RDZ393237 RNO393237:RNV393237 RXK393237:RXR393237 SHG393237:SHN393237 SRC393237:SRJ393237 TAY393237:TBF393237 TKU393237:TLB393237 TUQ393237:TUX393237 UEM393237:UET393237 UOI393237:UOP393237 UYE393237:UYL393237 VIA393237:VIH393237 VRW393237:VSD393237 WBS393237:WBZ393237 WLO393237:WLV393237 WVK393237:WVR393237 C458773:J458773 IY458773:JF458773 SU458773:TB458773 ACQ458773:ACX458773 AMM458773:AMT458773 AWI458773:AWP458773 BGE458773:BGL458773 BQA458773:BQH458773 BZW458773:CAD458773 CJS458773:CJZ458773 CTO458773:CTV458773 DDK458773:DDR458773 DNG458773:DNN458773 DXC458773:DXJ458773 EGY458773:EHF458773 EQU458773:ERB458773 FAQ458773:FAX458773 FKM458773:FKT458773 FUI458773:FUP458773 GEE458773:GEL458773 GOA458773:GOH458773 GXW458773:GYD458773 HHS458773:HHZ458773 HRO458773:HRV458773 IBK458773:IBR458773 ILG458773:ILN458773 IVC458773:IVJ458773 JEY458773:JFF458773 JOU458773:JPB458773 JYQ458773:JYX458773 KIM458773:KIT458773 KSI458773:KSP458773 LCE458773:LCL458773 LMA458773:LMH458773 LVW458773:LWD458773 MFS458773:MFZ458773 MPO458773:MPV458773 MZK458773:MZR458773 NJG458773:NJN458773 NTC458773:NTJ458773 OCY458773:ODF458773 OMU458773:ONB458773 OWQ458773:OWX458773 PGM458773:PGT458773 PQI458773:PQP458773 QAE458773:QAL458773 QKA458773:QKH458773 QTW458773:QUD458773 RDS458773:RDZ458773 RNO458773:RNV458773 RXK458773:RXR458773 SHG458773:SHN458773 SRC458773:SRJ458773 TAY458773:TBF458773 TKU458773:TLB458773 TUQ458773:TUX458773 UEM458773:UET458773 UOI458773:UOP458773 UYE458773:UYL458773 VIA458773:VIH458773 VRW458773:VSD458773 WBS458773:WBZ458773 WLO458773:WLV458773 WVK458773:WVR458773 C524309:J524309 IY524309:JF524309 SU524309:TB524309 ACQ524309:ACX524309 AMM524309:AMT524309 AWI524309:AWP524309 BGE524309:BGL524309 BQA524309:BQH524309 BZW524309:CAD524309 CJS524309:CJZ524309 CTO524309:CTV524309 DDK524309:DDR524309 DNG524309:DNN524309 DXC524309:DXJ524309 EGY524309:EHF524309 EQU524309:ERB524309 FAQ524309:FAX524309 FKM524309:FKT524309 FUI524309:FUP524309 GEE524309:GEL524309 GOA524309:GOH524309 GXW524309:GYD524309 HHS524309:HHZ524309 HRO524309:HRV524309 IBK524309:IBR524309 ILG524309:ILN524309 IVC524309:IVJ524309 JEY524309:JFF524309 JOU524309:JPB524309 JYQ524309:JYX524309 KIM524309:KIT524309 KSI524309:KSP524309 LCE524309:LCL524309 LMA524309:LMH524309 LVW524309:LWD524309 MFS524309:MFZ524309 MPO524309:MPV524309 MZK524309:MZR524309 NJG524309:NJN524309 NTC524309:NTJ524309 OCY524309:ODF524309 OMU524309:ONB524309 OWQ524309:OWX524309 PGM524309:PGT524309 PQI524309:PQP524309 QAE524309:QAL524309 QKA524309:QKH524309 QTW524309:QUD524309 RDS524309:RDZ524309 RNO524309:RNV524309 RXK524309:RXR524309 SHG524309:SHN524309 SRC524309:SRJ524309 TAY524309:TBF524309 TKU524309:TLB524309 TUQ524309:TUX524309 UEM524309:UET524309 UOI524309:UOP524309 UYE524309:UYL524309 VIA524309:VIH524309 VRW524309:VSD524309 WBS524309:WBZ524309 WLO524309:WLV524309 WVK524309:WVR524309 C589845:J589845 IY589845:JF589845 SU589845:TB589845 ACQ589845:ACX589845 AMM589845:AMT589845 AWI589845:AWP589845 BGE589845:BGL589845 BQA589845:BQH589845 BZW589845:CAD589845 CJS589845:CJZ589845 CTO589845:CTV589845 DDK589845:DDR589845 DNG589845:DNN589845 DXC589845:DXJ589845 EGY589845:EHF589845 EQU589845:ERB589845 FAQ589845:FAX589845 FKM589845:FKT589845 FUI589845:FUP589845 GEE589845:GEL589845 GOA589845:GOH589845 GXW589845:GYD589845 HHS589845:HHZ589845 HRO589845:HRV589845 IBK589845:IBR589845 ILG589845:ILN589845 IVC589845:IVJ589845 JEY589845:JFF589845 JOU589845:JPB589845 JYQ589845:JYX589845 KIM589845:KIT589845 KSI589845:KSP589845 LCE589845:LCL589845 LMA589845:LMH589845 LVW589845:LWD589845 MFS589845:MFZ589845 MPO589845:MPV589845 MZK589845:MZR589845 NJG589845:NJN589845 NTC589845:NTJ589845 OCY589845:ODF589845 OMU589845:ONB589845 OWQ589845:OWX589845 PGM589845:PGT589845 PQI589845:PQP589845 QAE589845:QAL589845 QKA589845:QKH589845 QTW589845:QUD589845 RDS589845:RDZ589845 RNO589845:RNV589845 RXK589845:RXR589845 SHG589845:SHN589845 SRC589845:SRJ589845 TAY589845:TBF589845 TKU589845:TLB589845 TUQ589845:TUX589845 UEM589845:UET589845 UOI589845:UOP589845 UYE589845:UYL589845 VIA589845:VIH589845 VRW589845:VSD589845 WBS589845:WBZ589845 WLO589845:WLV589845 WVK589845:WVR589845 C655381:J655381 IY655381:JF655381 SU655381:TB655381 ACQ655381:ACX655381 AMM655381:AMT655381 AWI655381:AWP655381 BGE655381:BGL655381 BQA655381:BQH655381 BZW655381:CAD655381 CJS655381:CJZ655381 CTO655381:CTV655381 DDK655381:DDR655381 DNG655381:DNN655381 DXC655381:DXJ655381 EGY655381:EHF655381 EQU655381:ERB655381 FAQ655381:FAX655381 FKM655381:FKT655381 FUI655381:FUP655381 GEE655381:GEL655381 GOA655381:GOH655381 GXW655381:GYD655381 HHS655381:HHZ655381 HRO655381:HRV655381 IBK655381:IBR655381 ILG655381:ILN655381 IVC655381:IVJ655381 JEY655381:JFF655381 JOU655381:JPB655381 JYQ655381:JYX655381 KIM655381:KIT655381 KSI655381:KSP655381 LCE655381:LCL655381 LMA655381:LMH655381 LVW655381:LWD655381 MFS655381:MFZ655381 MPO655381:MPV655381 MZK655381:MZR655381 NJG655381:NJN655381 NTC655381:NTJ655381 OCY655381:ODF655381 OMU655381:ONB655381 OWQ655381:OWX655381 PGM655381:PGT655381 PQI655381:PQP655381 QAE655381:QAL655381 QKA655381:QKH655381 QTW655381:QUD655381 RDS655381:RDZ655381 RNO655381:RNV655381 RXK655381:RXR655381 SHG655381:SHN655381 SRC655381:SRJ655381 TAY655381:TBF655381 TKU655381:TLB655381 TUQ655381:TUX655381 UEM655381:UET655381 UOI655381:UOP655381 UYE655381:UYL655381 VIA655381:VIH655381 VRW655381:VSD655381 WBS655381:WBZ655381 WLO655381:WLV655381 WVK655381:WVR655381 C720917:J720917 IY720917:JF720917 SU720917:TB720917 ACQ720917:ACX720917 AMM720917:AMT720917 AWI720917:AWP720917 BGE720917:BGL720917 BQA720917:BQH720917 BZW720917:CAD720917 CJS720917:CJZ720917 CTO720917:CTV720917 DDK720917:DDR720917 DNG720917:DNN720917 DXC720917:DXJ720917 EGY720917:EHF720917 EQU720917:ERB720917 FAQ720917:FAX720917 FKM720917:FKT720917 FUI720917:FUP720917 GEE720917:GEL720917 GOA720917:GOH720917 GXW720917:GYD720917 HHS720917:HHZ720917 HRO720917:HRV720917 IBK720917:IBR720917 ILG720917:ILN720917 IVC720917:IVJ720917 JEY720917:JFF720917 JOU720917:JPB720917 JYQ720917:JYX720917 KIM720917:KIT720917 KSI720917:KSP720917 LCE720917:LCL720917 LMA720917:LMH720917 LVW720917:LWD720917 MFS720917:MFZ720917 MPO720917:MPV720917 MZK720917:MZR720917 NJG720917:NJN720917 NTC720917:NTJ720917 OCY720917:ODF720917 OMU720917:ONB720917 OWQ720917:OWX720917 PGM720917:PGT720917 PQI720917:PQP720917 QAE720917:QAL720917 QKA720917:QKH720917 QTW720917:QUD720917 RDS720917:RDZ720917 RNO720917:RNV720917 RXK720917:RXR720917 SHG720917:SHN720917 SRC720917:SRJ720917 TAY720917:TBF720917 TKU720917:TLB720917 TUQ720917:TUX720917 UEM720917:UET720917 UOI720917:UOP720917 UYE720917:UYL720917 VIA720917:VIH720917 VRW720917:VSD720917 WBS720917:WBZ720917 WLO720917:WLV720917 WVK720917:WVR720917 C786453:J786453 IY786453:JF786453 SU786453:TB786453 ACQ786453:ACX786453 AMM786453:AMT786453 AWI786453:AWP786453 BGE786453:BGL786453 BQA786453:BQH786453 BZW786453:CAD786453 CJS786453:CJZ786453 CTO786453:CTV786453 DDK786453:DDR786453 DNG786453:DNN786453 DXC786453:DXJ786453 EGY786453:EHF786453 EQU786453:ERB786453 FAQ786453:FAX786453 FKM786453:FKT786453 FUI786453:FUP786453 GEE786453:GEL786453 GOA786453:GOH786453 GXW786453:GYD786453 HHS786453:HHZ786453 HRO786453:HRV786453 IBK786453:IBR786453 ILG786453:ILN786453 IVC786453:IVJ786453 JEY786453:JFF786453 JOU786453:JPB786453 JYQ786453:JYX786453 KIM786453:KIT786453 KSI786453:KSP786453 LCE786453:LCL786453 LMA786453:LMH786453 LVW786453:LWD786453 MFS786453:MFZ786453 MPO786453:MPV786453 MZK786453:MZR786453 NJG786453:NJN786453 NTC786453:NTJ786453 OCY786453:ODF786453 OMU786453:ONB786453 OWQ786453:OWX786453 PGM786453:PGT786453 PQI786453:PQP786453 QAE786453:QAL786453 QKA786453:QKH786453 QTW786453:QUD786453 RDS786453:RDZ786453 RNO786453:RNV786453 RXK786453:RXR786453 SHG786453:SHN786453 SRC786453:SRJ786453 TAY786453:TBF786453 TKU786453:TLB786453 TUQ786453:TUX786453 UEM786453:UET786453 UOI786453:UOP786453 UYE786453:UYL786453 VIA786453:VIH786453 VRW786453:VSD786453 WBS786453:WBZ786453 WLO786453:WLV786453 WVK786453:WVR786453 C851989:J851989 IY851989:JF851989 SU851989:TB851989 ACQ851989:ACX851989 AMM851989:AMT851989 AWI851989:AWP851989 BGE851989:BGL851989 BQA851989:BQH851989 BZW851989:CAD851989 CJS851989:CJZ851989 CTO851989:CTV851989 DDK851989:DDR851989 DNG851989:DNN851989 DXC851989:DXJ851989 EGY851989:EHF851989 EQU851989:ERB851989 FAQ851989:FAX851989 FKM851989:FKT851989 FUI851989:FUP851989 GEE851989:GEL851989 GOA851989:GOH851989 GXW851989:GYD851989 HHS851989:HHZ851989 HRO851989:HRV851989 IBK851989:IBR851989 ILG851989:ILN851989 IVC851989:IVJ851989 JEY851989:JFF851989 JOU851989:JPB851989 JYQ851989:JYX851989 KIM851989:KIT851989 KSI851989:KSP851989 LCE851989:LCL851989 LMA851989:LMH851989 LVW851989:LWD851989 MFS851989:MFZ851989 MPO851989:MPV851989 MZK851989:MZR851989 NJG851989:NJN851989 NTC851989:NTJ851989 OCY851989:ODF851989 OMU851989:ONB851989 OWQ851989:OWX851989 PGM851989:PGT851989 PQI851989:PQP851989 QAE851989:QAL851989 QKA851989:QKH851989 QTW851989:QUD851989 RDS851989:RDZ851989 RNO851989:RNV851989 RXK851989:RXR851989 SHG851989:SHN851989 SRC851989:SRJ851989 TAY851989:TBF851989 TKU851989:TLB851989 TUQ851989:TUX851989 UEM851989:UET851989 UOI851989:UOP851989 UYE851989:UYL851989 VIA851989:VIH851989 VRW851989:VSD851989 WBS851989:WBZ851989 WLO851989:WLV851989 WVK851989:WVR851989 C917525:J917525 IY917525:JF917525 SU917525:TB917525 ACQ917525:ACX917525 AMM917525:AMT917525 AWI917525:AWP917525 BGE917525:BGL917525 BQA917525:BQH917525 BZW917525:CAD917525 CJS917525:CJZ917525 CTO917525:CTV917525 DDK917525:DDR917525 DNG917525:DNN917525 DXC917525:DXJ917525 EGY917525:EHF917525 EQU917525:ERB917525 FAQ917525:FAX917525 FKM917525:FKT917525 FUI917525:FUP917525 GEE917525:GEL917525 GOA917525:GOH917525 GXW917525:GYD917525 HHS917525:HHZ917525 HRO917525:HRV917525 IBK917525:IBR917525 ILG917525:ILN917525 IVC917525:IVJ917525 JEY917525:JFF917525 JOU917525:JPB917525 JYQ917525:JYX917525 KIM917525:KIT917525 KSI917525:KSP917525 LCE917525:LCL917525 LMA917525:LMH917525 LVW917525:LWD917525 MFS917525:MFZ917525 MPO917525:MPV917525 MZK917525:MZR917525 NJG917525:NJN917525 NTC917525:NTJ917525 OCY917525:ODF917525 OMU917525:ONB917525 OWQ917525:OWX917525 PGM917525:PGT917525 PQI917525:PQP917525 QAE917525:QAL917525 QKA917525:QKH917525 QTW917525:QUD917525 RDS917525:RDZ917525 RNO917525:RNV917525 RXK917525:RXR917525 SHG917525:SHN917525 SRC917525:SRJ917525 TAY917525:TBF917525 TKU917525:TLB917525 TUQ917525:TUX917525 UEM917525:UET917525 UOI917525:UOP917525 UYE917525:UYL917525 VIA917525:VIH917525 VRW917525:VSD917525 WBS917525:WBZ917525 WLO917525:WLV917525 WVK917525:WVR917525 C983061:J983061 IY983061:JF983061 SU983061:TB983061 ACQ983061:ACX983061 AMM983061:AMT983061 AWI983061:AWP983061 BGE983061:BGL983061 BQA983061:BQH983061 BZW983061:CAD983061 CJS983061:CJZ983061 CTO983061:CTV983061 DDK983061:DDR983061 DNG983061:DNN983061 DXC983061:DXJ983061 EGY983061:EHF983061 EQU983061:ERB983061 FAQ983061:FAX983061 FKM983061:FKT983061 FUI983061:FUP983061 GEE983061:GEL983061 GOA983061:GOH983061 GXW983061:GYD983061 HHS983061:HHZ983061 HRO983061:HRV983061 IBK983061:IBR983061 ILG983061:ILN983061 IVC983061:IVJ983061 JEY983061:JFF983061 JOU983061:JPB983061 JYQ983061:JYX983061 KIM983061:KIT983061 KSI983061:KSP983061 LCE983061:LCL983061 LMA983061:LMH983061 LVW983061:LWD983061 MFS983061:MFZ983061 MPO983061:MPV983061 MZK983061:MZR983061 NJG983061:NJN983061 NTC983061:NTJ983061 OCY983061:ODF983061 OMU983061:ONB983061 OWQ983061:OWX983061 PGM983061:PGT983061 PQI983061:PQP983061 QAE983061:QAL983061 QKA983061:QKH983061 QTW983061:QUD983061 RDS983061:RDZ983061 RNO983061:RNV983061 RXK983061:RXR983061 SHG983061:SHN983061 SRC983061:SRJ983061 TAY983061:TBF983061 TKU983061:TLB983061 TUQ983061:TUX983061 UEM983061:UET983061 UOI983061:UOP983061 UYE983061:UYL983061 VIA983061:VIH983061 VRW983061:VSD983061 WBS983061:WBZ983061 WLO983061:WLV983061 WVK983061:WVR983061 C34:J34 IY34:JF34 SU34:TB34 ACQ34:ACX34 AMM34:AMT34 AWI34:AWP34 BGE34:BGL34 BQA34:BQH34 BZW34:CAD34 CJS34:CJZ34 CTO34:CTV34 DDK34:DDR34 DNG34:DNN34 DXC34:DXJ34 EGY34:EHF34 EQU34:ERB34 FAQ34:FAX34 FKM34:FKT34 FUI34:FUP34 GEE34:GEL34 GOA34:GOH34 GXW34:GYD34 HHS34:HHZ34 HRO34:HRV34 IBK34:IBR34 ILG34:ILN34 IVC34:IVJ34 JEY34:JFF34 JOU34:JPB34 JYQ34:JYX34 KIM34:KIT34 KSI34:KSP34 LCE34:LCL34 LMA34:LMH34 LVW34:LWD34 MFS34:MFZ34 MPO34:MPV34 MZK34:MZR34 NJG34:NJN34 NTC34:NTJ34 OCY34:ODF34 OMU34:ONB34 OWQ34:OWX34 PGM34:PGT34 PQI34:PQP34 QAE34:QAL34 QKA34:QKH34 QTW34:QUD34 RDS34:RDZ34 RNO34:RNV34 RXK34:RXR34 SHG34:SHN34 SRC34:SRJ34 TAY34:TBF34 TKU34:TLB34 TUQ34:TUX34 UEM34:UET34 UOI34:UOP34 UYE34:UYL34 VIA34:VIH34 VRW34:VSD34 WBS34:WBZ34 WLO34:WLV34 WVK34:WVR34 C65569:J65569 IY65569:JF65569 SU65569:TB65569 ACQ65569:ACX65569 AMM65569:AMT65569 AWI65569:AWP65569 BGE65569:BGL65569 BQA65569:BQH65569 BZW65569:CAD65569 CJS65569:CJZ65569 CTO65569:CTV65569 DDK65569:DDR65569 DNG65569:DNN65569 DXC65569:DXJ65569 EGY65569:EHF65569 EQU65569:ERB65569 FAQ65569:FAX65569 FKM65569:FKT65569 FUI65569:FUP65569 GEE65569:GEL65569 GOA65569:GOH65569 GXW65569:GYD65569 HHS65569:HHZ65569 HRO65569:HRV65569 IBK65569:IBR65569 ILG65569:ILN65569 IVC65569:IVJ65569 JEY65569:JFF65569 JOU65569:JPB65569 JYQ65569:JYX65569 KIM65569:KIT65569 KSI65569:KSP65569 LCE65569:LCL65569 LMA65569:LMH65569 LVW65569:LWD65569 MFS65569:MFZ65569 MPO65569:MPV65569 MZK65569:MZR65569 NJG65569:NJN65569 NTC65569:NTJ65569 OCY65569:ODF65569 OMU65569:ONB65569 OWQ65569:OWX65569 PGM65569:PGT65569 PQI65569:PQP65569 QAE65569:QAL65569 QKA65569:QKH65569 QTW65569:QUD65569 RDS65569:RDZ65569 RNO65569:RNV65569 RXK65569:RXR65569 SHG65569:SHN65569 SRC65569:SRJ65569 TAY65569:TBF65569 TKU65569:TLB65569 TUQ65569:TUX65569 UEM65569:UET65569 UOI65569:UOP65569 UYE65569:UYL65569 VIA65569:VIH65569 VRW65569:VSD65569 WBS65569:WBZ65569 WLO65569:WLV65569 WVK65569:WVR65569 C131105:J131105 IY131105:JF131105 SU131105:TB131105 ACQ131105:ACX131105 AMM131105:AMT131105 AWI131105:AWP131105 BGE131105:BGL131105 BQA131105:BQH131105 BZW131105:CAD131105 CJS131105:CJZ131105 CTO131105:CTV131105 DDK131105:DDR131105 DNG131105:DNN131105 DXC131105:DXJ131105 EGY131105:EHF131105 EQU131105:ERB131105 FAQ131105:FAX131105 FKM131105:FKT131105 FUI131105:FUP131105 GEE131105:GEL131105 GOA131105:GOH131105 GXW131105:GYD131105 HHS131105:HHZ131105 HRO131105:HRV131105 IBK131105:IBR131105 ILG131105:ILN131105 IVC131105:IVJ131105 JEY131105:JFF131105 JOU131105:JPB131105 JYQ131105:JYX131105 KIM131105:KIT131105 KSI131105:KSP131105 LCE131105:LCL131105 LMA131105:LMH131105 LVW131105:LWD131105 MFS131105:MFZ131105 MPO131105:MPV131105 MZK131105:MZR131105 NJG131105:NJN131105 NTC131105:NTJ131105 OCY131105:ODF131105 OMU131105:ONB131105 OWQ131105:OWX131105 PGM131105:PGT131105 PQI131105:PQP131105 QAE131105:QAL131105 QKA131105:QKH131105 QTW131105:QUD131105 RDS131105:RDZ131105 RNO131105:RNV131105 RXK131105:RXR131105 SHG131105:SHN131105 SRC131105:SRJ131105 TAY131105:TBF131105 TKU131105:TLB131105 TUQ131105:TUX131105 UEM131105:UET131105 UOI131105:UOP131105 UYE131105:UYL131105 VIA131105:VIH131105 VRW131105:VSD131105 WBS131105:WBZ131105 WLO131105:WLV131105 WVK131105:WVR131105 C196641:J196641 IY196641:JF196641 SU196641:TB196641 ACQ196641:ACX196641 AMM196641:AMT196641 AWI196641:AWP196641 BGE196641:BGL196641 BQA196641:BQH196641 BZW196641:CAD196641 CJS196641:CJZ196641 CTO196641:CTV196641 DDK196641:DDR196641 DNG196641:DNN196641 DXC196641:DXJ196641 EGY196641:EHF196641 EQU196641:ERB196641 FAQ196641:FAX196641 FKM196641:FKT196641 FUI196641:FUP196641 GEE196641:GEL196641 GOA196641:GOH196641 GXW196641:GYD196641 HHS196641:HHZ196641 HRO196641:HRV196641 IBK196641:IBR196641 ILG196641:ILN196641 IVC196641:IVJ196641 JEY196641:JFF196641 JOU196641:JPB196641 JYQ196641:JYX196641 KIM196641:KIT196641 KSI196641:KSP196641 LCE196641:LCL196641 LMA196641:LMH196641 LVW196641:LWD196641 MFS196641:MFZ196641 MPO196641:MPV196641 MZK196641:MZR196641 NJG196641:NJN196641 NTC196641:NTJ196641 OCY196641:ODF196641 OMU196641:ONB196641 OWQ196641:OWX196641 PGM196641:PGT196641 PQI196641:PQP196641 QAE196641:QAL196641 QKA196641:QKH196641 QTW196641:QUD196641 RDS196641:RDZ196641 RNO196641:RNV196641 RXK196641:RXR196641 SHG196641:SHN196641 SRC196641:SRJ196641 TAY196641:TBF196641 TKU196641:TLB196641 TUQ196641:TUX196641 UEM196641:UET196641 UOI196641:UOP196641 UYE196641:UYL196641 VIA196641:VIH196641 VRW196641:VSD196641 WBS196641:WBZ196641 WLO196641:WLV196641 WVK196641:WVR196641 C262177:J262177 IY262177:JF262177 SU262177:TB262177 ACQ262177:ACX262177 AMM262177:AMT262177 AWI262177:AWP262177 BGE262177:BGL262177 BQA262177:BQH262177 BZW262177:CAD262177 CJS262177:CJZ262177 CTO262177:CTV262177 DDK262177:DDR262177 DNG262177:DNN262177 DXC262177:DXJ262177 EGY262177:EHF262177 EQU262177:ERB262177 FAQ262177:FAX262177 FKM262177:FKT262177 FUI262177:FUP262177 GEE262177:GEL262177 GOA262177:GOH262177 GXW262177:GYD262177 HHS262177:HHZ262177 HRO262177:HRV262177 IBK262177:IBR262177 ILG262177:ILN262177 IVC262177:IVJ262177 JEY262177:JFF262177 JOU262177:JPB262177 JYQ262177:JYX262177 KIM262177:KIT262177 KSI262177:KSP262177 LCE262177:LCL262177 LMA262177:LMH262177 LVW262177:LWD262177 MFS262177:MFZ262177 MPO262177:MPV262177 MZK262177:MZR262177 NJG262177:NJN262177 NTC262177:NTJ262177 OCY262177:ODF262177 OMU262177:ONB262177 OWQ262177:OWX262177 PGM262177:PGT262177 PQI262177:PQP262177 QAE262177:QAL262177 QKA262177:QKH262177 QTW262177:QUD262177 RDS262177:RDZ262177 RNO262177:RNV262177 RXK262177:RXR262177 SHG262177:SHN262177 SRC262177:SRJ262177 TAY262177:TBF262177 TKU262177:TLB262177 TUQ262177:TUX262177 UEM262177:UET262177 UOI262177:UOP262177 UYE262177:UYL262177 VIA262177:VIH262177 VRW262177:VSD262177 WBS262177:WBZ262177 WLO262177:WLV262177 WVK262177:WVR262177 C327713:J327713 IY327713:JF327713 SU327713:TB327713 ACQ327713:ACX327713 AMM327713:AMT327713 AWI327713:AWP327713 BGE327713:BGL327713 BQA327713:BQH327713 BZW327713:CAD327713 CJS327713:CJZ327713 CTO327713:CTV327713 DDK327713:DDR327713 DNG327713:DNN327713 DXC327713:DXJ327713 EGY327713:EHF327713 EQU327713:ERB327713 FAQ327713:FAX327713 FKM327713:FKT327713 FUI327713:FUP327713 GEE327713:GEL327713 GOA327713:GOH327713 GXW327713:GYD327713 HHS327713:HHZ327713 HRO327713:HRV327713 IBK327713:IBR327713 ILG327713:ILN327713 IVC327713:IVJ327713 JEY327713:JFF327713 JOU327713:JPB327713 JYQ327713:JYX327713 KIM327713:KIT327713 KSI327713:KSP327713 LCE327713:LCL327713 LMA327713:LMH327713 LVW327713:LWD327713 MFS327713:MFZ327713 MPO327713:MPV327713 MZK327713:MZR327713 NJG327713:NJN327713 NTC327713:NTJ327713 OCY327713:ODF327713 OMU327713:ONB327713 OWQ327713:OWX327713 PGM327713:PGT327713 PQI327713:PQP327713 QAE327713:QAL327713 QKA327713:QKH327713 QTW327713:QUD327713 RDS327713:RDZ327713 RNO327713:RNV327713 RXK327713:RXR327713 SHG327713:SHN327713 SRC327713:SRJ327713 TAY327713:TBF327713 TKU327713:TLB327713 TUQ327713:TUX327713 UEM327713:UET327713 UOI327713:UOP327713 UYE327713:UYL327713 VIA327713:VIH327713 VRW327713:VSD327713 WBS327713:WBZ327713 WLO327713:WLV327713 WVK327713:WVR327713 C393249:J393249 IY393249:JF393249 SU393249:TB393249 ACQ393249:ACX393249 AMM393249:AMT393249 AWI393249:AWP393249 BGE393249:BGL393249 BQA393249:BQH393249 BZW393249:CAD393249 CJS393249:CJZ393249 CTO393249:CTV393249 DDK393249:DDR393249 DNG393249:DNN393249 DXC393249:DXJ393249 EGY393249:EHF393249 EQU393249:ERB393249 FAQ393249:FAX393249 FKM393249:FKT393249 FUI393249:FUP393249 GEE393249:GEL393249 GOA393249:GOH393249 GXW393249:GYD393249 HHS393249:HHZ393249 HRO393249:HRV393249 IBK393249:IBR393249 ILG393249:ILN393249 IVC393249:IVJ393249 JEY393249:JFF393249 JOU393249:JPB393249 JYQ393249:JYX393249 KIM393249:KIT393249 KSI393249:KSP393249 LCE393249:LCL393249 LMA393249:LMH393249 LVW393249:LWD393249 MFS393249:MFZ393249 MPO393249:MPV393249 MZK393249:MZR393249 NJG393249:NJN393249 NTC393249:NTJ393249 OCY393249:ODF393249 OMU393249:ONB393249 OWQ393249:OWX393249 PGM393249:PGT393249 PQI393249:PQP393249 QAE393249:QAL393249 QKA393249:QKH393249 QTW393249:QUD393249 RDS393249:RDZ393249 RNO393249:RNV393249 RXK393249:RXR393249 SHG393249:SHN393249 SRC393249:SRJ393249 TAY393249:TBF393249 TKU393249:TLB393249 TUQ393249:TUX393249 UEM393249:UET393249 UOI393249:UOP393249 UYE393249:UYL393249 VIA393249:VIH393249 VRW393249:VSD393249 WBS393249:WBZ393249 WLO393249:WLV393249 WVK393249:WVR393249 C458785:J458785 IY458785:JF458785 SU458785:TB458785 ACQ458785:ACX458785 AMM458785:AMT458785 AWI458785:AWP458785 BGE458785:BGL458785 BQA458785:BQH458785 BZW458785:CAD458785 CJS458785:CJZ458785 CTO458785:CTV458785 DDK458785:DDR458785 DNG458785:DNN458785 DXC458785:DXJ458785 EGY458785:EHF458785 EQU458785:ERB458785 FAQ458785:FAX458785 FKM458785:FKT458785 FUI458785:FUP458785 GEE458785:GEL458785 GOA458785:GOH458785 GXW458785:GYD458785 HHS458785:HHZ458785 HRO458785:HRV458785 IBK458785:IBR458785 ILG458785:ILN458785 IVC458785:IVJ458785 JEY458785:JFF458785 JOU458785:JPB458785 JYQ458785:JYX458785 KIM458785:KIT458785 KSI458785:KSP458785 LCE458785:LCL458785 LMA458785:LMH458785 LVW458785:LWD458785 MFS458785:MFZ458785 MPO458785:MPV458785 MZK458785:MZR458785 NJG458785:NJN458785 NTC458785:NTJ458785 OCY458785:ODF458785 OMU458785:ONB458785 OWQ458785:OWX458785 PGM458785:PGT458785 PQI458785:PQP458785 QAE458785:QAL458785 QKA458785:QKH458785 QTW458785:QUD458785 RDS458785:RDZ458785 RNO458785:RNV458785 RXK458785:RXR458785 SHG458785:SHN458785 SRC458785:SRJ458785 TAY458785:TBF458785 TKU458785:TLB458785 TUQ458785:TUX458785 UEM458785:UET458785 UOI458785:UOP458785 UYE458785:UYL458785 VIA458785:VIH458785 VRW458785:VSD458785 WBS458785:WBZ458785 WLO458785:WLV458785 WVK458785:WVR458785 C524321:J524321 IY524321:JF524321 SU524321:TB524321 ACQ524321:ACX524321 AMM524321:AMT524321 AWI524321:AWP524321 BGE524321:BGL524321 BQA524321:BQH524321 BZW524321:CAD524321 CJS524321:CJZ524321 CTO524321:CTV524321 DDK524321:DDR524321 DNG524321:DNN524321 DXC524321:DXJ524321 EGY524321:EHF524321 EQU524321:ERB524321 FAQ524321:FAX524321 FKM524321:FKT524321 FUI524321:FUP524321 GEE524321:GEL524321 GOA524321:GOH524321 GXW524321:GYD524321 HHS524321:HHZ524321 HRO524321:HRV524321 IBK524321:IBR524321 ILG524321:ILN524321 IVC524321:IVJ524321 JEY524321:JFF524321 JOU524321:JPB524321 JYQ524321:JYX524321 KIM524321:KIT524321 KSI524321:KSP524321 LCE524321:LCL524321 LMA524321:LMH524321 LVW524321:LWD524321 MFS524321:MFZ524321 MPO524321:MPV524321 MZK524321:MZR524321 NJG524321:NJN524321 NTC524321:NTJ524321 OCY524321:ODF524321 OMU524321:ONB524321 OWQ524321:OWX524321 PGM524321:PGT524321 PQI524321:PQP524321 QAE524321:QAL524321 QKA524321:QKH524321 QTW524321:QUD524321 RDS524321:RDZ524321 RNO524321:RNV524321 RXK524321:RXR524321 SHG524321:SHN524321 SRC524321:SRJ524321 TAY524321:TBF524321 TKU524321:TLB524321 TUQ524321:TUX524321 UEM524321:UET524321 UOI524321:UOP524321 UYE524321:UYL524321 VIA524321:VIH524321 VRW524321:VSD524321 WBS524321:WBZ524321 WLO524321:WLV524321 WVK524321:WVR524321 C589857:J589857 IY589857:JF589857 SU589857:TB589857 ACQ589857:ACX589857 AMM589857:AMT589857 AWI589857:AWP589857 BGE589857:BGL589857 BQA589857:BQH589857 BZW589857:CAD589857 CJS589857:CJZ589857 CTO589857:CTV589857 DDK589857:DDR589857 DNG589857:DNN589857 DXC589857:DXJ589857 EGY589857:EHF589857 EQU589857:ERB589857 FAQ589857:FAX589857 FKM589857:FKT589857 FUI589857:FUP589857 GEE589857:GEL589857 GOA589857:GOH589857 GXW589857:GYD589857 HHS589857:HHZ589857 HRO589857:HRV589857 IBK589857:IBR589857 ILG589857:ILN589857 IVC589857:IVJ589857 JEY589857:JFF589857 JOU589857:JPB589857 JYQ589857:JYX589857 KIM589857:KIT589857 KSI589857:KSP589857 LCE589857:LCL589857 LMA589857:LMH589857 LVW589857:LWD589857 MFS589857:MFZ589857 MPO589857:MPV589857 MZK589857:MZR589857 NJG589857:NJN589857 NTC589857:NTJ589857 OCY589857:ODF589857 OMU589857:ONB589857 OWQ589857:OWX589857 PGM589857:PGT589857 PQI589857:PQP589857 QAE589857:QAL589857 QKA589857:QKH589857 QTW589857:QUD589857 RDS589857:RDZ589857 RNO589857:RNV589857 RXK589857:RXR589857 SHG589857:SHN589857 SRC589857:SRJ589857 TAY589857:TBF589857 TKU589857:TLB589857 TUQ589857:TUX589857 UEM589857:UET589857 UOI589857:UOP589857 UYE589857:UYL589857 VIA589857:VIH589857 VRW589857:VSD589857 WBS589857:WBZ589857 WLO589857:WLV589857 WVK589857:WVR589857 C655393:J655393 IY655393:JF655393 SU655393:TB655393 ACQ655393:ACX655393 AMM655393:AMT655393 AWI655393:AWP655393 BGE655393:BGL655393 BQA655393:BQH655393 BZW655393:CAD655393 CJS655393:CJZ655393 CTO655393:CTV655393 DDK655393:DDR655393 DNG655393:DNN655393 DXC655393:DXJ655393 EGY655393:EHF655393 EQU655393:ERB655393 FAQ655393:FAX655393 FKM655393:FKT655393 FUI655393:FUP655393 GEE655393:GEL655393 GOA655393:GOH655393 GXW655393:GYD655393 HHS655393:HHZ655393 HRO655393:HRV655393 IBK655393:IBR655393 ILG655393:ILN655393 IVC655393:IVJ655393 JEY655393:JFF655393 JOU655393:JPB655393 JYQ655393:JYX655393 KIM655393:KIT655393 KSI655393:KSP655393 LCE655393:LCL655393 LMA655393:LMH655393 LVW655393:LWD655393 MFS655393:MFZ655393 MPO655393:MPV655393 MZK655393:MZR655393 NJG655393:NJN655393 NTC655393:NTJ655393 OCY655393:ODF655393 OMU655393:ONB655393 OWQ655393:OWX655393 PGM655393:PGT655393 PQI655393:PQP655393 QAE655393:QAL655393 QKA655393:QKH655393 QTW655393:QUD655393 RDS655393:RDZ655393 RNO655393:RNV655393 RXK655393:RXR655393 SHG655393:SHN655393 SRC655393:SRJ655393 TAY655393:TBF655393 TKU655393:TLB655393 TUQ655393:TUX655393 UEM655393:UET655393 UOI655393:UOP655393 UYE655393:UYL655393 VIA655393:VIH655393 VRW655393:VSD655393 WBS655393:WBZ655393 WLO655393:WLV655393 WVK655393:WVR655393 C720929:J720929 IY720929:JF720929 SU720929:TB720929 ACQ720929:ACX720929 AMM720929:AMT720929 AWI720929:AWP720929 BGE720929:BGL720929 BQA720929:BQH720929 BZW720929:CAD720929 CJS720929:CJZ720929 CTO720929:CTV720929 DDK720929:DDR720929 DNG720929:DNN720929 DXC720929:DXJ720929 EGY720929:EHF720929 EQU720929:ERB720929 FAQ720929:FAX720929 FKM720929:FKT720929 FUI720929:FUP720929 GEE720929:GEL720929 GOA720929:GOH720929 GXW720929:GYD720929 HHS720929:HHZ720929 HRO720929:HRV720929 IBK720929:IBR720929 ILG720929:ILN720929 IVC720929:IVJ720929 JEY720929:JFF720929 JOU720929:JPB720929 JYQ720929:JYX720929 KIM720929:KIT720929 KSI720929:KSP720929 LCE720929:LCL720929 LMA720929:LMH720929 LVW720929:LWD720929 MFS720929:MFZ720929 MPO720929:MPV720929 MZK720929:MZR720929 NJG720929:NJN720929 NTC720929:NTJ720929 OCY720929:ODF720929 OMU720929:ONB720929 OWQ720929:OWX720929 PGM720929:PGT720929 PQI720929:PQP720929 QAE720929:QAL720929 QKA720929:QKH720929 QTW720929:QUD720929 RDS720929:RDZ720929 RNO720929:RNV720929 RXK720929:RXR720929 SHG720929:SHN720929 SRC720929:SRJ720929 TAY720929:TBF720929 TKU720929:TLB720929 TUQ720929:TUX720929 UEM720929:UET720929 UOI720929:UOP720929 UYE720929:UYL720929 VIA720929:VIH720929 VRW720929:VSD720929 WBS720929:WBZ720929 WLO720929:WLV720929 WVK720929:WVR720929 C786465:J786465 IY786465:JF786465 SU786465:TB786465 ACQ786465:ACX786465 AMM786465:AMT786465 AWI786465:AWP786465 BGE786465:BGL786465 BQA786465:BQH786465 BZW786465:CAD786465 CJS786465:CJZ786465 CTO786465:CTV786465 DDK786465:DDR786465 DNG786465:DNN786465 DXC786465:DXJ786465 EGY786465:EHF786465 EQU786465:ERB786465 FAQ786465:FAX786465 FKM786465:FKT786465 FUI786465:FUP786465 GEE786465:GEL786465 GOA786465:GOH786465 GXW786465:GYD786465 HHS786465:HHZ786465 HRO786465:HRV786465 IBK786465:IBR786465 ILG786465:ILN786465 IVC786465:IVJ786465 JEY786465:JFF786465 JOU786465:JPB786465 JYQ786465:JYX786465 KIM786465:KIT786465 KSI786465:KSP786465 LCE786465:LCL786465 LMA786465:LMH786465 LVW786465:LWD786465 MFS786465:MFZ786465 MPO786465:MPV786465 MZK786465:MZR786465 NJG786465:NJN786465 NTC786465:NTJ786465 OCY786465:ODF786465 OMU786465:ONB786465 OWQ786465:OWX786465 PGM786465:PGT786465 PQI786465:PQP786465 QAE786465:QAL786465 QKA786465:QKH786465 QTW786465:QUD786465 RDS786465:RDZ786465 RNO786465:RNV786465 RXK786465:RXR786465 SHG786465:SHN786465 SRC786465:SRJ786465 TAY786465:TBF786465 TKU786465:TLB786465 TUQ786465:TUX786465 UEM786465:UET786465 UOI786465:UOP786465 UYE786465:UYL786465 VIA786465:VIH786465 VRW786465:VSD786465 WBS786465:WBZ786465 WLO786465:WLV786465 WVK786465:WVR786465 C852001:J852001 IY852001:JF852001 SU852001:TB852001 ACQ852001:ACX852001 AMM852001:AMT852001 AWI852001:AWP852001 BGE852001:BGL852001 BQA852001:BQH852001 BZW852001:CAD852001 CJS852001:CJZ852001 CTO852001:CTV852001 DDK852001:DDR852001 DNG852001:DNN852001 DXC852001:DXJ852001 EGY852001:EHF852001 EQU852001:ERB852001 FAQ852001:FAX852001 FKM852001:FKT852001 FUI852001:FUP852001 GEE852001:GEL852001 GOA852001:GOH852001 GXW852001:GYD852001 HHS852001:HHZ852001 HRO852001:HRV852001 IBK852001:IBR852001 ILG852001:ILN852001 IVC852001:IVJ852001 JEY852001:JFF852001 JOU852001:JPB852001 JYQ852001:JYX852001 KIM852001:KIT852001 KSI852001:KSP852001 LCE852001:LCL852001 LMA852001:LMH852001 LVW852001:LWD852001 MFS852001:MFZ852001 MPO852001:MPV852001 MZK852001:MZR852001 NJG852001:NJN852001 NTC852001:NTJ852001 OCY852001:ODF852001 OMU852001:ONB852001 OWQ852001:OWX852001 PGM852001:PGT852001 PQI852001:PQP852001 QAE852001:QAL852001 QKA852001:QKH852001 QTW852001:QUD852001 RDS852001:RDZ852001 RNO852001:RNV852001 RXK852001:RXR852001 SHG852001:SHN852001 SRC852001:SRJ852001 TAY852001:TBF852001 TKU852001:TLB852001 TUQ852001:TUX852001 UEM852001:UET852001 UOI852001:UOP852001 UYE852001:UYL852001 VIA852001:VIH852001 VRW852001:VSD852001 WBS852001:WBZ852001 WLO852001:WLV852001 WVK852001:WVR852001 C917537:J917537 IY917537:JF917537 SU917537:TB917537 ACQ917537:ACX917537 AMM917537:AMT917537 AWI917537:AWP917537 BGE917537:BGL917537 BQA917537:BQH917537 BZW917537:CAD917537 CJS917537:CJZ917537 CTO917537:CTV917537 DDK917537:DDR917537 DNG917537:DNN917537 DXC917537:DXJ917537 EGY917537:EHF917537 EQU917537:ERB917537 FAQ917537:FAX917537 FKM917537:FKT917537 FUI917537:FUP917537 GEE917537:GEL917537 GOA917537:GOH917537 GXW917537:GYD917537 HHS917537:HHZ917537 HRO917537:HRV917537 IBK917537:IBR917537 ILG917537:ILN917537 IVC917537:IVJ917537 JEY917537:JFF917537 JOU917537:JPB917537 JYQ917537:JYX917537 KIM917537:KIT917537 KSI917537:KSP917537 LCE917537:LCL917537 LMA917537:LMH917537 LVW917537:LWD917537 MFS917537:MFZ917537 MPO917537:MPV917537 MZK917537:MZR917537 NJG917537:NJN917537 NTC917537:NTJ917537 OCY917537:ODF917537 OMU917537:ONB917537 OWQ917537:OWX917537 PGM917537:PGT917537 PQI917537:PQP917537 QAE917537:QAL917537 QKA917537:QKH917537 QTW917537:QUD917537 RDS917537:RDZ917537 RNO917537:RNV917537 RXK917537:RXR917537 SHG917537:SHN917537 SRC917537:SRJ917537 TAY917537:TBF917537 TKU917537:TLB917537 TUQ917537:TUX917537 UEM917537:UET917537 UOI917537:UOP917537 UYE917537:UYL917537 VIA917537:VIH917537 VRW917537:VSD917537 WBS917537:WBZ917537 WLO917537:WLV917537 WVK917537:WVR917537 C983073:J983073 IY983073:JF983073 SU983073:TB983073 ACQ983073:ACX983073 AMM983073:AMT983073 AWI983073:AWP983073 BGE983073:BGL983073 BQA983073:BQH983073 BZW983073:CAD983073 CJS983073:CJZ983073 CTO983073:CTV983073 DDK983073:DDR983073 DNG983073:DNN983073 DXC983073:DXJ983073 EGY983073:EHF983073 EQU983073:ERB983073 FAQ983073:FAX983073 FKM983073:FKT983073 FUI983073:FUP983073 GEE983073:GEL983073 GOA983073:GOH983073 GXW983073:GYD983073 HHS983073:HHZ983073 HRO983073:HRV983073 IBK983073:IBR983073 ILG983073:ILN983073 IVC983073:IVJ983073 JEY983073:JFF983073 JOU983073:JPB983073 JYQ983073:JYX983073 KIM983073:KIT983073 KSI983073:KSP983073 LCE983073:LCL983073 LMA983073:LMH983073 LVW983073:LWD983073 MFS983073:MFZ983073 MPO983073:MPV983073 MZK983073:MZR983073 NJG983073:NJN983073 NTC983073:NTJ983073 OCY983073:ODF983073 OMU983073:ONB983073 OWQ983073:OWX983073 PGM983073:PGT983073 PQI983073:PQP983073 QAE983073:QAL983073 QKA983073:QKH983073 QTW983073:QUD983073 RDS983073:RDZ983073 RNO983073:RNV983073 RXK983073:RXR983073 SHG983073:SHN983073 SRC983073:SRJ983073 TAY983073:TBF983073 TKU983073:TLB983073 TUQ983073:TUX983073 UEM983073:UET983073 UOI983073:UOP983073 UYE983073:UYL983073 VIA983073:VIH983073 VRW983073:VSD983073 WBS983073:WBZ983073 WLO983073:WLV983073 WVK983073:WVR983073 C48:J48 IY48:JF48 SU48:TB48 ACQ48:ACX48 AMM48:AMT48 AWI48:AWP48 BGE48:BGL48 BQA48:BQH48 BZW48:CAD48 CJS48:CJZ48 CTO48:CTV48 DDK48:DDR48 DNG48:DNN48 DXC48:DXJ48 EGY48:EHF48 EQU48:ERB48 FAQ48:FAX48 FKM48:FKT48 FUI48:FUP48 GEE48:GEL48 GOA48:GOH48 GXW48:GYD48 HHS48:HHZ48 HRO48:HRV48 IBK48:IBR48 ILG48:ILN48 IVC48:IVJ48 JEY48:JFF48 JOU48:JPB48 JYQ48:JYX48 KIM48:KIT48 KSI48:KSP48 LCE48:LCL48 LMA48:LMH48 LVW48:LWD48 MFS48:MFZ48 MPO48:MPV48 MZK48:MZR48 NJG48:NJN48 NTC48:NTJ48 OCY48:ODF48 OMU48:ONB48 OWQ48:OWX48 PGM48:PGT48 PQI48:PQP48 QAE48:QAL48 QKA48:QKH48 QTW48:QUD48 RDS48:RDZ48 RNO48:RNV48 RXK48:RXR48 SHG48:SHN48 SRC48:SRJ48 TAY48:TBF48 TKU48:TLB48 TUQ48:TUX48 UEM48:UET48 UOI48:UOP48 UYE48:UYL48 VIA48:VIH48 VRW48:VSD48 WBS48:WBZ48 WLO48:WLV48 WVK48:WVR48 C65583:J65583 IY65583:JF65583 SU65583:TB65583 ACQ65583:ACX65583 AMM65583:AMT65583 AWI65583:AWP65583 BGE65583:BGL65583 BQA65583:BQH65583 BZW65583:CAD65583 CJS65583:CJZ65583 CTO65583:CTV65583 DDK65583:DDR65583 DNG65583:DNN65583 DXC65583:DXJ65583 EGY65583:EHF65583 EQU65583:ERB65583 FAQ65583:FAX65583 FKM65583:FKT65583 FUI65583:FUP65583 GEE65583:GEL65583 GOA65583:GOH65583 GXW65583:GYD65583 HHS65583:HHZ65583 HRO65583:HRV65583 IBK65583:IBR65583 ILG65583:ILN65583 IVC65583:IVJ65583 JEY65583:JFF65583 JOU65583:JPB65583 JYQ65583:JYX65583 KIM65583:KIT65583 KSI65583:KSP65583 LCE65583:LCL65583 LMA65583:LMH65583 LVW65583:LWD65583 MFS65583:MFZ65583 MPO65583:MPV65583 MZK65583:MZR65583 NJG65583:NJN65583 NTC65583:NTJ65583 OCY65583:ODF65583 OMU65583:ONB65583 OWQ65583:OWX65583 PGM65583:PGT65583 PQI65583:PQP65583 QAE65583:QAL65583 QKA65583:QKH65583 QTW65583:QUD65583 RDS65583:RDZ65583 RNO65583:RNV65583 RXK65583:RXR65583 SHG65583:SHN65583 SRC65583:SRJ65583 TAY65583:TBF65583 TKU65583:TLB65583 TUQ65583:TUX65583 UEM65583:UET65583 UOI65583:UOP65583 UYE65583:UYL65583 VIA65583:VIH65583 VRW65583:VSD65583 WBS65583:WBZ65583 WLO65583:WLV65583 WVK65583:WVR65583 C131119:J131119 IY131119:JF131119 SU131119:TB131119 ACQ131119:ACX131119 AMM131119:AMT131119 AWI131119:AWP131119 BGE131119:BGL131119 BQA131119:BQH131119 BZW131119:CAD131119 CJS131119:CJZ131119 CTO131119:CTV131119 DDK131119:DDR131119 DNG131119:DNN131119 DXC131119:DXJ131119 EGY131119:EHF131119 EQU131119:ERB131119 FAQ131119:FAX131119 FKM131119:FKT131119 FUI131119:FUP131119 GEE131119:GEL131119 GOA131119:GOH131119 GXW131119:GYD131119 HHS131119:HHZ131119 HRO131119:HRV131119 IBK131119:IBR131119 ILG131119:ILN131119 IVC131119:IVJ131119 JEY131119:JFF131119 JOU131119:JPB131119 JYQ131119:JYX131119 KIM131119:KIT131119 KSI131119:KSP131119 LCE131119:LCL131119 LMA131119:LMH131119 LVW131119:LWD131119 MFS131119:MFZ131119 MPO131119:MPV131119 MZK131119:MZR131119 NJG131119:NJN131119 NTC131119:NTJ131119 OCY131119:ODF131119 OMU131119:ONB131119 OWQ131119:OWX131119 PGM131119:PGT131119 PQI131119:PQP131119 QAE131119:QAL131119 QKA131119:QKH131119 QTW131119:QUD131119 RDS131119:RDZ131119 RNO131119:RNV131119 RXK131119:RXR131119 SHG131119:SHN131119 SRC131119:SRJ131119 TAY131119:TBF131119 TKU131119:TLB131119 TUQ131119:TUX131119 UEM131119:UET131119 UOI131119:UOP131119 UYE131119:UYL131119 VIA131119:VIH131119 VRW131119:VSD131119 WBS131119:WBZ131119 WLO131119:WLV131119 WVK131119:WVR131119 C196655:J196655 IY196655:JF196655 SU196655:TB196655 ACQ196655:ACX196655 AMM196655:AMT196655 AWI196655:AWP196655 BGE196655:BGL196655 BQA196655:BQH196655 BZW196655:CAD196655 CJS196655:CJZ196655 CTO196655:CTV196655 DDK196655:DDR196655 DNG196655:DNN196655 DXC196655:DXJ196655 EGY196655:EHF196655 EQU196655:ERB196655 FAQ196655:FAX196655 FKM196655:FKT196655 FUI196655:FUP196655 GEE196655:GEL196655 GOA196655:GOH196655 GXW196655:GYD196655 HHS196655:HHZ196655 HRO196655:HRV196655 IBK196655:IBR196655 ILG196655:ILN196655 IVC196655:IVJ196655 JEY196655:JFF196655 JOU196655:JPB196655 JYQ196655:JYX196655 KIM196655:KIT196655 KSI196655:KSP196655 LCE196655:LCL196655 LMA196655:LMH196655 LVW196655:LWD196655 MFS196655:MFZ196655 MPO196655:MPV196655 MZK196655:MZR196655 NJG196655:NJN196655 NTC196655:NTJ196655 OCY196655:ODF196655 OMU196655:ONB196655 OWQ196655:OWX196655 PGM196655:PGT196655 PQI196655:PQP196655 QAE196655:QAL196655 QKA196655:QKH196655 QTW196655:QUD196655 RDS196655:RDZ196655 RNO196655:RNV196655 RXK196655:RXR196655 SHG196655:SHN196655 SRC196655:SRJ196655 TAY196655:TBF196655 TKU196655:TLB196655 TUQ196655:TUX196655 UEM196655:UET196655 UOI196655:UOP196655 UYE196655:UYL196655 VIA196655:VIH196655 VRW196655:VSD196655 WBS196655:WBZ196655 WLO196655:WLV196655 WVK196655:WVR196655 C262191:J262191 IY262191:JF262191 SU262191:TB262191 ACQ262191:ACX262191 AMM262191:AMT262191 AWI262191:AWP262191 BGE262191:BGL262191 BQA262191:BQH262191 BZW262191:CAD262191 CJS262191:CJZ262191 CTO262191:CTV262191 DDK262191:DDR262191 DNG262191:DNN262191 DXC262191:DXJ262191 EGY262191:EHF262191 EQU262191:ERB262191 FAQ262191:FAX262191 FKM262191:FKT262191 FUI262191:FUP262191 GEE262191:GEL262191 GOA262191:GOH262191 GXW262191:GYD262191 HHS262191:HHZ262191 HRO262191:HRV262191 IBK262191:IBR262191 ILG262191:ILN262191 IVC262191:IVJ262191 JEY262191:JFF262191 JOU262191:JPB262191 JYQ262191:JYX262191 KIM262191:KIT262191 KSI262191:KSP262191 LCE262191:LCL262191 LMA262191:LMH262191 LVW262191:LWD262191 MFS262191:MFZ262191 MPO262191:MPV262191 MZK262191:MZR262191 NJG262191:NJN262191 NTC262191:NTJ262191 OCY262191:ODF262191 OMU262191:ONB262191 OWQ262191:OWX262191 PGM262191:PGT262191 PQI262191:PQP262191 QAE262191:QAL262191 QKA262191:QKH262191 QTW262191:QUD262191 RDS262191:RDZ262191 RNO262191:RNV262191 RXK262191:RXR262191 SHG262191:SHN262191 SRC262191:SRJ262191 TAY262191:TBF262191 TKU262191:TLB262191 TUQ262191:TUX262191 UEM262191:UET262191 UOI262191:UOP262191 UYE262191:UYL262191 VIA262191:VIH262191 VRW262191:VSD262191 WBS262191:WBZ262191 WLO262191:WLV262191 WVK262191:WVR262191 C327727:J327727 IY327727:JF327727 SU327727:TB327727 ACQ327727:ACX327727 AMM327727:AMT327727 AWI327727:AWP327727 BGE327727:BGL327727 BQA327727:BQH327727 BZW327727:CAD327727 CJS327727:CJZ327727 CTO327727:CTV327727 DDK327727:DDR327727 DNG327727:DNN327727 DXC327727:DXJ327727 EGY327727:EHF327727 EQU327727:ERB327727 FAQ327727:FAX327727 FKM327727:FKT327727 FUI327727:FUP327727 GEE327727:GEL327727 GOA327727:GOH327727 GXW327727:GYD327727 HHS327727:HHZ327727 HRO327727:HRV327727 IBK327727:IBR327727 ILG327727:ILN327727 IVC327727:IVJ327727 JEY327727:JFF327727 JOU327727:JPB327727 JYQ327727:JYX327727 KIM327727:KIT327727 KSI327727:KSP327727 LCE327727:LCL327727 LMA327727:LMH327727 LVW327727:LWD327727 MFS327727:MFZ327727 MPO327727:MPV327727 MZK327727:MZR327727 NJG327727:NJN327727 NTC327727:NTJ327727 OCY327727:ODF327727 OMU327727:ONB327727 OWQ327727:OWX327727 PGM327727:PGT327727 PQI327727:PQP327727 QAE327727:QAL327727 QKA327727:QKH327727 QTW327727:QUD327727 RDS327727:RDZ327727 RNO327727:RNV327727 RXK327727:RXR327727 SHG327727:SHN327727 SRC327727:SRJ327727 TAY327727:TBF327727 TKU327727:TLB327727 TUQ327727:TUX327727 UEM327727:UET327727 UOI327727:UOP327727 UYE327727:UYL327727 VIA327727:VIH327727 VRW327727:VSD327727 WBS327727:WBZ327727 WLO327727:WLV327727 WVK327727:WVR327727 C393263:J393263 IY393263:JF393263 SU393263:TB393263 ACQ393263:ACX393263 AMM393263:AMT393263 AWI393263:AWP393263 BGE393263:BGL393263 BQA393263:BQH393263 BZW393263:CAD393263 CJS393263:CJZ393263 CTO393263:CTV393263 DDK393263:DDR393263 DNG393263:DNN393263 DXC393263:DXJ393263 EGY393263:EHF393263 EQU393263:ERB393263 FAQ393263:FAX393263 FKM393263:FKT393263 FUI393263:FUP393263 GEE393263:GEL393263 GOA393263:GOH393263 GXW393263:GYD393263 HHS393263:HHZ393263 HRO393263:HRV393263 IBK393263:IBR393263 ILG393263:ILN393263 IVC393263:IVJ393263 JEY393263:JFF393263 JOU393263:JPB393263 JYQ393263:JYX393263 KIM393263:KIT393263 KSI393263:KSP393263 LCE393263:LCL393263 LMA393263:LMH393263 LVW393263:LWD393263 MFS393263:MFZ393263 MPO393263:MPV393263 MZK393263:MZR393263 NJG393263:NJN393263 NTC393263:NTJ393263 OCY393263:ODF393263 OMU393263:ONB393263 OWQ393263:OWX393263 PGM393263:PGT393263 PQI393263:PQP393263 QAE393263:QAL393263 QKA393263:QKH393263 QTW393263:QUD393263 RDS393263:RDZ393263 RNO393263:RNV393263 RXK393263:RXR393263 SHG393263:SHN393263 SRC393263:SRJ393263 TAY393263:TBF393263 TKU393263:TLB393263 TUQ393263:TUX393263 UEM393263:UET393263 UOI393263:UOP393263 UYE393263:UYL393263 VIA393263:VIH393263 VRW393263:VSD393263 WBS393263:WBZ393263 WLO393263:WLV393263 WVK393263:WVR393263 C458799:J458799 IY458799:JF458799 SU458799:TB458799 ACQ458799:ACX458799 AMM458799:AMT458799 AWI458799:AWP458799 BGE458799:BGL458799 BQA458799:BQH458799 BZW458799:CAD458799 CJS458799:CJZ458799 CTO458799:CTV458799 DDK458799:DDR458799 DNG458799:DNN458799 DXC458799:DXJ458799 EGY458799:EHF458799 EQU458799:ERB458799 FAQ458799:FAX458799 FKM458799:FKT458799 FUI458799:FUP458799 GEE458799:GEL458799 GOA458799:GOH458799 GXW458799:GYD458799 HHS458799:HHZ458799 HRO458799:HRV458799 IBK458799:IBR458799 ILG458799:ILN458799 IVC458799:IVJ458799 JEY458799:JFF458799 JOU458799:JPB458799 JYQ458799:JYX458799 KIM458799:KIT458799 KSI458799:KSP458799 LCE458799:LCL458799 LMA458799:LMH458799 LVW458799:LWD458799 MFS458799:MFZ458799 MPO458799:MPV458799 MZK458799:MZR458799 NJG458799:NJN458799 NTC458799:NTJ458799 OCY458799:ODF458799 OMU458799:ONB458799 OWQ458799:OWX458799 PGM458799:PGT458799 PQI458799:PQP458799 QAE458799:QAL458799 QKA458799:QKH458799 QTW458799:QUD458799 RDS458799:RDZ458799 RNO458799:RNV458799 RXK458799:RXR458799 SHG458799:SHN458799 SRC458799:SRJ458799 TAY458799:TBF458799 TKU458799:TLB458799 TUQ458799:TUX458799 UEM458799:UET458799 UOI458799:UOP458799 UYE458799:UYL458799 VIA458799:VIH458799 VRW458799:VSD458799 WBS458799:WBZ458799 WLO458799:WLV458799 WVK458799:WVR458799 C524335:J524335 IY524335:JF524335 SU524335:TB524335 ACQ524335:ACX524335 AMM524335:AMT524335 AWI524335:AWP524335 BGE524335:BGL524335 BQA524335:BQH524335 BZW524335:CAD524335 CJS524335:CJZ524335 CTO524335:CTV524335 DDK524335:DDR524335 DNG524335:DNN524335 DXC524335:DXJ524335 EGY524335:EHF524335 EQU524335:ERB524335 FAQ524335:FAX524335 FKM524335:FKT524335 FUI524335:FUP524335 GEE524335:GEL524335 GOA524335:GOH524335 GXW524335:GYD524335 HHS524335:HHZ524335 HRO524335:HRV524335 IBK524335:IBR524335 ILG524335:ILN524335 IVC524335:IVJ524335 JEY524335:JFF524335 JOU524335:JPB524335 JYQ524335:JYX524335 KIM524335:KIT524335 KSI524335:KSP524335 LCE524335:LCL524335 LMA524335:LMH524335 LVW524335:LWD524335 MFS524335:MFZ524335 MPO524335:MPV524335 MZK524335:MZR524335 NJG524335:NJN524335 NTC524335:NTJ524335 OCY524335:ODF524335 OMU524335:ONB524335 OWQ524335:OWX524335 PGM524335:PGT524335 PQI524335:PQP524335 QAE524335:QAL524335 QKA524335:QKH524335 QTW524335:QUD524335 RDS524335:RDZ524335 RNO524335:RNV524335 RXK524335:RXR524335 SHG524335:SHN524335 SRC524335:SRJ524335 TAY524335:TBF524335 TKU524335:TLB524335 TUQ524335:TUX524335 UEM524335:UET524335 UOI524335:UOP524335 UYE524335:UYL524335 VIA524335:VIH524335 VRW524335:VSD524335 WBS524335:WBZ524335 WLO524335:WLV524335 WVK524335:WVR524335 C589871:J589871 IY589871:JF589871 SU589871:TB589871 ACQ589871:ACX589871 AMM589871:AMT589871 AWI589871:AWP589871 BGE589871:BGL589871 BQA589871:BQH589871 BZW589871:CAD589871 CJS589871:CJZ589871 CTO589871:CTV589871 DDK589871:DDR589871 DNG589871:DNN589871 DXC589871:DXJ589871 EGY589871:EHF589871 EQU589871:ERB589871 FAQ589871:FAX589871 FKM589871:FKT589871 FUI589871:FUP589871 GEE589871:GEL589871 GOA589871:GOH589871 GXW589871:GYD589871 HHS589871:HHZ589871 HRO589871:HRV589871 IBK589871:IBR589871 ILG589871:ILN589871 IVC589871:IVJ589871 JEY589871:JFF589871 JOU589871:JPB589871 JYQ589871:JYX589871 KIM589871:KIT589871 KSI589871:KSP589871 LCE589871:LCL589871 LMA589871:LMH589871 LVW589871:LWD589871 MFS589871:MFZ589871 MPO589871:MPV589871 MZK589871:MZR589871 NJG589871:NJN589871 NTC589871:NTJ589871 OCY589871:ODF589871 OMU589871:ONB589871 OWQ589871:OWX589871 PGM589871:PGT589871 PQI589871:PQP589871 QAE589871:QAL589871 QKA589871:QKH589871 QTW589871:QUD589871 RDS589871:RDZ589871 RNO589871:RNV589871 RXK589871:RXR589871 SHG589871:SHN589871 SRC589871:SRJ589871 TAY589871:TBF589871 TKU589871:TLB589871 TUQ589871:TUX589871 UEM589871:UET589871 UOI589871:UOP589871 UYE589871:UYL589871 VIA589871:VIH589871 VRW589871:VSD589871 WBS589871:WBZ589871 WLO589871:WLV589871 WVK589871:WVR589871 C655407:J655407 IY655407:JF655407 SU655407:TB655407 ACQ655407:ACX655407 AMM655407:AMT655407 AWI655407:AWP655407 BGE655407:BGL655407 BQA655407:BQH655407 BZW655407:CAD655407 CJS655407:CJZ655407 CTO655407:CTV655407 DDK655407:DDR655407 DNG655407:DNN655407 DXC655407:DXJ655407 EGY655407:EHF655407 EQU655407:ERB655407 FAQ655407:FAX655407 FKM655407:FKT655407 FUI655407:FUP655407 GEE655407:GEL655407 GOA655407:GOH655407 GXW655407:GYD655407 HHS655407:HHZ655407 HRO655407:HRV655407 IBK655407:IBR655407 ILG655407:ILN655407 IVC655407:IVJ655407 JEY655407:JFF655407 JOU655407:JPB655407 JYQ655407:JYX655407 KIM655407:KIT655407 KSI655407:KSP655407 LCE655407:LCL655407 LMA655407:LMH655407 LVW655407:LWD655407 MFS655407:MFZ655407 MPO655407:MPV655407 MZK655407:MZR655407 NJG655407:NJN655407 NTC655407:NTJ655407 OCY655407:ODF655407 OMU655407:ONB655407 OWQ655407:OWX655407 PGM655407:PGT655407 PQI655407:PQP655407 QAE655407:QAL655407 QKA655407:QKH655407 QTW655407:QUD655407 RDS655407:RDZ655407 RNO655407:RNV655407 RXK655407:RXR655407 SHG655407:SHN655407 SRC655407:SRJ655407 TAY655407:TBF655407 TKU655407:TLB655407 TUQ655407:TUX655407 UEM655407:UET655407 UOI655407:UOP655407 UYE655407:UYL655407 VIA655407:VIH655407 VRW655407:VSD655407 WBS655407:WBZ655407 WLO655407:WLV655407 WVK655407:WVR655407 C720943:J720943 IY720943:JF720943 SU720943:TB720943 ACQ720943:ACX720943 AMM720943:AMT720943 AWI720943:AWP720943 BGE720943:BGL720943 BQA720943:BQH720943 BZW720943:CAD720943 CJS720943:CJZ720943 CTO720943:CTV720943 DDK720943:DDR720943 DNG720943:DNN720943 DXC720943:DXJ720943 EGY720943:EHF720943 EQU720943:ERB720943 FAQ720943:FAX720943 FKM720943:FKT720943 FUI720943:FUP720943 GEE720943:GEL720943 GOA720943:GOH720943 GXW720943:GYD720943 HHS720943:HHZ720943 HRO720943:HRV720943 IBK720943:IBR720943 ILG720943:ILN720943 IVC720943:IVJ720943 JEY720943:JFF720943 JOU720943:JPB720943 JYQ720943:JYX720943 KIM720943:KIT720943 KSI720943:KSP720943 LCE720943:LCL720943 LMA720943:LMH720943 LVW720943:LWD720943 MFS720943:MFZ720943 MPO720943:MPV720943 MZK720943:MZR720943 NJG720943:NJN720943 NTC720943:NTJ720943 OCY720943:ODF720943 OMU720943:ONB720943 OWQ720943:OWX720943 PGM720943:PGT720943 PQI720943:PQP720943 QAE720943:QAL720943 QKA720943:QKH720943 QTW720943:QUD720943 RDS720943:RDZ720943 RNO720943:RNV720943 RXK720943:RXR720943 SHG720943:SHN720943 SRC720943:SRJ720943 TAY720943:TBF720943 TKU720943:TLB720943 TUQ720943:TUX720943 UEM720943:UET720943 UOI720943:UOP720943 UYE720943:UYL720943 VIA720943:VIH720943 VRW720943:VSD720943 WBS720943:WBZ720943 WLO720943:WLV720943 WVK720943:WVR720943 C786479:J786479 IY786479:JF786479 SU786479:TB786479 ACQ786479:ACX786479 AMM786479:AMT786479 AWI786479:AWP786479 BGE786479:BGL786479 BQA786479:BQH786479 BZW786479:CAD786479 CJS786479:CJZ786479 CTO786479:CTV786479 DDK786479:DDR786479 DNG786479:DNN786479 DXC786479:DXJ786479 EGY786479:EHF786479 EQU786479:ERB786479 FAQ786479:FAX786479 FKM786479:FKT786479 FUI786479:FUP786479 GEE786479:GEL786479 GOA786479:GOH786479 GXW786479:GYD786479 HHS786479:HHZ786479 HRO786479:HRV786479 IBK786479:IBR786479 ILG786479:ILN786479 IVC786479:IVJ786479 JEY786479:JFF786479 JOU786479:JPB786479 JYQ786479:JYX786479 KIM786479:KIT786479 KSI786479:KSP786479 LCE786479:LCL786479 LMA786479:LMH786479 LVW786479:LWD786479 MFS786479:MFZ786479 MPO786479:MPV786479 MZK786479:MZR786479 NJG786479:NJN786479 NTC786479:NTJ786479 OCY786479:ODF786479 OMU786479:ONB786479 OWQ786479:OWX786479 PGM786479:PGT786479 PQI786479:PQP786479 QAE786479:QAL786479 QKA786479:QKH786479 QTW786479:QUD786479 RDS786479:RDZ786479 RNO786479:RNV786479 RXK786479:RXR786479 SHG786479:SHN786479 SRC786479:SRJ786479 TAY786479:TBF786479 TKU786479:TLB786479 TUQ786479:TUX786479 UEM786479:UET786479 UOI786479:UOP786479 UYE786479:UYL786479 VIA786479:VIH786479 VRW786479:VSD786479 WBS786479:WBZ786479 WLO786479:WLV786479 WVK786479:WVR786479 C852015:J852015 IY852015:JF852015 SU852015:TB852015 ACQ852015:ACX852015 AMM852015:AMT852015 AWI852015:AWP852015 BGE852015:BGL852015 BQA852015:BQH852015 BZW852015:CAD852015 CJS852015:CJZ852015 CTO852015:CTV852015 DDK852015:DDR852015 DNG852015:DNN852015 DXC852015:DXJ852015 EGY852015:EHF852015 EQU852015:ERB852015 FAQ852015:FAX852015 FKM852015:FKT852015 FUI852015:FUP852015 GEE852015:GEL852015 GOA852015:GOH852015 GXW852015:GYD852015 HHS852015:HHZ852015 HRO852015:HRV852015 IBK852015:IBR852015 ILG852015:ILN852015 IVC852015:IVJ852015 JEY852015:JFF852015 JOU852015:JPB852015 JYQ852015:JYX852015 KIM852015:KIT852015 KSI852015:KSP852015 LCE852015:LCL852015 LMA852015:LMH852015 LVW852015:LWD852015 MFS852015:MFZ852015 MPO852015:MPV852015 MZK852015:MZR852015 NJG852015:NJN852015 NTC852015:NTJ852015 OCY852015:ODF852015 OMU852015:ONB852015 OWQ852015:OWX852015 PGM852015:PGT852015 PQI852015:PQP852015 QAE852015:QAL852015 QKA852015:QKH852015 QTW852015:QUD852015 RDS852015:RDZ852015 RNO852015:RNV852015 RXK852015:RXR852015 SHG852015:SHN852015 SRC852015:SRJ852015 TAY852015:TBF852015 TKU852015:TLB852015 TUQ852015:TUX852015 UEM852015:UET852015 UOI852015:UOP852015 UYE852015:UYL852015 VIA852015:VIH852015 VRW852015:VSD852015 WBS852015:WBZ852015 WLO852015:WLV852015 WVK852015:WVR852015 C917551:J917551 IY917551:JF917551 SU917551:TB917551 ACQ917551:ACX917551 AMM917551:AMT917551 AWI917551:AWP917551 BGE917551:BGL917551 BQA917551:BQH917551 BZW917551:CAD917551 CJS917551:CJZ917551 CTO917551:CTV917551 DDK917551:DDR917551 DNG917551:DNN917551 DXC917551:DXJ917551 EGY917551:EHF917551 EQU917551:ERB917551 FAQ917551:FAX917551 FKM917551:FKT917551 FUI917551:FUP917551 GEE917551:GEL917551 GOA917551:GOH917551 GXW917551:GYD917551 HHS917551:HHZ917551 HRO917551:HRV917551 IBK917551:IBR917551 ILG917551:ILN917551 IVC917551:IVJ917551 JEY917551:JFF917551 JOU917551:JPB917551 JYQ917551:JYX917551 KIM917551:KIT917551 KSI917551:KSP917551 LCE917551:LCL917551 LMA917551:LMH917551 LVW917551:LWD917551 MFS917551:MFZ917551 MPO917551:MPV917551 MZK917551:MZR917551 NJG917551:NJN917551 NTC917551:NTJ917551 OCY917551:ODF917551 OMU917551:ONB917551 OWQ917551:OWX917551 PGM917551:PGT917551 PQI917551:PQP917551 QAE917551:QAL917551 QKA917551:QKH917551 QTW917551:QUD917551 RDS917551:RDZ917551 RNO917551:RNV917551 RXK917551:RXR917551 SHG917551:SHN917551 SRC917551:SRJ917551 TAY917551:TBF917551 TKU917551:TLB917551 TUQ917551:TUX917551 UEM917551:UET917551 UOI917551:UOP917551 UYE917551:UYL917551 VIA917551:VIH917551 VRW917551:VSD917551 WBS917551:WBZ917551 WLO917551:WLV917551 WVK917551:WVR917551 C983087:J983087 IY983087:JF983087 SU983087:TB983087 ACQ983087:ACX983087 AMM983087:AMT983087 AWI983087:AWP983087 BGE983087:BGL983087 BQA983087:BQH983087 BZW983087:CAD983087 CJS983087:CJZ983087 CTO983087:CTV983087 DDK983087:DDR983087 DNG983087:DNN983087 DXC983087:DXJ983087 EGY983087:EHF983087 EQU983087:ERB983087 FAQ983087:FAX983087 FKM983087:FKT983087 FUI983087:FUP983087 GEE983087:GEL983087 GOA983087:GOH983087 GXW983087:GYD983087 HHS983087:HHZ983087 HRO983087:HRV983087 IBK983087:IBR983087 ILG983087:ILN983087 IVC983087:IVJ983087 JEY983087:JFF983087 JOU983087:JPB983087 JYQ983087:JYX983087 KIM983087:KIT983087 KSI983087:KSP983087 LCE983087:LCL983087 LMA983087:LMH983087 LVW983087:LWD983087 MFS983087:MFZ983087 MPO983087:MPV983087 MZK983087:MZR983087 NJG983087:NJN983087 NTC983087:NTJ983087 OCY983087:ODF983087 OMU983087:ONB983087 OWQ983087:OWX983087 PGM983087:PGT983087 PQI983087:PQP983087 QAE983087:QAL983087 QKA983087:QKH983087 QTW983087:QUD983087 RDS983087:RDZ983087 RNO983087:RNV983087 RXK983087:RXR983087 SHG983087:SHN983087 SRC983087:SRJ983087 TAY983087:TBF983087 TKU983087:TLB983087 TUQ983087:TUX983087 UEM983087:UET983087 UOI983087:UOP983087 UYE983087:UYL983087 VIA983087:VIH983087 VRW983087:VSD983087 WBS983087:WBZ983087 WLO983087:WLV983087 WVK983087:WVR983087 C60:J60 IY60:JF60 SU60:TB60 ACQ60:ACX60 AMM60:AMT60 AWI60:AWP60 BGE60:BGL60 BQA60:BQH60 BZW60:CAD60 CJS60:CJZ60 CTO60:CTV60 DDK60:DDR60 DNG60:DNN60 DXC60:DXJ60 EGY60:EHF60 EQU60:ERB60 FAQ60:FAX60 FKM60:FKT60 FUI60:FUP60 GEE60:GEL60 GOA60:GOH60 GXW60:GYD60 HHS60:HHZ60 HRO60:HRV60 IBK60:IBR60 ILG60:ILN60 IVC60:IVJ60 JEY60:JFF60 JOU60:JPB60 JYQ60:JYX60 KIM60:KIT60 KSI60:KSP60 LCE60:LCL60 LMA60:LMH60 LVW60:LWD60 MFS60:MFZ60 MPO60:MPV60 MZK60:MZR60 NJG60:NJN60 NTC60:NTJ60 OCY60:ODF60 OMU60:ONB60 OWQ60:OWX60 PGM60:PGT60 PQI60:PQP60 QAE60:QAL60 QKA60:QKH60 QTW60:QUD60 RDS60:RDZ60 RNO60:RNV60 RXK60:RXR60 SHG60:SHN60 SRC60:SRJ60 TAY60:TBF60 TKU60:TLB60 TUQ60:TUX60 UEM60:UET60 UOI60:UOP60 UYE60:UYL60 VIA60:VIH60 VRW60:VSD60 WBS60:WBZ60 WLO60:WLV60 WVK60:WVR60 C65595:J65595 IY65595:JF65595 SU65595:TB65595 ACQ65595:ACX65595 AMM65595:AMT65595 AWI65595:AWP65595 BGE65595:BGL65595 BQA65595:BQH65595 BZW65595:CAD65595 CJS65595:CJZ65595 CTO65595:CTV65595 DDK65595:DDR65595 DNG65595:DNN65595 DXC65595:DXJ65595 EGY65595:EHF65595 EQU65595:ERB65595 FAQ65595:FAX65595 FKM65595:FKT65595 FUI65595:FUP65595 GEE65595:GEL65595 GOA65595:GOH65595 GXW65595:GYD65595 HHS65595:HHZ65595 HRO65595:HRV65595 IBK65595:IBR65595 ILG65595:ILN65595 IVC65595:IVJ65595 JEY65595:JFF65595 JOU65595:JPB65595 JYQ65595:JYX65595 KIM65595:KIT65595 KSI65595:KSP65595 LCE65595:LCL65595 LMA65595:LMH65595 LVW65595:LWD65595 MFS65595:MFZ65595 MPO65595:MPV65595 MZK65595:MZR65595 NJG65595:NJN65595 NTC65595:NTJ65595 OCY65595:ODF65595 OMU65595:ONB65595 OWQ65595:OWX65595 PGM65595:PGT65595 PQI65595:PQP65595 QAE65595:QAL65595 QKA65595:QKH65595 QTW65595:QUD65595 RDS65595:RDZ65595 RNO65595:RNV65595 RXK65595:RXR65595 SHG65595:SHN65595 SRC65595:SRJ65595 TAY65595:TBF65595 TKU65595:TLB65595 TUQ65595:TUX65595 UEM65595:UET65595 UOI65595:UOP65595 UYE65595:UYL65595 VIA65595:VIH65595 VRW65595:VSD65595 WBS65595:WBZ65595 WLO65595:WLV65595 WVK65595:WVR65595 C131131:J131131 IY131131:JF131131 SU131131:TB131131 ACQ131131:ACX131131 AMM131131:AMT131131 AWI131131:AWP131131 BGE131131:BGL131131 BQA131131:BQH131131 BZW131131:CAD131131 CJS131131:CJZ131131 CTO131131:CTV131131 DDK131131:DDR131131 DNG131131:DNN131131 DXC131131:DXJ131131 EGY131131:EHF131131 EQU131131:ERB131131 FAQ131131:FAX131131 FKM131131:FKT131131 FUI131131:FUP131131 GEE131131:GEL131131 GOA131131:GOH131131 GXW131131:GYD131131 HHS131131:HHZ131131 HRO131131:HRV131131 IBK131131:IBR131131 ILG131131:ILN131131 IVC131131:IVJ131131 JEY131131:JFF131131 JOU131131:JPB131131 JYQ131131:JYX131131 KIM131131:KIT131131 KSI131131:KSP131131 LCE131131:LCL131131 LMA131131:LMH131131 LVW131131:LWD131131 MFS131131:MFZ131131 MPO131131:MPV131131 MZK131131:MZR131131 NJG131131:NJN131131 NTC131131:NTJ131131 OCY131131:ODF131131 OMU131131:ONB131131 OWQ131131:OWX131131 PGM131131:PGT131131 PQI131131:PQP131131 QAE131131:QAL131131 QKA131131:QKH131131 QTW131131:QUD131131 RDS131131:RDZ131131 RNO131131:RNV131131 RXK131131:RXR131131 SHG131131:SHN131131 SRC131131:SRJ131131 TAY131131:TBF131131 TKU131131:TLB131131 TUQ131131:TUX131131 UEM131131:UET131131 UOI131131:UOP131131 UYE131131:UYL131131 VIA131131:VIH131131 VRW131131:VSD131131 WBS131131:WBZ131131 WLO131131:WLV131131 WVK131131:WVR131131 C196667:J196667 IY196667:JF196667 SU196667:TB196667 ACQ196667:ACX196667 AMM196667:AMT196667 AWI196667:AWP196667 BGE196667:BGL196667 BQA196667:BQH196667 BZW196667:CAD196667 CJS196667:CJZ196667 CTO196667:CTV196667 DDK196667:DDR196667 DNG196667:DNN196667 DXC196667:DXJ196667 EGY196667:EHF196667 EQU196667:ERB196667 FAQ196667:FAX196667 FKM196667:FKT196667 FUI196667:FUP196667 GEE196667:GEL196667 GOA196667:GOH196667 GXW196667:GYD196667 HHS196667:HHZ196667 HRO196667:HRV196667 IBK196667:IBR196667 ILG196667:ILN196667 IVC196667:IVJ196667 JEY196667:JFF196667 JOU196667:JPB196667 JYQ196667:JYX196667 KIM196667:KIT196667 KSI196667:KSP196667 LCE196667:LCL196667 LMA196667:LMH196667 LVW196667:LWD196667 MFS196667:MFZ196667 MPO196667:MPV196667 MZK196667:MZR196667 NJG196667:NJN196667 NTC196667:NTJ196667 OCY196667:ODF196667 OMU196667:ONB196667 OWQ196667:OWX196667 PGM196667:PGT196667 PQI196667:PQP196667 QAE196667:QAL196667 QKA196667:QKH196667 QTW196667:QUD196667 RDS196667:RDZ196667 RNO196667:RNV196667 RXK196667:RXR196667 SHG196667:SHN196667 SRC196667:SRJ196667 TAY196667:TBF196667 TKU196667:TLB196667 TUQ196667:TUX196667 UEM196667:UET196667 UOI196667:UOP196667 UYE196667:UYL196667 VIA196667:VIH196667 VRW196667:VSD196667 WBS196667:WBZ196667 WLO196667:WLV196667 WVK196667:WVR196667 C262203:J262203 IY262203:JF262203 SU262203:TB262203 ACQ262203:ACX262203 AMM262203:AMT262203 AWI262203:AWP262203 BGE262203:BGL262203 BQA262203:BQH262203 BZW262203:CAD262203 CJS262203:CJZ262203 CTO262203:CTV262203 DDK262203:DDR262203 DNG262203:DNN262203 DXC262203:DXJ262203 EGY262203:EHF262203 EQU262203:ERB262203 FAQ262203:FAX262203 FKM262203:FKT262203 FUI262203:FUP262203 GEE262203:GEL262203 GOA262203:GOH262203 GXW262203:GYD262203 HHS262203:HHZ262203 HRO262203:HRV262203 IBK262203:IBR262203 ILG262203:ILN262203 IVC262203:IVJ262203 JEY262203:JFF262203 JOU262203:JPB262203 JYQ262203:JYX262203 KIM262203:KIT262203 KSI262203:KSP262203 LCE262203:LCL262203 LMA262203:LMH262203 LVW262203:LWD262203 MFS262203:MFZ262203 MPO262203:MPV262203 MZK262203:MZR262203 NJG262203:NJN262203 NTC262203:NTJ262203 OCY262203:ODF262203 OMU262203:ONB262203 OWQ262203:OWX262203 PGM262203:PGT262203 PQI262203:PQP262203 QAE262203:QAL262203 QKA262203:QKH262203 QTW262203:QUD262203 RDS262203:RDZ262203 RNO262203:RNV262203 RXK262203:RXR262203 SHG262203:SHN262203 SRC262203:SRJ262203 TAY262203:TBF262203 TKU262203:TLB262203 TUQ262203:TUX262203 UEM262203:UET262203 UOI262203:UOP262203 UYE262203:UYL262203 VIA262203:VIH262203 VRW262203:VSD262203 WBS262203:WBZ262203 WLO262203:WLV262203 WVK262203:WVR262203 C327739:J327739 IY327739:JF327739 SU327739:TB327739 ACQ327739:ACX327739 AMM327739:AMT327739 AWI327739:AWP327739 BGE327739:BGL327739 BQA327739:BQH327739 BZW327739:CAD327739 CJS327739:CJZ327739 CTO327739:CTV327739 DDK327739:DDR327739 DNG327739:DNN327739 DXC327739:DXJ327739 EGY327739:EHF327739 EQU327739:ERB327739 FAQ327739:FAX327739 FKM327739:FKT327739 FUI327739:FUP327739 GEE327739:GEL327739 GOA327739:GOH327739 GXW327739:GYD327739 HHS327739:HHZ327739 HRO327739:HRV327739 IBK327739:IBR327739 ILG327739:ILN327739 IVC327739:IVJ327739 JEY327739:JFF327739 JOU327739:JPB327739 JYQ327739:JYX327739 KIM327739:KIT327739 KSI327739:KSP327739 LCE327739:LCL327739 LMA327739:LMH327739 LVW327739:LWD327739 MFS327739:MFZ327739 MPO327739:MPV327739 MZK327739:MZR327739 NJG327739:NJN327739 NTC327739:NTJ327739 OCY327739:ODF327739 OMU327739:ONB327739 OWQ327739:OWX327739 PGM327739:PGT327739 PQI327739:PQP327739 QAE327739:QAL327739 QKA327739:QKH327739 QTW327739:QUD327739 RDS327739:RDZ327739 RNO327739:RNV327739 RXK327739:RXR327739 SHG327739:SHN327739 SRC327739:SRJ327739 TAY327739:TBF327739 TKU327739:TLB327739 TUQ327739:TUX327739 UEM327739:UET327739 UOI327739:UOP327739 UYE327739:UYL327739 VIA327739:VIH327739 VRW327739:VSD327739 WBS327739:WBZ327739 WLO327739:WLV327739 WVK327739:WVR327739 C393275:J393275 IY393275:JF393275 SU393275:TB393275 ACQ393275:ACX393275 AMM393275:AMT393275 AWI393275:AWP393275 BGE393275:BGL393275 BQA393275:BQH393275 BZW393275:CAD393275 CJS393275:CJZ393275 CTO393275:CTV393275 DDK393275:DDR393275 DNG393275:DNN393275 DXC393275:DXJ393275 EGY393275:EHF393275 EQU393275:ERB393275 FAQ393275:FAX393275 FKM393275:FKT393275 FUI393275:FUP393275 GEE393275:GEL393275 GOA393275:GOH393275 GXW393275:GYD393275 HHS393275:HHZ393275 HRO393275:HRV393275 IBK393275:IBR393275 ILG393275:ILN393275 IVC393275:IVJ393275 JEY393275:JFF393275 JOU393275:JPB393275 JYQ393275:JYX393275 KIM393275:KIT393275 KSI393275:KSP393275 LCE393275:LCL393275 LMA393275:LMH393275 LVW393275:LWD393275 MFS393275:MFZ393275 MPO393275:MPV393275 MZK393275:MZR393275 NJG393275:NJN393275 NTC393275:NTJ393275 OCY393275:ODF393275 OMU393275:ONB393275 OWQ393275:OWX393275 PGM393275:PGT393275 PQI393275:PQP393275 QAE393275:QAL393275 QKA393275:QKH393275 QTW393275:QUD393275 RDS393275:RDZ393275 RNO393275:RNV393275 RXK393275:RXR393275 SHG393275:SHN393275 SRC393275:SRJ393275 TAY393275:TBF393275 TKU393275:TLB393275 TUQ393275:TUX393275 UEM393275:UET393275 UOI393275:UOP393275 UYE393275:UYL393275 VIA393275:VIH393275 VRW393275:VSD393275 WBS393275:WBZ393275 WLO393275:WLV393275 WVK393275:WVR393275 C458811:J458811 IY458811:JF458811 SU458811:TB458811 ACQ458811:ACX458811 AMM458811:AMT458811 AWI458811:AWP458811 BGE458811:BGL458811 BQA458811:BQH458811 BZW458811:CAD458811 CJS458811:CJZ458811 CTO458811:CTV458811 DDK458811:DDR458811 DNG458811:DNN458811 DXC458811:DXJ458811 EGY458811:EHF458811 EQU458811:ERB458811 FAQ458811:FAX458811 FKM458811:FKT458811 FUI458811:FUP458811 GEE458811:GEL458811 GOA458811:GOH458811 GXW458811:GYD458811 HHS458811:HHZ458811 HRO458811:HRV458811 IBK458811:IBR458811 ILG458811:ILN458811 IVC458811:IVJ458811 JEY458811:JFF458811 JOU458811:JPB458811 JYQ458811:JYX458811 KIM458811:KIT458811 KSI458811:KSP458811 LCE458811:LCL458811 LMA458811:LMH458811 LVW458811:LWD458811 MFS458811:MFZ458811 MPO458811:MPV458811 MZK458811:MZR458811 NJG458811:NJN458811 NTC458811:NTJ458811 OCY458811:ODF458811 OMU458811:ONB458811 OWQ458811:OWX458811 PGM458811:PGT458811 PQI458811:PQP458811 QAE458811:QAL458811 QKA458811:QKH458811 QTW458811:QUD458811 RDS458811:RDZ458811 RNO458811:RNV458811 RXK458811:RXR458811 SHG458811:SHN458811 SRC458811:SRJ458811 TAY458811:TBF458811 TKU458811:TLB458811 TUQ458811:TUX458811 UEM458811:UET458811 UOI458811:UOP458811 UYE458811:UYL458811 VIA458811:VIH458811 VRW458811:VSD458811 WBS458811:WBZ458811 WLO458811:WLV458811 WVK458811:WVR458811 C524347:J524347 IY524347:JF524347 SU524347:TB524347 ACQ524347:ACX524347 AMM524347:AMT524347 AWI524347:AWP524347 BGE524347:BGL524347 BQA524347:BQH524347 BZW524347:CAD524347 CJS524347:CJZ524347 CTO524347:CTV524347 DDK524347:DDR524347 DNG524347:DNN524347 DXC524347:DXJ524347 EGY524347:EHF524347 EQU524347:ERB524347 FAQ524347:FAX524347 FKM524347:FKT524347 FUI524347:FUP524347 GEE524347:GEL524347 GOA524347:GOH524347 GXW524347:GYD524347 HHS524347:HHZ524347 HRO524347:HRV524347 IBK524347:IBR524347 ILG524347:ILN524347 IVC524347:IVJ524347 JEY524347:JFF524347 JOU524347:JPB524347 JYQ524347:JYX524347 KIM524347:KIT524347 KSI524347:KSP524347 LCE524347:LCL524347 LMA524347:LMH524347 LVW524347:LWD524347 MFS524347:MFZ524347 MPO524347:MPV524347 MZK524347:MZR524347 NJG524347:NJN524347 NTC524347:NTJ524347 OCY524347:ODF524347 OMU524347:ONB524347 OWQ524347:OWX524347 PGM524347:PGT524347 PQI524347:PQP524347 QAE524347:QAL524347 QKA524347:QKH524347 QTW524347:QUD524347 RDS524347:RDZ524347 RNO524347:RNV524347 RXK524347:RXR524347 SHG524347:SHN524347 SRC524347:SRJ524347 TAY524347:TBF524347 TKU524347:TLB524347 TUQ524347:TUX524347 UEM524347:UET524347 UOI524347:UOP524347 UYE524347:UYL524347 VIA524347:VIH524347 VRW524347:VSD524347 WBS524347:WBZ524347 WLO524347:WLV524347 WVK524347:WVR524347 C589883:J589883 IY589883:JF589883 SU589883:TB589883 ACQ589883:ACX589883 AMM589883:AMT589883 AWI589883:AWP589883 BGE589883:BGL589883 BQA589883:BQH589883 BZW589883:CAD589883 CJS589883:CJZ589883 CTO589883:CTV589883 DDK589883:DDR589883 DNG589883:DNN589883 DXC589883:DXJ589883 EGY589883:EHF589883 EQU589883:ERB589883 FAQ589883:FAX589883 FKM589883:FKT589883 FUI589883:FUP589883 GEE589883:GEL589883 GOA589883:GOH589883 GXW589883:GYD589883 HHS589883:HHZ589883 HRO589883:HRV589883 IBK589883:IBR589883 ILG589883:ILN589883 IVC589883:IVJ589883 JEY589883:JFF589883 JOU589883:JPB589883 JYQ589883:JYX589883 KIM589883:KIT589883 KSI589883:KSP589883 LCE589883:LCL589883 LMA589883:LMH589883 LVW589883:LWD589883 MFS589883:MFZ589883 MPO589883:MPV589883 MZK589883:MZR589883 NJG589883:NJN589883 NTC589883:NTJ589883 OCY589883:ODF589883 OMU589883:ONB589883 OWQ589883:OWX589883 PGM589883:PGT589883 PQI589883:PQP589883 QAE589883:QAL589883 QKA589883:QKH589883 QTW589883:QUD589883 RDS589883:RDZ589883 RNO589883:RNV589883 RXK589883:RXR589883 SHG589883:SHN589883 SRC589883:SRJ589883 TAY589883:TBF589883 TKU589883:TLB589883 TUQ589883:TUX589883 UEM589883:UET589883 UOI589883:UOP589883 UYE589883:UYL589883 VIA589883:VIH589883 VRW589883:VSD589883 WBS589883:WBZ589883 WLO589883:WLV589883 WVK589883:WVR589883 C655419:J655419 IY655419:JF655419 SU655419:TB655419 ACQ655419:ACX655419 AMM655419:AMT655419 AWI655419:AWP655419 BGE655419:BGL655419 BQA655419:BQH655419 BZW655419:CAD655419 CJS655419:CJZ655419 CTO655419:CTV655419 DDK655419:DDR655419 DNG655419:DNN655419 DXC655419:DXJ655419 EGY655419:EHF655419 EQU655419:ERB655419 FAQ655419:FAX655419 FKM655419:FKT655419 FUI655419:FUP655419 GEE655419:GEL655419 GOA655419:GOH655419 GXW655419:GYD655419 HHS655419:HHZ655419 HRO655419:HRV655419 IBK655419:IBR655419 ILG655419:ILN655419 IVC655419:IVJ655419 JEY655419:JFF655419 JOU655419:JPB655419 JYQ655419:JYX655419 KIM655419:KIT655419 KSI655419:KSP655419 LCE655419:LCL655419 LMA655419:LMH655419 LVW655419:LWD655419 MFS655419:MFZ655419 MPO655419:MPV655419 MZK655419:MZR655419 NJG655419:NJN655419 NTC655419:NTJ655419 OCY655419:ODF655419 OMU655419:ONB655419 OWQ655419:OWX655419 PGM655419:PGT655419 PQI655419:PQP655419 QAE655419:QAL655419 QKA655419:QKH655419 QTW655419:QUD655419 RDS655419:RDZ655419 RNO655419:RNV655419 RXK655419:RXR655419 SHG655419:SHN655419 SRC655419:SRJ655419 TAY655419:TBF655419 TKU655419:TLB655419 TUQ655419:TUX655419 UEM655419:UET655419 UOI655419:UOP655419 UYE655419:UYL655419 VIA655419:VIH655419 VRW655419:VSD655419 WBS655419:WBZ655419 WLO655419:WLV655419 WVK655419:WVR655419 C720955:J720955 IY720955:JF720955 SU720955:TB720955 ACQ720955:ACX720955 AMM720955:AMT720955 AWI720955:AWP720955 BGE720955:BGL720955 BQA720955:BQH720955 BZW720955:CAD720955 CJS720955:CJZ720955 CTO720955:CTV720955 DDK720955:DDR720955 DNG720955:DNN720955 DXC720955:DXJ720955 EGY720955:EHF720955 EQU720955:ERB720955 FAQ720955:FAX720955 FKM720955:FKT720955 FUI720955:FUP720955 GEE720955:GEL720955 GOA720955:GOH720955 GXW720955:GYD720955 HHS720955:HHZ720955 HRO720955:HRV720955 IBK720955:IBR720955 ILG720955:ILN720955 IVC720955:IVJ720955 JEY720955:JFF720955 JOU720955:JPB720955 JYQ720955:JYX720955 KIM720955:KIT720955 KSI720955:KSP720955 LCE720955:LCL720955 LMA720955:LMH720955 LVW720955:LWD720955 MFS720955:MFZ720955 MPO720955:MPV720955 MZK720955:MZR720955 NJG720955:NJN720955 NTC720955:NTJ720955 OCY720955:ODF720955 OMU720955:ONB720955 OWQ720955:OWX720955 PGM720955:PGT720955 PQI720955:PQP720955 QAE720955:QAL720955 QKA720955:QKH720955 QTW720955:QUD720955 RDS720955:RDZ720955 RNO720955:RNV720955 RXK720955:RXR720955 SHG720955:SHN720955 SRC720955:SRJ720955 TAY720955:TBF720955 TKU720955:TLB720955 TUQ720955:TUX720955 UEM720955:UET720955 UOI720955:UOP720955 UYE720955:UYL720955 VIA720955:VIH720955 VRW720955:VSD720955 WBS720955:WBZ720955 WLO720955:WLV720955 WVK720955:WVR720955 C786491:J786491 IY786491:JF786491 SU786491:TB786491 ACQ786491:ACX786491 AMM786491:AMT786491 AWI786491:AWP786491 BGE786491:BGL786491 BQA786491:BQH786491 BZW786491:CAD786491 CJS786491:CJZ786491 CTO786491:CTV786491 DDK786491:DDR786491 DNG786491:DNN786491 DXC786491:DXJ786491 EGY786491:EHF786491 EQU786491:ERB786491 FAQ786491:FAX786491 FKM786491:FKT786491 FUI786491:FUP786491 GEE786491:GEL786491 GOA786491:GOH786491 GXW786491:GYD786491 HHS786491:HHZ786491 HRO786491:HRV786491 IBK786491:IBR786491 ILG786491:ILN786491 IVC786491:IVJ786491 JEY786491:JFF786491 JOU786491:JPB786491 JYQ786491:JYX786491 KIM786491:KIT786491 KSI786491:KSP786491 LCE786491:LCL786491 LMA786491:LMH786491 LVW786491:LWD786491 MFS786491:MFZ786491 MPO786491:MPV786491 MZK786491:MZR786491 NJG786491:NJN786491 NTC786491:NTJ786491 OCY786491:ODF786491 OMU786491:ONB786491 OWQ786491:OWX786491 PGM786491:PGT786491 PQI786491:PQP786491 QAE786491:QAL786491 QKA786491:QKH786491 QTW786491:QUD786491 RDS786491:RDZ786491 RNO786491:RNV786491 RXK786491:RXR786491 SHG786491:SHN786491 SRC786491:SRJ786491 TAY786491:TBF786491 TKU786491:TLB786491 TUQ786491:TUX786491 UEM786491:UET786491 UOI786491:UOP786491 UYE786491:UYL786491 VIA786491:VIH786491 VRW786491:VSD786491 WBS786491:WBZ786491 WLO786491:WLV786491 WVK786491:WVR786491 C852027:J852027 IY852027:JF852027 SU852027:TB852027 ACQ852027:ACX852027 AMM852027:AMT852027 AWI852027:AWP852027 BGE852027:BGL852027 BQA852027:BQH852027 BZW852027:CAD852027 CJS852027:CJZ852027 CTO852027:CTV852027 DDK852027:DDR852027 DNG852027:DNN852027 DXC852027:DXJ852027 EGY852027:EHF852027 EQU852027:ERB852027 FAQ852027:FAX852027 FKM852027:FKT852027 FUI852027:FUP852027 GEE852027:GEL852027 GOA852027:GOH852027 GXW852027:GYD852027 HHS852027:HHZ852027 HRO852027:HRV852027 IBK852027:IBR852027 ILG852027:ILN852027 IVC852027:IVJ852027 JEY852027:JFF852027 JOU852027:JPB852027 JYQ852027:JYX852027 KIM852027:KIT852027 KSI852027:KSP852027 LCE852027:LCL852027 LMA852027:LMH852027 LVW852027:LWD852027 MFS852027:MFZ852027 MPO852027:MPV852027 MZK852027:MZR852027 NJG852027:NJN852027 NTC852027:NTJ852027 OCY852027:ODF852027 OMU852027:ONB852027 OWQ852027:OWX852027 PGM852027:PGT852027 PQI852027:PQP852027 QAE852027:QAL852027 QKA852027:QKH852027 QTW852027:QUD852027 RDS852027:RDZ852027 RNO852027:RNV852027 RXK852027:RXR852027 SHG852027:SHN852027 SRC852027:SRJ852027 TAY852027:TBF852027 TKU852027:TLB852027 TUQ852027:TUX852027 UEM852027:UET852027 UOI852027:UOP852027 UYE852027:UYL852027 VIA852027:VIH852027 VRW852027:VSD852027 WBS852027:WBZ852027 WLO852027:WLV852027 WVK852027:WVR852027 C917563:J917563 IY917563:JF917563 SU917563:TB917563 ACQ917563:ACX917563 AMM917563:AMT917563 AWI917563:AWP917563 BGE917563:BGL917563 BQA917563:BQH917563 BZW917563:CAD917563 CJS917563:CJZ917563 CTO917563:CTV917563 DDK917563:DDR917563 DNG917563:DNN917563 DXC917563:DXJ917563 EGY917563:EHF917563 EQU917563:ERB917563 FAQ917563:FAX917563 FKM917563:FKT917563 FUI917563:FUP917563 GEE917563:GEL917563 GOA917563:GOH917563 GXW917563:GYD917563 HHS917563:HHZ917563 HRO917563:HRV917563 IBK917563:IBR917563 ILG917563:ILN917563 IVC917563:IVJ917563 JEY917563:JFF917563 JOU917563:JPB917563 JYQ917563:JYX917563 KIM917563:KIT917563 KSI917563:KSP917563 LCE917563:LCL917563 LMA917563:LMH917563 LVW917563:LWD917563 MFS917563:MFZ917563 MPO917563:MPV917563 MZK917563:MZR917563 NJG917563:NJN917563 NTC917563:NTJ917563 OCY917563:ODF917563 OMU917563:ONB917563 OWQ917563:OWX917563 PGM917563:PGT917563 PQI917563:PQP917563 QAE917563:QAL917563 QKA917563:QKH917563 QTW917563:QUD917563 RDS917563:RDZ917563 RNO917563:RNV917563 RXK917563:RXR917563 SHG917563:SHN917563 SRC917563:SRJ917563 TAY917563:TBF917563 TKU917563:TLB917563 TUQ917563:TUX917563 UEM917563:UET917563 UOI917563:UOP917563 UYE917563:UYL917563 VIA917563:VIH917563 VRW917563:VSD917563 WBS917563:WBZ917563 WLO917563:WLV917563 WVK917563:WVR917563 C983099:J983099 IY983099:JF983099 SU983099:TB983099 ACQ983099:ACX983099 AMM983099:AMT983099 AWI983099:AWP983099 BGE983099:BGL983099 BQA983099:BQH983099 BZW983099:CAD983099 CJS983099:CJZ983099 CTO983099:CTV983099 DDK983099:DDR983099 DNG983099:DNN983099 DXC983099:DXJ983099 EGY983099:EHF983099 EQU983099:ERB983099 FAQ983099:FAX983099 FKM983099:FKT983099 FUI983099:FUP983099 GEE983099:GEL983099 GOA983099:GOH983099 GXW983099:GYD983099 HHS983099:HHZ983099 HRO983099:HRV983099 IBK983099:IBR983099 ILG983099:ILN983099 IVC983099:IVJ983099 JEY983099:JFF983099 JOU983099:JPB983099 JYQ983099:JYX983099 KIM983099:KIT983099 KSI983099:KSP983099 LCE983099:LCL983099 LMA983099:LMH983099 LVW983099:LWD983099 MFS983099:MFZ983099 MPO983099:MPV983099 MZK983099:MZR983099 NJG983099:NJN983099 NTC983099:NTJ983099 OCY983099:ODF983099 OMU983099:ONB983099 OWQ983099:OWX983099 PGM983099:PGT983099 PQI983099:PQP983099 QAE983099:QAL983099 QKA983099:QKH983099 QTW983099:QUD983099 RDS983099:RDZ983099 RNO983099:RNV983099 RXK983099:RXR983099 SHG983099:SHN983099 SRC983099:SRJ983099 TAY983099:TBF983099 TKU983099:TLB983099 TUQ983099:TUX983099 UEM983099:UET983099 UOI983099:UOP983099 UYE983099:UYL983099 VIA983099:VIH983099 VRW983099:VSD983099 WBS983099:WBZ983099 WLO983099:WLV983099 WVK983099:WVR983099">
      <formula1>"белорусские рубли, доллары США, евро, российские рубли"</formula1>
    </dataValidation>
    <dataValidation type="list" allowBlank="1" showInputMessage="1" showErrorMessage="1" sqref="C56:J56 IY56:JF56 SU56:TB56 ACQ56:ACX56 AMM56:AMT56 AWI56:AWP56 BGE56:BGL56 BQA56:BQH56 BZW56:CAD56 CJS56:CJZ56 CTO56:CTV56 DDK56:DDR56 DNG56:DNN56 DXC56:DXJ56 EGY56:EHF56 EQU56:ERB56 FAQ56:FAX56 FKM56:FKT56 FUI56:FUP56 GEE56:GEL56 GOA56:GOH56 GXW56:GYD56 HHS56:HHZ56 HRO56:HRV56 IBK56:IBR56 ILG56:ILN56 IVC56:IVJ56 JEY56:JFF56 JOU56:JPB56 JYQ56:JYX56 KIM56:KIT56 KSI56:KSP56 LCE56:LCL56 LMA56:LMH56 LVW56:LWD56 MFS56:MFZ56 MPO56:MPV56 MZK56:MZR56 NJG56:NJN56 NTC56:NTJ56 OCY56:ODF56 OMU56:ONB56 OWQ56:OWX56 PGM56:PGT56 PQI56:PQP56 QAE56:QAL56 QKA56:QKH56 QTW56:QUD56 RDS56:RDZ56 RNO56:RNV56 RXK56:RXR56 SHG56:SHN56 SRC56:SRJ56 TAY56:TBF56 TKU56:TLB56 TUQ56:TUX56 UEM56:UET56 UOI56:UOP56 UYE56:UYL56 VIA56:VIH56 VRW56:VSD56 WBS56:WBZ56 WLO56:WLV56 WVK56:WVR56 C65591:J65591 IY65591:JF65591 SU65591:TB65591 ACQ65591:ACX65591 AMM65591:AMT65591 AWI65591:AWP65591 BGE65591:BGL65591 BQA65591:BQH65591 BZW65591:CAD65591 CJS65591:CJZ65591 CTO65591:CTV65591 DDK65591:DDR65591 DNG65591:DNN65591 DXC65591:DXJ65591 EGY65591:EHF65591 EQU65591:ERB65591 FAQ65591:FAX65591 FKM65591:FKT65591 FUI65591:FUP65591 GEE65591:GEL65591 GOA65591:GOH65591 GXW65591:GYD65591 HHS65591:HHZ65591 HRO65591:HRV65591 IBK65591:IBR65591 ILG65591:ILN65591 IVC65591:IVJ65591 JEY65591:JFF65591 JOU65591:JPB65591 JYQ65591:JYX65591 KIM65591:KIT65591 KSI65591:KSP65591 LCE65591:LCL65591 LMA65591:LMH65591 LVW65591:LWD65591 MFS65591:MFZ65591 MPO65591:MPV65591 MZK65591:MZR65591 NJG65591:NJN65591 NTC65591:NTJ65591 OCY65591:ODF65591 OMU65591:ONB65591 OWQ65591:OWX65591 PGM65591:PGT65591 PQI65591:PQP65591 QAE65591:QAL65591 QKA65591:QKH65591 QTW65591:QUD65591 RDS65591:RDZ65591 RNO65591:RNV65591 RXK65591:RXR65591 SHG65591:SHN65591 SRC65591:SRJ65591 TAY65591:TBF65591 TKU65591:TLB65591 TUQ65591:TUX65591 UEM65591:UET65591 UOI65591:UOP65591 UYE65591:UYL65591 VIA65591:VIH65591 VRW65591:VSD65591 WBS65591:WBZ65591 WLO65591:WLV65591 WVK65591:WVR65591 C131127:J131127 IY131127:JF131127 SU131127:TB131127 ACQ131127:ACX131127 AMM131127:AMT131127 AWI131127:AWP131127 BGE131127:BGL131127 BQA131127:BQH131127 BZW131127:CAD131127 CJS131127:CJZ131127 CTO131127:CTV131127 DDK131127:DDR131127 DNG131127:DNN131127 DXC131127:DXJ131127 EGY131127:EHF131127 EQU131127:ERB131127 FAQ131127:FAX131127 FKM131127:FKT131127 FUI131127:FUP131127 GEE131127:GEL131127 GOA131127:GOH131127 GXW131127:GYD131127 HHS131127:HHZ131127 HRO131127:HRV131127 IBK131127:IBR131127 ILG131127:ILN131127 IVC131127:IVJ131127 JEY131127:JFF131127 JOU131127:JPB131127 JYQ131127:JYX131127 KIM131127:KIT131127 KSI131127:KSP131127 LCE131127:LCL131127 LMA131127:LMH131127 LVW131127:LWD131127 MFS131127:MFZ131127 MPO131127:MPV131127 MZK131127:MZR131127 NJG131127:NJN131127 NTC131127:NTJ131127 OCY131127:ODF131127 OMU131127:ONB131127 OWQ131127:OWX131127 PGM131127:PGT131127 PQI131127:PQP131127 QAE131127:QAL131127 QKA131127:QKH131127 QTW131127:QUD131127 RDS131127:RDZ131127 RNO131127:RNV131127 RXK131127:RXR131127 SHG131127:SHN131127 SRC131127:SRJ131127 TAY131127:TBF131127 TKU131127:TLB131127 TUQ131127:TUX131127 UEM131127:UET131127 UOI131127:UOP131127 UYE131127:UYL131127 VIA131127:VIH131127 VRW131127:VSD131127 WBS131127:WBZ131127 WLO131127:WLV131127 WVK131127:WVR131127 C196663:J196663 IY196663:JF196663 SU196663:TB196663 ACQ196663:ACX196663 AMM196663:AMT196663 AWI196663:AWP196663 BGE196663:BGL196663 BQA196663:BQH196663 BZW196663:CAD196663 CJS196663:CJZ196663 CTO196663:CTV196663 DDK196663:DDR196663 DNG196663:DNN196663 DXC196663:DXJ196663 EGY196663:EHF196663 EQU196663:ERB196663 FAQ196663:FAX196663 FKM196663:FKT196663 FUI196663:FUP196663 GEE196663:GEL196663 GOA196663:GOH196663 GXW196663:GYD196663 HHS196663:HHZ196663 HRO196663:HRV196663 IBK196663:IBR196663 ILG196663:ILN196663 IVC196663:IVJ196663 JEY196663:JFF196663 JOU196663:JPB196663 JYQ196663:JYX196663 KIM196663:KIT196663 KSI196663:KSP196663 LCE196663:LCL196663 LMA196663:LMH196663 LVW196663:LWD196663 MFS196663:MFZ196663 MPO196663:MPV196663 MZK196663:MZR196663 NJG196663:NJN196663 NTC196663:NTJ196663 OCY196663:ODF196663 OMU196663:ONB196663 OWQ196663:OWX196663 PGM196663:PGT196663 PQI196663:PQP196663 QAE196663:QAL196663 QKA196663:QKH196663 QTW196663:QUD196663 RDS196663:RDZ196663 RNO196663:RNV196663 RXK196663:RXR196663 SHG196663:SHN196663 SRC196663:SRJ196663 TAY196663:TBF196663 TKU196663:TLB196663 TUQ196663:TUX196663 UEM196663:UET196663 UOI196663:UOP196663 UYE196663:UYL196663 VIA196663:VIH196663 VRW196663:VSD196663 WBS196663:WBZ196663 WLO196663:WLV196663 WVK196663:WVR196663 C262199:J262199 IY262199:JF262199 SU262199:TB262199 ACQ262199:ACX262199 AMM262199:AMT262199 AWI262199:AWP262199 BGE262199:BGL262199 BQA262199:BQH262199 BZW262199:CAD262199 CJS262199:CJZ262199 CTO262199:CTV262199 DDK262199:DDR262199 DNG262199:DNN262199 DXC262199:DXJ262199 EGY262199:EHF262199 EQU262199:ERB262199 FAQ262199:FAX262199 FKM262199:FKT262199 FUI262199:FUP262199 GEE262199:GEL262199 GOA262199:GOH262199 GXW262199:GYD262199 HHS262199:HHZ262199 HRO262199:HRV262199 IBK262199:IBR262199 ILG262199:ILN262199 IVC262199:IVJ262199 JEY262199:JFF262199 JOU262199:JPB262199 JYQ262199:JYX262199 KIM262199:KIT262199 KSI262199:KSP262199 LCE262199:LCL262199 LMA262199:LMH262199 LVW262199:LWD262199 MFS262199:MFZ262199 MPO262199:MPV262199 MZK262199:MZR262199 NJG262199:NJN262199 NTC262199:NTJ262199 OCY262199:ODF262199 OMU262199:ONB262199 OWQ262199:OWX262199 PGM262199:PGT262199 PQI262199:PQP262199 QAE262199:QAL262199 QKA262199:QKH262199 QTW262199:QUD262199 RDS262199:RDZ262199 RNO262199:RNV262199 RXK262199:RXR262199 SHG262199:SHN262199 SRC262199:SRJ262199 TAY262199:TBF262199 TKU262199:TLB262199 TUQ262199:TUX262199 UEM262199:UET262199 UOI262199:UOP262199 UYE262199:UYL262199 VIA262199:VIH262199 VRW262199:VSD262199 WBS262199:WBZ262199 WLO262199:WLV262199 WVK262199:WVR262199 C327735:J327735 IY327735:JF327735 SU327735:TB327735 ACQ327735:ACX327735 AMM327735:AMT327735 AWI327735:AWP327735 BGE327735:BGL327735 BQA327735:BQH327735 BZW327735:CAD327735 CJS327735:CJZ327735 CTO327735:CTV327735 DDK327735:DDR327735 DNG327735:DNN327735 DXC327735:DXJ327735 EGY327735:EHF327735 EQU327735:ERB327735 FAQ327735:FAX327735 FKM327735:FKT327735 FUI327735:FUP327735 GEE327735:GEL327735 GOA327735:GOH327735 GXW327735:GYD327735 HHS327735:HHZ327735 HRO327735:HRV327735 IBK327735:IBR327735 ILG327735:ILN327735 IVC327735:IVJ327735 JEY327735:JFF327735 JOU327735:JPB327735 JYQ327735:JYX327735 KIM327735:KIT327735 KSI327735:KSP327735 LCE327735:LCL327735 LMA327735:LMH327735 LVW327735:LWD327735 MFS327735:MFZ327735 MPO327735:MPV327735 MZK327735:MZR327735 NJG327735:NJN327735 NTC327735:NTJ327735 OCY327735:ODF327735 OMU327735:ONB327735 OWQ327735:OWX327735 PGM327735:PGT327735 PQI327735:PQP327735 QAE327735:QAL327735 QKA327735:QKH327735 QTW327735:QUD327735 RDS327735:RDZ327735 RNO327735:RNV327735 RXK327735:RXR327735 SHG327735:SHN327735 SRC327735:SRJ327735 TAY327735:TBF327735 TKU327735:TLB327735 TUQ327735:TUX327735 UEM327735:UET327735 UOI327735:UOP327735 UYE327735:UYL327735 VIA327735:VIH327735 VRW327735:VSD327735 WBS327735:WBZ327735 WLO327735:WLV327735 WVK327735:WVR327735 C393271:J393271 IY393271:JF393271 SU393271:TB393271 ACQ393271:ACX393271 AMM393271:AMT393271 AWI393271:AWP393271 BGE393271:BGL393271 BQA393271:BQH393271 BZW393271:CAD393271 CJS393271:CJZ393271 CTO393271:CTV393271 DDK393271:DDR393271 DNG393271:DNN393271 DXC393271:DXJ393271 EGY393271:EHF393271 EQU393271:ERB393271 FAQ393271:FAX393271 FKM393271:FKT393271 FUI393271:FUP393271 GEE393271:GEL393271 GOA393271:GOH393271 GXW393271:GYD393271 HHS393271:HHZ393271 HRO393271:HRV393271 IBK393271:IBR393271 ILG393271:ILN393271 IVC393271:IVJ393271 JEY393271:JFF393271 JOU393271:JPB393271 JYQ393271:JYX393271 KIM393271:KIT393271 KSI393271:KSP393271 LCE393271:LCL393271 LMA393271:LMH393271 LVW393271:LWD393271 MFS393271:MFZ393271 MPO393271:MPV393271 MZK393271:MZR393271 NJG393271:NJN393271 NTC393271:NTJ393271 OCY393271:ODF393271 OMU393271:ONB393271 OWQ393271:OWX393271 PGM393271:PGT393271 PQI393271:PQP393271 QAE393271:QAL393271 QKA393271:QKH393271 QTW393271:QUD393271 RDS393271:RDZ393271 RNO393271:RNV393271 RXK393271:RXR393271 SHG393271:SHN393271 SRC393271:SRJ393271 TAY393271:TBF393271 TKU393271:TLB393271 TUQ393271:TUX393271 UEM393271:UET393271 UOI393271:UOP393271 UYE393271:UYL393271 VIA393271:VIH393271 VRW393271:VSD393271 WBS393271:WBZ393271 WLO393271:WLV393271 WVK393271:WVR393271 C458807:J458807 IY458807:JF458807 SU458807:TB458807 ACQ458807:ACX458807 AMM458807:AMT458807 AWI458807:AWP458807 BGE458807:BGL458807 BQA458807:BQH458807 BZW458807:CAD458807 CJS458807:CJZ458807 CTO458807:CTV458807 DDK458807:DDR458807 DNG458807:DNN458807 DXC458807:DXJ458807 EGY458807:EHF458807 EQU458807:ERB458807 FAQ458807:FAX458807 FKM458807:FKT458807 FUI458807:FUP458807 GEE458807:GEL458807 GOA458807:GOH458807 GXW458807:GYD458807 HHS458807:HHZ458807 HRO458807:HRV458807 IBK458807:IBR458807 ILG458807:ILN458807 IVC458807:IVJ458807 JEY458807:JFF458807 JOU458807:JPB458807 JYQ458807:JYX458807 KIM458807:KIT458807 KSI458807:KSP458807 LCE458807:LCL458807 LMA458807:LMH458807 LVW458807:LWD458807 MFS458807:MFZ458807 MPO458807:MPV458807 MZK458807:MZR458807 NJG458807:NJN458807 NTC458807:NTJ458807 OCY458807:ODF458807 OMU458807:ONB458807 OWQ458807:OWX458807 PGM458807:PGT458807 PQI458807:PQP458807 QAE458807:QAL458807 QKA458807:QKH458807 QTW458807:QUD458807 RDS458807:RDZ458807 RNO458807:RNV458807 RXK458807:RXR458807 SHG458807:SHN458807 SRC458807:SRJ458807 TAY458807:TBF458807 TKU458807:TLB458807 TUQ458807:TUX458807 UEM458807:UET458807 UOI458807:UOP458807 UYE458807:UYL458807 VIA458807:VIH458807 VRW458807:VSD458807 WBS458807:WBZ458807 WLO458807:WLV458807 WVK458807:WVR458807 C524343:J524343 IY524343:JF524343 SU524343:TB524343 ACQ524343:ACX524343 AMM524343:AMT524343 AWI524343:AWP524343 BGE524343:BGL524343 BQA524343:BQH524343 BZW524343:CAD524343 CJS524343:CJZ524343 CTO524343:CTV524343 DDK524343:DDR524343 DNG524343:DNN524343 DXC524343:DXJ524343 EGY524343:EHF524343 EQU524343:ERB524343 FAQ524343:FAX524343 FKM524343:FKT524343 FUI524343:FUP524343 GEE524343:GEL524343 GOA524343:GOH524343 GXW524343:GYD524343 HHS524343:HHZ524343 HRO524343:HRV524343 IBK524343:IBR524343 ILG524343:ILN524343 IVC524343:IVJ524343 JEY524343:JFF524343 JOU524343:JPB524343 JYQ524343:JYX524343 KIM524343:KIT524343 KSI524343:KSP524343 LCE524343:LCL524343 LMA524343:LMH524343 LVW524343:LWD524343 MFS524343:MFZ524343 MPO524343:MPV524343 MZK524343:MZR524343 NJG524343:NJN524343 NTC524343:NTJ524343 OCY524343:ODF524343 OMU524343:ONB524343 OWQ524343:OWX524343 PGM524343:PGT524343 PQI524343:PQP524343 QAE524343:QAL524343 QKA524343:QKH524343 QTW524343:QUD524343 RDS524343:RDZ524343 RNO524343:RNV524343 RXK524343:RXR524343 SHG524343:SHN524343 SRC524343:SRJ524343 TAY524343:TBF524343 TKU524343:TLB524343 TUQ524343:TUX524343 UEM524343:UET524343 UOI524343:UOP524343 UYE524343:UYL524343 VIA524343:VIH524343 VRW524343:VSD524343 WBS524343:WBZ524343 WLO524343:WLV524343 WVK524343:WVR524343 C589879:J589879 IY589879:JF589879 SU589879:TB589879 ACQ589879:ACX589879 AMM589879:AMT589879 AWI589879:AWP589879 BGE589879:BGL589879 BQA589879:BQH589879 BZW589879:CAD589879 CJS589879:CJZ589879 CTO589879:CTV589879 DDK589879:DDR589879 DNG589879:DNN589879 DXC589879:DXJ589879 EGY589879:EHF589879 EQU589879:ERB589879 FAQ589879:FAX589879 FKM589879:FKT589879 FUI589879:FUP589879 GEE589879:GEL589879 GOA589879:GOH589879 GXW589879:GYD589879 HHS589879:HHZ589879 HRO589879:HRV589879 IBK589879:IBR589879 ILG589879:ILN589879 IVC589879:IVJ589879 JEY589879:JFF589879 JOU589879:JPB589879 JYQ589879:JYX589879 KIM589879:KIT589879 KSI589879:KSP589879 LCE589879:LCL589879 LMA589879:LMH589879 LVW589879:LWD589879 MFS589879:MFZ589879 MPO589879:MPV589879 MZK589879:MZR589879 NJG589879:NJN589879 NTC589879:NTJ589879 OCY589879:ODF589879 OMU589879:ONB589879 OWQ589879:OWX589879 PGM589879:PGT589879 PQI589879:PQP589879 QAE589879:QAL589879 QKA589879:QKH589879 QTW589879:QUD589879 RDS589879:RDZ589879 RNO589879:RNV589879 RXK589879:RXR589879 SHG589879:SHN589879 SRC589879:SRJ589879 TAY589879:TBF589879 TKU589879:TLB589879 TUQ589879:TUX589879 UEM589879:UET589879 UOI589879:UOP589879 UYE589879:UYL589879 VIA589879:VIH589879 VRW589879:VSD589879 WBS589879:WBZ589879 WLO589879:WLV589879 WVK589879:WVR589879 C655415:J655415 IY655415:JF655415 SU655415:TB655415 ACQ655415:ACX655415 AMM655415:AMT655415 AWI655415:AWP655415 BGE655415:BGL655415 BQA655415:BQH655415 BZW655415:CAD655415 CJS655415:CJZ655415 CTO655415:CTV655415 DDK655415:DDR655415 DNG655415:DNN655415 DXC655415:DXJ655415 EGY655415:EHF655415 EQU655415:ERB655415 FAQ655415:FAX655415 FKM655415:FKT655415 FUI655415:FUP655415 GEE655415:GEL655415 GOA655415:GOH655415 GXW655415:GYD655415 HHS655415:HHZ655415 HRO655415:HRV655415 IBK655415:IBR655415 ILG655415:ILN655415 IVC655415:IVJ655415 JEY655415:JFF655415 JOU655415:JPB655415 JYQ655415:JYX655415 KIM655415:KIT655415 KSI655415:KSP655415 LCE655415:LCL655415 LMA655415:LMH655415 LVW655415:LWD655415 MFS655415:MFZ655415 MPO655415:MPV655415 MZK655415:MZR655415 NJG655415:NJN655415 NTC655415:NTJ655415 OCY655415:ODF655415 OMU655415:ONB655415 OWQ655415:OWX655415 PGM655415:PGT655415 PQI655415:PQP655415 QAE655415:QAL655415 QKA655415:QKH655415 QTW655415:QUD655415 RDS655415:RDZ655415 RNO655415:RNV655415 RXK655415:RXR655415 SHG655415:SHN655415 SRC655415:SRJ655415 TAY655415:TBF655415 TKU655415:TLB655415 TUQ655415:TUX655415 UEM655415:UET655415 UOI655415:UOP655415 UYE655415:UYL655415 VIA655415:VIH655415 VRW655415:VSD655415 WBS655415:WBZ655415 WLO655415:WLV655415 WVK655415:WVR655415 C720951:J720951 IY720951:JF720951 SU720951:TB720951 ACQ720951:ACX720951 AMM720951:AMT720951 AWI720951:AWP720951 BGE720951:BGL720951 BQA720951:BQH720951 BZW720951:CAD720951 CJS720951:CJZ720951 CTO720951:CTV720951 DDK720951:DDR720951 DNG720951:DNN720951 DXC720951:DXJ720951 EGY720951:EHF720951 EQU720951:ERB720951 FAQ720951:FAX720951 FKM720951:FKT720951 FUI720951:FUP720951 GEE720951:GEL720951 GOA720951:GOH720951 GXW720951:GYD720951 HHS720951:HHZ720951 HRO720951:HRV720951 IBK720951:IBR720951 ILG720951:ILN720951 IVC720951:IVJ720951 JEY720951:JFF720951 JOU720951:JPB720951 JYQ720951:JYX720951 KIM720951:KIT720951 KSI720951:KSP720951 LCE720951:LCL720951 LMA720951:LMH720951 LVW720951:LWD720951 MFS720951:MFZ720951 MPO720951:MPV720951 MZK720951:MZR720951 NJG720951:NJN720951 NTC720951:NTJ720951 OCY720951:ODF720951 OMU720951:ONB720951 OWQ720951:OWX720951 PGM720951:PGT720951 PQI720951:PQP720951 QAE720951:QAL720951 QKA720951:QKH720951 QTW720951:QUD720951 RDS720951:RDZ720951 RNO720951:RNV720951 RXK720951:RXR720951 SHG720951:SHN720951 SRC720951:SRJ720951 TAY720951:TBF720951 TKU720951:TLB720951 TUQ720951:TUX720951 UEM720951:UET720951 UOI720951:UOP720951 UYE720951:UYL720951 VIA720951:VIH720951 VRW720951:VSD720951 WBS720951:WBZ720951 WLO720951:WLV720951 WVK720951:WVR720951 C786487:J786487 IY786487:JF786487 SU786487:TB786487 ACQ786487:ACX786487 AMM786487:AMT786487 AWI786487:AWP786487 BGE786487:BGL786487 BQA786487:BQH786487 BZW786487:CAD786487 CJS786487:CJZ786487 CTO786487:CTV786487 DDK786487:DDR786487 DNG786487:DNN786487 DXC786487:DXJ786487 EGY786487:EHF786487 EQU786487:ERB786487 FAQ786487:FAX786487 FKM786487:FKT786487 FUI786487:FUP786487 GEE786487:GEL786487 GOA786487:GOH786487 GXW786487:GYD786487 HHS786487:HHZ786487 HRO786487:HRV786487 IBK786487:IBR786487 ILG786487:ILN786487 IVC786487:IVJ786487 JEY786487:JFF786487 JOU786487:JPB786487 JYQ786487:JYX786487 KIM786487:KIT786487 KSI786487:KSP786487 LCE786487:LCL786487 LMA786487:LMH786487 LVW786487:LWD786487 MFS786487:MFZ786487 MPO786487:MPV786487 MZK786487:MZR786487 NJG786487:NJN786487 NTC786487:NTJ786487 OCY786487:ODF786487 OMU786487:ONB786487 OWQ786487:OWX786487 PGM786487:PGT786487 PQI786487:PQP786487 QAE786487:QAL786487 QKA786487:QKH786487 QTW786487:QUD786487 RDS786487:RDZ786487 RNO786487:RNV786487 RXK786487:RXR786487 SHG786487:SHN786487 SRC786487:SRJ786487 TAY786487:TBF786487 TKU786487:TLB786487 TUQ786487:TUX786487 UEM786487:UET786487 UOI786487:UOP786487 UYE786487:UYL786487 VIA786487:VIH786487 VRW786487:VSD786487 WBS786487:WBZ786487 WLO786487:WLV786487 WVK786487:WVR786487 C852023:J852023 IY852023:JF852023 SU852023:TB852023 ACQ852023:ACX852023 AMM852023:AMT852023 AWI852023:AWP852023 BGE852023:BGL852023 BQA852023:BQH852023 BZW852023:CAD852023 CJS852023:CJZ852023 CTO852023:CTV852023 DDK852023:DDR852023 DNG852023:DNN852023 DXC852023:DXJ852023 EGY852023:EHF852023 EQU852023:ERB852023 FAQ852023:FAX852023 FKM852023:FKT852023 FUI852023:FUP852023 GEE852023:GEL852023 GOA852023:GOH852023 GXW852023:GYD852023 HHS852023:HHZ852023 HRO852023:HRV852023 IBK852023:IBR852023 ILG852023:ILN852023 IVC852023:IVJ852023 JEY852023:JFF852023 JOU852023:JPB852023 JYQ852023:JYX852023 KIM852023:KIT852023 KSI852023:KSP852023 LCE852023:LCL852023 LMA852023:LMH852023 LVW852023:LWD852023 MFS852023:MFZ852023 MPO852023:MPV852023 MZK852023:MZR852023 NJG852023:NJN852023 NTC852023:NTJ852023 OCY852023:ODF852023 OMU852023:ONB852023 OWQ852023:OWX852023 PGM852023:PGT852023 PQI852023:PQP852023 QAE852023:QAL852023 QKA852023:QKH852023 QTW852023:QUD852023 RDS852023:RDZ852023 RNO852023:RNV852023 RXK852023:RXR852023 SHG852023:SHN852023 SRC852023:SRJ852023 TAY852023:TBF852023 TKU852023:TLB852023 TUQ852023:TUX852023 UEM852023:UET852023 UOI852023:UOP852023 UYE852023:UYL852023 VIA852023:VIH852023 VRW852023:VSD852023 WBS852023:WBZ852023 WLO852023:WLV852023 WVK852023:WVR852023 C917559:J917559 IY917559:JF917559 SU917559:TB917559 ACQ917559:ACX917559 AMM917559:AMT917559 AWI917559:AWP917559 BGE917559:BGL917559 BQA917559:BQH917559 BZW917559:CAD917559 CJS917559:CJZ917559 CTO917559:CTV917559 DDK917559:DDR917559 DNG917559:DNN917559 DXC917559:DXJ917559 EGY917559:EHF917559 EQU917559:ERB917559 FAQ917559:FAX917559 FKM917559:FKT917559 FUI917559:FUP917559 GEE917559:GEL917559 GOA917559:GOH917559 GXW917559:GYD917559 HHS917559:HHZ917559 HRO917559:HRV917559 IBK917559:IBR917559 ILG917559:ILN917559 IVC917559:IVJ917559 JEY917559:JFF917559 JOU917559:JPB917559 JYQ917559:JYX917559 KIM917559:KIT917559 KSI917559:KSP917559 LCE917559:LCL917559 LMA917559:LMH917559 LVW917559:LWD917559 MFS917559:MFZ917559 MPO917559:MPV917559 MZK917559:MZR917559 NJG917559:NJN917559 NTC917559:NTJ917559 OCY917559:ODF917559 OMU917559:ONB917559 OWQ917559:OWX917559 PGM917559:PGT917559 PQI917559:PQP917559 QAE917559:QAL917559 QKA917559:QKH917559 QTW917559:QUD917559 RDS917559:RDZ917559 RNO917559:RNV917559 RXK917559:RXR917559 SHG917559:SHN917559 SRC917559:SRJ917559 TAY917559:TBF917559 TKU917559:TLB917559 TUQ917559:TUX917559 UEM917559:UET917559 UOI917559:UOP917559 UYE917559:UYL917559 VIA917559:VIH917559 VRW917559:VSD917559 WBS917559:WBZ917559 WLO917559:WLV917559 WVK917559:WVR917559 C983095:J983095 IY983095:JF983095 SU983095:TB983095 ACQ983095:ACX983095 AMM983095:AMT983095 AWI983095:AWP983095 BGE983095:BGL983095 BQA983095:BQH983095 BZW983095:CAD983095 CJS983095:CJZ983095 CTO983095:CTV983095 DDK983095:DDR983095 DNG983095:DNN983095 DXC983095:DXJ983095 EGY983095:EHF983095 EQU983095:ERB983095 FAQ983095:FAX983095 FKM983095:FKT983095 FUI983095:FUP983095 GEE983095:GEL983095 GOA983095:GOH983095 GXW983095:GYD983095 HHS983095:HHZ983095 HRO983095:HRV983095 IBK983095:IBR983095 ILG983095:ILN983095 IVC983095:IVJ983095 JEY983095:JFF983095 JOU983095:JPB983095 JYQ983095:JYX983095 KIM983095:KIT983095 KSI983095:KSP983095 LCE983095:LCL983095 LMA983095:LMH983095 LVW983095:LWD983095 MFS983095:MFZ983095 MPO983095:MPV983095 MZK983095:MZR983095 NJG983095:NJN983095 NTC983095:NTJ983095 OCY983095:ODF983095 OMU983095:ONB983095 OWQ983095:OWX983095 PGM983095:PGT983095 PQI983095:PQP983095 QAE983095:QAL983095 QKA983095:QKH983095 QTW983095:QUD983095 RDS983095:RDZ983095 RNO983095:RNV983095 RXK983095:RXR983095 SHG983095:SHN983095 SRC983095:SRJ983095 TAY983095:TBF983095 TKU983095:TLB983095 TUQ983095:TUX983095 UEM983095:UET983095 UOI983095:UOP983095 UYE983095:UYL983095 VIA983095:VIH983095 VRW983095:VSD983095 WBS983095:WBZ983095 WLO983095:WLV983095 WVK983095:WVR983095">
      <formula1>$S$17:$S$25</formula1>
    </dataValidation>
    <dataValidation type="list" allowBlank="1" showInputMessage="1" showErrorMessage="1" sqref="C32:J32 IY32:JF32 SU32:TB32 ACQ32:ACX32 AMM32:AMT32 AWI32:AWP32 BGE32:BGL32 BQA32:BQH32 BZW32:CAD32 CJS32:CJZ32 CTO32:CTV32 DDK32:DDR32 DNG32:DNN32 DXC32:DXJ32 EGY32:EHF32 EQU32:ERB32 FAQ32:FAX32 FKM32:FKT32 FUI32:FUP32 GEE32:GEL32 GOA32:GOH32 GXW32:GYD32 HHS32:HHZ32 HRO32:HRV32 IBK32:IBR32 ILG32:ILN32 IVC32:IVJ32 JEY32:JFF32 JOU32:JPB32 JYQ32:JYX32 KIM32:KIT32 KSI32:KSP32 LCE32:LCL32 LMA32:LMH32 LVW32:LWD32 MFS32:MFZ32 MPO32:MPV32 MZK32:MZR32 NJG32:NJN32 NTC32:NTJ32 OCY32:ODF32 OMU32:ONB32 OWQ32:OWX32 PGM32:PGT32 PQI32:PQP32 QAE32:QAL32 QKA32:QKH32 QTW32:QUD32 RDS32:RDZ32 RNO32:RNV32 RXK32:RXR32 SHG32:SHN32 SRC32:SRJ32 TAY32:TBF32 TKU32:TLB32 TUQ32:TUX32 UEM32:UET32 UOI32:UOP32 UYE32:UYL32 VIA32:VIH32 VRW32:VSD32 WBS32:WBZ32 WLO32:WLV32 WVK32:WVR32 C65567:J65567 IY65567:JF65567 SU65567:TB65567 ACQ65567:ACX65567 AMM65567:AMT65567 AWI65567:AWP65567 BGE65567:BGL65567 BQA65567:BQH65567 BZW65567:CAD65567 CJS65567:CJZ65567 CTO65567:CTV65567 DDK65567:DDR65567 DNG65567:DNN65567 DXC65567:DXJ65567 EGY65567:EHF65567 EQU65567:ERB65567 FAQ65567:FAX65567 FKM65567:FKT65567 FUI65567:FUP65567 GEE65567:GEL65567 GOA65567:GOH65567 GXW65567:GYD65567 HHS65567:HHZ65567 HRO65567:HRV65567 IBK65567:IBR65567 ILG65567:ILN65567 IVC65567:IVJ65567 JEY65567:JFF65567 JOU65567:JPB65567 JYQ65567:JYX65567 KIM65567:KIT65567 KSI65567:KSP65567 LCE65567:LCL65567 LMA65567:LMH65567 LVW65567:LWD65567 MFS65567:MFZ65567 MPO65567:MPV65567 MZK65567:MZR65567 NJG65567:NJN65567 NTC65567:NTJ65567 OCY65567:ODF65567 OMU65567:ONB65567 OWQ65567:OWX65567 PGM65567:PGT65567 PQI65567:PQP65567 QAE65567:QAL65567 QKA65567:QKH65567 QTW65567:QUD65567 RDS65567:RDZ65567 RNO65567:RNV65567 RXK65567:RXR65567 SHG65567:SHN65567 SRC65567:SRJ65567 TAY65567:TBF65567 TKU65567:TLB65567 TUQ65567:TUX65567 UEM65567:UET65567 UOI65567:UOP65567 UYE65567:UYL65567 VIA65567:VIH65567 VRW65567:VSD65567 WBS65567:WBZ65567 WLO65567:WLV65567 WVK65567:WVR65567 C131103:J131103 IY131103:JF131103 SU131103:TB131103 ACQ131103:ACX131103 AMM131103:AMT131103 AWI131103:AWP131103 BGE131103:BGL131103 BQA131103:BQH131103 BZW131103:CAD131103 CJS131103:CJZ131103 CTO131103:CTV131103 DDK131103:DDR131103 DNG131103:DNN131103 DXC131103:DXJ131103 EGY131103:EHF131103 EQU131103:ERB131103 FAQ131103:FAX131103 FKM131103:FKT131103 FUI131103:FUP131103 GEE131103:GEL131103 GOA131103:GOH131103 GXW131103:GYD131103 HHS131103:HHZ131103 HRO131103:HRV131103 IBK131103:IBR131103 ILG131103:ILN131103 IVC131103:IVJ131103 JEY131103:JFF131103 JOU131103:JPB131103 JYQ131103:JYX131103 KIM131103:KIT131103 KSI131103:KSP131103 LCE131103:LCL131103 LMA131103:LMH131103 LVW131103:LWD131103 MFS131103:MFZ131103 MPO131103:MPV131103 MZK131103:MZR131103 NJG131103:NJN131103 NTC131103:NTJ131103 OCY131103:ODF131103 OMU131103:ONB131103 OWQ131103:OWX131103 PGM131103:PGT131103 PQI131103:PQP131103 QAE131103:QAL131103 QKA131103:QKH131103 QTW131103:QUD131103 RDS131103:RDZ131103 RNO131103:RNV131103 RXK131103:RXR131103 SHG131103:SHN131103 SRC131103:SRJ131103 TAY131103:TBF131103 TKU131103:TLB131103 TUQ131103:TUX131103 UEM131103:UET131103 UOI131103:UOP131103 UYE131103:UYL131103 VIA131103:VIH131103 VRW131103:VSD131103 WBS131103:WBZ131103 WLO131103:WLV131103 WVK131103:WVR131103 C196639:J196639 IY196639:JF196639 SU196639:TB196639 ACQ196639:ACX196639 AMM196639:AMT196639 AWI196639:AWP196639 BGE196639:BGL196639 BQA196639:BQH196639 BZW196639:CAD196639 CJS196639:CJZ196639 CTO196639:CTV196639 DDK196639:DDR196639 DNG196639:DNN196639 DXC196639:DXJ196639 EGY196639:EHF196639 EQU196639:ERB196639 FAQ196639:FAX196639 FKM196639:FKT196639 FUI196639:FUP196639 GEE196639:GEL196639 GOA196639:GOH196639 GXW196639:GYD196639 HHS196639:HHZ196639 HRO196639:HRV196639 IBK196639:IBR196639 ILG196639:ILN196639 IVC196639:IVJ196639 JEY196639:JFF196639 JOU196639:JPB196639 JYQ196639:JYX196639 KIM196639:KIT196639 KSI196639:KSP196639 LCE196639:LCL196639 LMA196639:LMH196639 LVW196639:LWD196639 MFS196639:MFZ196639 MPO196639:MPV196639 MZK196639:MZR196639 NJG196639:NJN196639 NTC196639:NTJ196639 OCY196639:ODF196639 OMU196639:ONB196639 OWQ196639:OWX196639 PGM196639:PGT196639 PQI196639:PQP196639 QAE196639:QAL196639 QKA196639:QKH196639 QTW196639:QUD196639 RDS196639:RDZ196639 RNO196639:RNV196639 RXK196639:RXR196639 SHG196639:SHN196639 SRC196639:SRJ196639 TAY196639:TBF196639 TKU196639:TLB196639 TUQ196639:TUX196639 UEM196639:UET196639 UOI196639:UOP196639 UYE196639:UYL196639 VIA196639:VIH196639 VRW196639:VSD196639 WBS196639:WBZ196639 WLO196639:WLV196639 WVK196639:WVR196639 C262175:J262175 IY262175:JF262175 SU262175:TB262175 ACQ262175:ACX262175 AMM262175:AMT262175 AWI262175:AWP262175 BGE262175:BGL262175 BQA262175:BQH262175 BZW262175:CAD262175 CJS262175:CJZ262175 CTO262175:CTV262175 DDK262175:DDR262175 DNG262175:DNN262175 DXC262175:DXJ262175 EGY262175:EHF262175 EQU262175:ERB262175 FAQ262175:FAX262175 FKM262175:FKT262175 FUI262175:FUP262175 GEE262175:GEL262175 GOA262175:GOH262175 GXW262175:GYD262175 HHS262175:HHZ262175 HRO262175:HRV262175 IBK262175:IBR262175 ILG262175:ILN262175 IVC262175:IVJ262175 JEY262175:JFF262175 JOU262175:JPB262175 JYQ262175:JYX262175 KIM262175:KIT262175 KSI262175:KSP262175 LCE262175:LCL262175 LMA262175:LMH262175 LVW262175:LWD262175 MFS262175:MFZ262175 MPO262175:MPV262175 MZK262175:MZR262175 NJG262175:NJN262175 NTC262175:NTJ262175 OCY262175:ODF262175 OMU262175:ONB262175 OWQ262175:OWX262175 PGM262175:PGT262175 PQI262175:PQP262175 QAE262175:QAL262175 QKA262175:QKH262175 QTW262175:QUD262175 RDS262175:RDZ262175 RNO262175:RNV262175 RXK262175:RXR262175 SHG262175:SHN262175 SRC262175:SRJ262175 TAY262175:TBF262175 TKU262175:TLB262175 TUQ262175:TUX262175 UEM262175:UET262175 UOI262175:UOP262175 UYE262175:UYL262175 VIA262175:VIH262175 VRW262175:VSD262175 WBS262175:WBZ262175 WLO262175:WLV262175 WVK262175:WVR262175 C327711:J327711 IY327711:JF327711 SU327711:TB327711 ACQ327711:ACX327711 AMM327711:AMT327711 AWI327711:AWP327711 BGE327711:BGL327711 BQA327711:BQH327711 BZW327711:CAD327711 CJS327711:CJZ327711 CTO327711:CTV327711 DDK327711:DDR327711 DNG327711:DNN327711 DXC327711:DXJ327711 EGY327711:EHF327711 EQU327711:ERB327711 FAQ327711:FAX327711 FKM327711:FKT327711 FUI327711:FUP327711 GEE327711:GEL327711 GOA327711:GOH327711 GXW327711:GYD327711 HHS327711:HHZ327711 HRO327711:HRV327711 IBK327711:IBR327711 ILG327711:ILN327711 IVC327711:IVJ327711 JEY327711:JFF327711 JOU327711:JPB327711 JYQ327711:JYX327711 KIM327711:KIT327711 KSI327711:KSP327711 LCE327711:LCL327711 LMA327711:LMH327711 LVW327711:LWD327711 MFS327711:MFZ327711 MPO327711:MPV327711 MZK327711:MZR327711 NJG327711:NJN327711 NTC327711:NTJ327711 OCY327711:ODF327711 OMU327711:ONB327711 OWQ327711:OWX327711 PGM327711:PGT327711 PQI327711:PQP327711 QAE327711:QAL327711 QKA327711:QKH327711 QTW327711:QUD327711 RDS327711:RDZ327711 RNO327711:RNV327711 RXK327711:RXR327711 SHG327711:SHN327711 SRC327711:SRJ327711 TAY327711:TBF327711 TKU327711:TLB327711 TUQ327711:TUX327711 UEM327711:UET327711 UOI327711:UOP327711 UYE327711:UYL327711 VIA327711:VIH327711 VRW327711:VSD327711 WBS327711:WBZ327711 WLO327711:WLV327711 WVK327711:WVR327711 C393247:J393247 IY393247:JF393247 SU393247:TB393247 ACQ393247:ACX393247 AMM393247:AMT393247 AWI393247:AWP393247 BGE393247:BGL393247 BQA393247:BQH393247 BZW393247:CAD393247 CJS393247:CJZ393247 CTO393247:CTV393247 DDK393247:DDR393247 DNG393247:DNN393247 DXC393247:DXJ393247 EGY393247:EHF393247 EQU393247:ERB393247 FAQ393247:FAX393247 FKM393247:FKT393247 FUI393247:FUP393247 GEE393247:GEL393247 GOA393247:GOH393247 GXW393247:GYD393247 HHS393247:HHZ393247 HRO393247:HRV393247 IBK393247:IBR393247 ILG393247:ILN393247 IVC393247:IVJ393247 JEY393247:JFF393247 JOU393247:JPB393247 JYQ393247:JYX393247 KIM393247:KIT393247 KSI393247:KSP393247 LCE393247:LCL393247 LMA393247:LMH393247 LVW393247:LWD393247 MFS393247:MFZ393247 MPO393247:MPV393247 MZK393247:MZR393247 NJG393247:NJN393247 NTC393247:NTJ393247 OCY393247:ODF393247 OMU393247:ONB393247 OWQ393247:OWX393247 PGM393247:PGT393247 PQI393247:PQP393247 QAE393247:QAL393247 QKA393247:QKH393247 QTW393247:QUD393247 RDS393247:RDZ393247 RNO393247:RNV393247 RXK393247:RXR393247 SHG393247:SHN393247 SRC393247:SRJ393247 TAY393247:TBF393247 TKU393247:TLB393247 TUQ393247:TUX393247 UEM393247:UET393247 UOI393247:UOP393247 UYE393247:UYL393247 VIA393247:VIH393247 VRW393247:VSD393247 WBS393247:WBZ393247 WLO393247:WLV393247 WVK393247:WVR393247 C458783:J458783 IY458783:JF458783 SU458783:TB458783 ACQ458783:ACX458783 AMM458783:AMT458783 AWI458783:AWP458783 BGE458783:BGL458783 BQA458783:BQH458783 BZW458783:CAD458783 CJS458783:CJZ458783 CTO458783:CTV458783 DDK458783:DDR458783 DNG458783:DNN458783 DXC458783:DXJ458783 EGY458783:EHF458783 EQU458783:ERB458783 FAQ458783:FAX458783 FKM458783:FKT458783 FUI458783:FUP458783 GEE458783:GEL458783 GOA458783:GOH458783 GXW458783:GYD458783 HHS458783:HHZ458783 HRO458783:HRV458783 IBK458783:IBR458783 ILG458783:ILN458783 IVC458783:IVJ458783 JEY458783:JFF458783 JOU458783:JPB458783 JYQ458783:JYX458783 KIM458783:KIT458783 KSI458783:KSP458783 LCE458783:LCL458783 LMA458783:LMH458783 LVW458783:LWD458783 MFS458783:MFZ458783 MPO458783:MPV458783 MZK458783:MZR458783 NJG458783:NJN458783 NTC458783:NTJ458783 OCY458783:ODF458783 OMU458783:ONB458783 OWQ458783:OWX458783 PGM458783:PGT458783 PQI458783:PQP458783 QAE458783:QAL458783 QKA458783:QKH458783 QTW458783:QUD458783 RDS458783:RDZ458783 RNO458783:RNV458783 RXK458783:RXR458783 SHG458783:SHN458783 SRC458783:SRJ458783 TAY458783:TBF458783 TKU458783:TLB458783 TUQ458783:TUX458783 UEM458783:UET458783 UOI458783:UOP458783 UYE458783:UYL458783 VIA458783:VIH458783 VRW458783:VSD458783 WBS458783:WBZ458783 WLO458783:WLV458783 WVK458783:WVR458783 C524319:J524319 IY524319:JF524319 SU524319:TB524319 ACQ524319:ACX524319 AMM524319:AMT524319 AWI524319:AWP524319 BGE524319:BGL524319 BQA524319:BQH524319 BZW524319:CAD524319 CJS524319:CJZ524319 CTO524319:CTV524319 DDK524319:DDR524319 DNG524319:DNN524319 DXC524319:DXJ524319 EGY524319:EHF524319 EQU524319:ERB524319 FAQ524319:FAX524319 FKM524319:FKT524319 FUI524319:FUP524319 GEE524319:GEL524319 GOA524319:GOH524319 GXW524319:GYD524319 HHS524319:HHZ524319 HRO524319:HRV524319 IBK524319:IBR524319 ILG524319:ILN524319 IVC524319:IVJ524319 JEY524319:JFF524319 JOU524319:JPB524319 JYQ524319:JYX524319 KIM524319:KIT524319 KSI524319:KSP524319 LCE524319:LCL524319 LMA524319:LMH524319 LVW524319:LWD524319 MFS524319:MFZ524319 MPO524319:MPV524319 MZK524319:MZR524319 NJG524319:NJN524319 NTC524319:NTJ524319 OCY524319:ODF524319 OMU524319:ONB524319 OWQ524319:OWX524319 PGM524319:PGT524319 PQI524319:PQP524319 QAE524319:QAL524319 QKA524319:QKH524319 QTW524319:QUD524319 RDS524319:RDZ524319 RNO524319:RNV524319 RXK524319:RXR524319 SHG524319:SHN524319 SRC524319:SRJ524319 TAY524319:TBF524319 TKU524319:TLB524319 TUQ524319:TUX524319 UEM524319:UET524319 UOI524319:UOP524319 UYE524319:UYL524319 VIA524319:VIH524319 VRW524319:VSD524319 WBS524319:WBZ524319 WLO524319:WLV524319 WVK524319:WVR524319 C589855:J589855 IY589855:JF589855 SU589855:TB589855 ACQ589855:ACX589855 AMM589855:AMT589855 AWI589855:AWP589855 BGE589855:BGL589855 BQA589855:BQH589855 BZW589855:CAD589855 CJS589855:CJZ589855 CTO589855:CTV589855 DDK589855:DDR589855 DNG589855:DNN589855 DXC589855:DXJ589855 EGY589855:EHF589855 EQU589855:ERB589855 FAQ589855:FAX589855 FKM589855:FKT589855 FUI589855:FUP589855 GEE589855:GEL589855 GOA589855:GOH589855 GXW589855:GYD589855 HHS589855:HHZ589855 HRO589855:HRV589855 IBK589855:IBR589855 ILG589855:ILN589855 IVC589855:IVJ589855 JEY589855:JFF589855 JOU589855:JPB589855 JYQ589855:JYX589855 KIM589855:KIT589855 KSI589855:KSP589855 LCE589855:LCL589855 LMA589855:LMH589855 LVW589855:LWD589855 MFS589855:MFZ589855 MPO589855:MPV589855 MZK589855:MZR589855 NJG589855:NJN589855 NTC589855:NTJ589855 OCY589855:ODF589855 OMU589855:ONB589855 OWQ589855:OWX589855 PGM589855:PGT589855 PQI589855:PQP589855 QAE589855:QAL589855 QKA589855:QKH589855 QTW589855:QUD589855 RDS589855:RDZ589855 RNO589855:RNV589855 RXK589855:RXR589855 SHG589855:SHN589855 SRC589855:SRJ589855 TAY589855:TBF589855 TKU589855:TLB589855 TUQ589855:TUX589855 UEM589855:UET589855 UOI589855:UOP589855 UYE589855:UYL589855 VIA589855:VIH589855 VRW589855:VSD589855 WBS589855:WBZ589855 WLO589855:WLV589855 WVK589855:WVR589855 C655391:J655391 IY655391:JF655391 SU655391:TB655391 ACQ655391:ACX655391 AMM655391:AMT655391 AWI655391:AWP655391 BGE655391:BGL655391 BQA655391:BQH655391 BZW655391:CAD655391 CJS655391:CJZ655391 CTO655391:CTV655391 DDK655391:DDR655391 DNG655391:DNN655391 DXC655391:DXJ655391 EGY655391:EHF655391 EQU655391:ERB655391 FAQ655391:FAX655391 FKM655391:FKT655391 FUI655391:FUP655391 GEE655391:GEL655391 GOA655391:GOH655391 GXW655391:GYD655391 HHS655391:HHZ655391 HRO655391:HRV655391 IBK655391:IBR655391 ILG655391:ILN655391 IVC655391:IVJ655391 JEY655391:JFF655391 JOU655391:JPB655391 JYQ655391:JYX655391 KIM655391:KIT655391 KSI655391:KSP655391 LCE655391:LCL655391 LMA655391:LMH655391 LVW655391:LWD655391 MFS655391:MFZ655391 MPO655391:MPV655391 MZK655391:MZR655391 NJG655391:NJN655391 NTC655391:NTJ655391 OCY655391:ODF655391 OMU655391:ONB655391 OWQ655391:OWX655391 PGM655391:PGT655391 PQI655391:PQP655391 QAE655391:QAL655391 QKA655391:QKH655391 QTW655391:QUD655391 RDS655391:RDZ655391 RNO655391:RNV655391 RXK655391:RXR655391 SHG655391:SHN655391 SRC655391:SRJ655391 TAY655391:TBF655391 TKU655391:TLB655391 TUQ655391:TUX655391 UEM655391:UET655391 UOI655391:UOP655391 UYE655391:UYL655391 VIA655391:VIH655391 VRW655391:VSD655391 WBS655391:WBZ655391 WLO655391:WLV655391 WVK655391:WVR655391 C720927:J720927 IY720927:JF720927 SU720927:TB720927 ACQ720927:ACX720927 AMM720927:AMT720927 AWI720927:AWP720927 BGE720927:BGL720927 BQA720927:BQH720927 BZW720927:CAD720927 CJS720927:CJZ720927 CTO720927:CTV720927 DDK720927:DDR720927 DNG720927:DNN720927 DXC720927:DXJ720927 EGY720927:EHF720927 EQU720927:ERB720927 FAQ720927:FAX720927 FKM720927:FKT720927 FUI720927:FUP720927 GEE720927:GEL720927 GOA720927:GOH720927 GXW720927:GYD720927 HHS720927:HHZ720927 HRO720927:HRV720927 IBK720927:IBR720927 ILG720927:ILN720927 IVC720927:IVJ720927 JEY720927:JFF720927 JOU720927:JPB720927 JYQ720927:JYX720927 KIM720927:KIT720927 KSI720927:KSP720927 LCE720927:LCL720927 LMA720927:LMH720927 LVW720927:LWD720927 MFS720927:MFZ720927 MPO720927:MPV720927 MZK720927:MZR720927 NJG720927:NJN720927 NTC720927:NTJ720927 OCY720927:ODF720927 OMU720927:ONB720927 OWQ720927:OWX720927 PGM720927:PGT720927 PQI720927:PQP720927 QAE720927:QAL720927 QKA720927:QKH720927 QTW720927:QUD720927 RDS720927:RDZ720927 RNO720927:RNV720927 RXK720927:RXR720927 SHG720927:SHN720927 SRC720927:SRJ720927 TAY720927:TBF720927 TKU720927:TLB720927 TUQ720927:TUX720927 UEM720927:UET720927 UOI720927:UOP720927 UYE720927:UYL720927 VIA720927:VIH720927 VRW720927:VSD720927 WBS720927:WBZ720927 WLO720927:WLV720927 WVK720927:WVR720927 C786463:J786463 IY786463:JF786463 SU786463:TB786463 ACQ786463:ACX786463 AMM786463:AMT786463 AWI786463:AWP786463 BGE786463:BGL786463 BQA786463:BQH786463 BZW786463:CAD786463 CJS786463:CJZ786463 CTO786463:CTV786463 DDK786463:DDR786463 DNG786463:DNN786463 DXC786463:DXJ786463 EGY786463:EHF786463 EQU786463:ERB786463 FAQ786463:FAX786463 FKM786463:FKT786463 FUI786463:FUP786463 GEE786463:GEL786463 GOA786463:GOH786463 GXW786463:GYD786463 HHS786463:HHZ786463 HRO786463:HRV786463 IBK786463:IBR786463 ILG786463:ILN786463 IVC786463:IVJ786463 JEY786463:JFF786463 JOU786463:JPB786463 JYQ786463:JYX786463 KIM786463:KIT786463 KSI786463:KSP786463 LCE786463:LCL786463 LMA786463:LMH786463 LVW786463:LWD786463 MFS786463:MFZ786463 MPO786463:MPV786463 MZK786463:MZR786463 NJG786463:NJN786463 NTC786463:NTJ786463 OCY786463:ODF786463 OMU786463:ONB786463 OWQ786463:OWX786463 PGM786463:PGT786463 PQI786463:PQP786463 QAE786463:QAL786463 QKA786463:QKH786463 QTW786463:QUD786463 RDS786463:RDZ786463 RNO786463:RNV786463 RXK786463:RXR786463 SHG786463:SHN786463 SRC786463:SRJ786463 TAY786463:TBF786463 TKU786463:TLB786463 TUQ786463:TUX786463 UEM786463:UET786463 UOI786463:UOP786463 UYE786463:UYL786463 VIA786463:VIH786463 VRW786463:VSD786463 WBS786463:WBZ786463 WLO786463:WLV786463 WVK786463:WVR786463 C851999:J851999 IY851999:JF851999 SU851999:TB851999 ACQ851999:ACX851999 AMM851999:AMT851999 AWI851999:AWP851999 BGE851999:BGL851999 BQA851999:BQH851999 BZW851999:CAD851999 CJS851999:CJZ851999 CTO851999:CTV851999 DDK851999:DDR851999 DNG851999:DNN851999 DXC851999:DXJ851999 EGY851999:EHF851999 EQU851999:ERB851999 FAQ851999:FAX851999 FKM851999:FKT851999 FUI851999:FUP851999 GEE851999:GEL851999 GOA851999:GOH851999 GXW851999:GYD851999 HHS851999:HHZ851999 HRO851999:HRV851999 IBK851999:IBR851999 ILG851999:ILN851999 IVC851999:IVJ851999 JEY851999:JFF851999 JOU851999:JPB851999 JYQ851999:JYX851999 KIM851999:KIT851999 KSI851999:KSP851999 LCE851999:LCL851999 LMA851999:LMH851999 LVW851999:LWD851999 MFS851999:MFZ851999 MPO851999:MPV851999 MZK851999:MZR851999 NJG851999:NJN851999 NTC851999:NTJ851999 OCY851999:ODF851999 OMU851999:ONB851999 OWQ851999:OWX851999 PGM851999:PGT851999 PQI851999:PQP851999 QAE851999:QAL851999 QKA851999:QKH851999 QTW851999:QUD851999 RDS851999:RDZ851999 RNO851999:RNV851999 RXK851999:RXR851999 SHG851999:SHN851999 SRC851999:SRJ851999 TAY851999:TBF851999 TKU851999:TLB851999 TUQ851999:TUX851999 UEM851999:UET851999 UOI851999:UOP851999 UYE851999:UYL851999 VIA851999:VIH851999 VRW851999:VSD851999 WBS851999:WBZ851999 WLO851999:WLV851999 WVK851999:WVR851999 C917535:J917535 IY917535:JF917535 SU917535:TB917535 ACQ917535:ACX917535 AMM917535:AMT917535 AWI917535:AWP917535 BGE917535:BGL917535 BQA917535:BQH917535 BZW917535:CAD917535 CJS917535:CJZ917535 CTO917535:CTV917535 DDK917535:DDR917535 DNG917535:DNN917535 DXC917535:DXJ917535 EGY917535:EHF917535 EQU917535:ERB917535 FAQ917535:FAX917535 FKM917535:FKT917535 FUI917535:FUP917535 GEE917535:GEL917535 GOA917535:GOH917535 GXW917535:GYD917535 HHS917535:HHZ917535 HRO917535:HRV917535 IBK917535:IBR917535 ILG917535:ILN917535 IVC917535:IVJ917535 JEY917535:JFF917535 JOU917535:JPB917535 JYQ917535:JYX917535 KIM917535:KIT917535 KSI917535:KSP917535 LCE917535:LCL917535 LMA917535:LMH917535 LVW917535:LWD917535 MFS917535:MFZ917535 MPO917535:MPV917535 MZK917535:MZR917535 NJG917535:NJN917535 NTC917535:NTJ917535 OCY917535:ODF917535 OMU917535:ONB917535 OWQ917535:OWX917535 PGM917535:PGT917535 PQI917535:PQP917535 QAE917535:QAL917535 QKA917535:QKH917535 QTW917535:QUD917535 RDS917535:RDZ917535 RNO917535:RNV917535 RXK917535:RXR917535 SHG917535:SHN917535 SRC917535:SRJ917535 TAY917535:TBF917535 TKU917535:TLB917535 TUQ917535:TUX917535 UEM917535:UET917535 UOI917535:UOP917535 UYE917535:UYL917535 VIA917535:VIH917535 VRW917535:VSD917535 WBS917535:WBZ917535 WLO917535:WLV917535 WVK917535:WVR917535 C983071:J983071 IY983071:JF983071 SU983071:TB983071 ACQ983071:ACX983071 AMM983071:AMT983071 AWI983071:AWP983071 BGE983071:BGL983071 BQA983071:BQH983071 BZW983071:CAD983071 CJS983071:CJZ983071 CTO983071:CTV983071 DDK983071:DDR983071 DNG983071:DNN983071 DXC983071:DXJ983071 EGY983071:EHF983071 EQU983071:ERB983071 FAQ983071:FAX983071 FKM983071:FKT983071 FUI983071:FUP983071 GEE983071:GEL983071 GOA983071:GOH983071 GXW983071:GYD983071 HHS983071:HHZ983071 HRO983071:HRV983071 IBK983071:IBR983071 ILG983071:ILN983071 IVC983071:IVJ983071 JEY983071:JFF983071 JOU983071:JPB983071 JYQ983071:JYX983071 KIM983071:KIT983071 KSI983071:KSP983071 LCE983071:LCL983071 LMA983071:LMH983071 LVW983071:LWD983071 MFS983071:MFZ983071 MPO983071:MPV983071 MZK983071:MZR983071 NJG983071:NJN983071 NTC983071:NTJ983071 OCY983071:ODF983071 OMU983071:ONB983071 OWQ983071:OWX983071 PGM983071:PGT983071 PQI983071:PQP983071 QAE983071:QAL983071 QKA983071:QKH983071 QTW983071:QUD983071 RDS983071:RDZ983071 RNO983071:RNV983071 RXK983071:RXR983071 SHG983071:SHN983071 SRC983071:SRJ983071 TAY983071:TBF983071 TKU983071:TLB983071 TUQ983071:TUX983071 UEM983071:UET983071 UOI983071:UOP983071 UYE983071:UYL983071 VIA983071:VIH983071 VRW983071:VSD983071 WBS983071:WBZ983071 WLO983071:WLV983071 WVK983071:WVR983071">
      <formula1>$U$17:$U$20</formula1>
    </dataValidation>
    <dataValidation type="list" allowBlank="1" showInputMessage="1" showErrorMessage="1" sqref="C19:J19 IY19:JF19 SU19:TB19 ACQ19:ACX19 AMM19:AMT19 AWI19:AWP19 BGE19:BGL19 BQA19:BQH19 BZW19:CAD19 CJS19:CJZ19 CTO19:CTV19 DDK19:DDR19 DNG19:DNN19 DXC19:DXJ19 EGY19:EHF19 EQU19:ERB19 FAQ19:FAX19 FKM19:FKT19 FUI19:FUP19 GEE19:GEL19 GOA19:GOH19 GXW19:GYD19 HHS19:HHZ19 HRO19:HRV19 IBK19:IBR19 ILG19:ILN19 IVC19:IVJ19 JEY19:JFF19 JOU19:JPB19 JYQ19:JYX19 KIM19:KIT19 KSI19:KSP19 LCE19:LCL19 LMA19:LMH19 LVW19:LWD19 MFS19:MFZ19 MPO19:MPV19 MZK19:MZR19 NJG19:NJN19 NTC19:NTJ19 OCY19:ODF19 OMU19:ONB19 OWQ19:OWX19 PGM19:PGT19 PQI19:PQP19 QAE19:QAL19 QKA19:QKH19 QTW19:QUD19 RDS19:RDZ19 RNO19:RNV19 RXK19:RXR19 SHG19:SHN19 SRC19:SRJ19 TAY19:TBF19 TKU19:TLB19 TUQ19:TUX19 UEM19:UET19 UOI19:UOP19 UYE19:UYL19 VIA19:VIH19 VRW19:VSD19 WBS19:WBZ19 WLO19:WLV19 WVK19:WVR19 C65554:J65554 IY65554:JF65554 SU65554:TB65554 ACQ65554:ACX65554 AMM65554:AMT65554 AWI65554:AWP65554 BGE65554:BGL65554 BQA65554:BQH65554 BZW65554:CAD65554 CJS65554:CJZ65554 CTO65554:CTV65554 DDK65554:DDR65554 DNG65554:DNN65554 DXC65554:DXJ65554 EGY65554:EHF65554 EQU65554:ERB65554 FAQ65554:FAX65554 FKM65554:FKT65554 FUI65554:FUP65554 GEE65554:GEL65554 GOA65554:GOH65554 GXW65554:GYD65554 HHS65554:HHZ65554 HRO65554:HRV65554 IBK65554:IBR65554 ILG65554:ILN65554 IVC65554:IVJ65554 JEY65554:JFF65554 JOU65554:JPB65554 JYQ65554:JYX65554 KIM65554:KIT65554 KSI65554:KSP65554 LCE65554:LCL65554 LMA65554:LMH65554 LVW65554:LWD65554 MFS65554:MFZ65554 MPO65554:MPV65554 MZK65554:MZR65554 NJG65554:NJN65554 NTC65554:NTJ65554 OCY65554:ODF65554 OMU65554:ONB65554 OWQ65554:OWX65554 PGM65554:PGT65554 PQI65554:PQP65554 QAE65554:QAL65554 QKA65554:QKH65554 QTW65554:QUD65554 RDS65554:RDZ65554 RNO65554:RNV65554 RXK65554:RXR65554 SHG65554:SHN65554 SRC65554:SRJ65554 TAY65554:TBF65554 TKU65554:TLB65554 TUQ65554:TUX65554 UEM65554:UET65554 UOI65554:UOP65554 UYE65554:UYL65554 VIA65554:VIH65554 VRW65554:VSD65554 WBS65554:WBZ65554 WLO65554:WLV65554 WVK65554:WVR65554 C131090:J131090 IY131090:JF131090 SU131090:TB131090 ACQ131090:ACX131090 AMM131090:AMT131090 AWI131090:AWP131090 BGE131090:BGL131090 BQA131090:BQH131090 BZW131090:CAD131090 CJS131090:CJZ131090 CTO131090:CTV131090 DDK131090:DDR131090 DNG131090:DNN131090 DXC131090:DXJ131090 EGY131090:EHF131090 EQU131090:ERB131090 FAQ131090:FAX131090 FKM131090:FKT131090 FUI131090:FUP131090 GEE131090:GEL131090 GOA131090:GOH131090 GXW131090:GYD131090 HHS131090:HHZ131090 HRO131090:HRV131090 IBK131090:IBR131090 ILG131090:ILN131090 IVC131090:IVJ131090 JEY131090:JFF131090 JOU131090:JPB131090 JYQ131090:JYX131090 KIM131090:KIT131090 KSI131090:KSP131090 LCE131090:LCL131090 LMA131090:LMH131090 LVW131090:LWD131090 MFS131090:MFZ131090 MPO131090:MPV131090 MZK131090:MZR131090 NJG131090:NJN131090 NTC131090:NTJ131090 OCY131090:ODF131090 OMU131090:ONB131090 OWQ131090:OWX131090 PGM131090:PGT131090 PQI131090:PQP131090 QAE131090:QAL131090 QKA131090:QKH131090 QTW131090:QUD131090 RDS131090:RDZ131090 RNO131090:RNV131090 RXK131090:RXR131090 SHG131090:SHN131090 SRC131090:SRJ131090 TAY131090:TBF131090 TKU131090:TLB131090 TUQ131090:TUX131090 UEM131090:UET131090 UOI131090:UOP131090 UYE131090:UYL131090 VIA131090:VIH131090 VRW131090:VSD131090 WBS131090:WBZ131090 WLO131090:WLV131090 WVK131090:WVR131090 C196626:J196626 IY196626:JF196626 SU196626:TB196626 ACQ196626:ACX196626 AMM196626:AMT196626 AWI196626:AWP196626 BGE196626:BGL196626 BQA196626:BQH196626 BZW196626:CAD196626 CJS196626:CJZ196626 CTO196626:CTV196626 DDK196626:DDR196626 DNG196626:DNN196626 DXC196626:DXJ196626 EGY196626:EHF196626 EQU196626:ERB196626 FAQ196626:FAX196626 FKM196626:FKT196626 FUI196626:FUP196626 GEE196626:GEL196626 GOA196626:GOH196626 GXW196626:GYD196626 HHS196626:HHZ196626 HRO196626:HRV196626 IBK196626:IBR196626 ILG196626:ILN196626 IVC196626:IVJ196626 JEY196626:JFF196626 JOU196626:JPB196626 JYQ196626:JYX196626 KIM196626:KIT196626 KSI196626:KSP196626 LCE196626:LCL196626 LMA196626:LMH196626 LVW196626:LWD196626 MFS196626:MFZ196626 MPO196626:MPV196626 MZK196626:MZR196626 NJG196626:NJN196626 NTC196626:NTJ196626 OCY196626:ODF196626 OMU196626:ONB196626 OWQ196626:OWX196626 PGM196626:PGT196626 PQI196626:PQP196626 QAE196626:QAL196626 QKA196626:QKH196626 QTW196626:QUD196626 RDS196626:RDZ196626 RNO196626:RNV196626 RXK196626:RXR196626 SHG196626:SHN196626 SRC196626:SRJ196626 TAY196626:TBF196626 TKU196626:TLB196626 TUQ196626:TUX196626 UEM196626:UET196626 UOI196626:UOP196626 UYE196626:UYL196626 VIA196626:VIH196626 VRW196626:VSD196626 WBS196626:WBZ196626 WLO196626:WLV196626 WVK196626:WVR196626 C262162:J262162 IY262162:JF262162 SU262162:TB262162 ACQ262162:ACX262162 AMM262162:AMT262162 AWI262162:AWP262162 BGE262162:BGL262162 BQA262162:BQH262162 BZW262162:CAD262162 CJS262162:CJZ262162 CTO262162:CTV262162 DDK262162:DDR262162 DNG262162:DNN262162 DXC262162:DXJ262162 EGY262162:EHF262162 EQU262162:ERB262162 FAQ262162:FAX262162 FKM262162:FKT262162 FUI262162:FUP262162 GEE262162:GEL262162 GOA262162:GOH262162 GXW262162:GYD262162 HHS262162:HHZ262162 HRO262162:HRV262162 IBK262162:IBR262162 ILG262162:ILN262162 IVC262162:IVJ262162 JEY262162:JFF262162 JOU262162:JPB262162 JYQ262162:JYX262162 KIM262162:KIT262162 KSI262162:KSP262162 LCE262162:LCL262162 LMA262162:LMH262162 LVW262162:LWD262162 MFS262162:MFZ262162 MPO262162:MPV262162 MZK262162:MZR262162 NJG262162:NJN262162 NTC262162:NTJ262162 OCY262162:ODF262162 OMU262162:ONB262162 OWQ262162:OWX262162 PGM262162:PGT262162 PQI262162:PQP262162 QAE262162:QAL262162 QKA262162:QKH262162 QTW262162:QUD262162 RDS262162:RDZ262162 RNO262162:RNV262162 RXK262162:RXR262162 SHG262162:SHN262162 SRC262162:SRJ262162 TAY262162:TBF262162 TKU262162:TLB262162 TUQ262162:TUX262162 UEM262162:UET262162 UOI262162:UOP262162 UYE262162:UYL262162 VIA262162:VIH262162 VRW262162:VSD262162 WBS262162:WBZ262162 WLO262162:WLV262162 WVK262162:WVR262162 C327698:J327698 IY327698:JF327698 SU327698:TB327698 ACQ327698:ACX327698 AMM327698:AMT327698 AWI327698:AWP327698 BGE327698:BGL327698 BQA327698:BQH327698 BZW327698:CAD327698 CJS327698:CJZ327698 CTO327698:CTV327698 DDK327698:DDR327698 DNG327698:DNN327698 DXC327698:DXJ327698 EGY327698:EHF327698 EQU327698:ERB327698 FAQ327698:FAX327698 FKM327698:FKT327698 FUI327698:FUP327698 GEE327698:GEL327698 GOA327698:GOH327698 GXW327698:GYD327698 HHS327698:HHZ327698 HRO327698:HRV327698 IBK327698:IBR327698 ILG327698:ILN327698 IVC327698:IVJ327698 JEY327698:JFF327698 JOU327698:JPB327698 JYQ327698:JYX327698 KIM327698:KIT327698 KSI327698:KSP327698 LCE327698:LCL327698 LMA327698:LMH327698 LVW327698:LWD327698 MFS327698:MFZ327698 MPO327698:MPV327698 MZK327698:MZR327698 NJG327698:NJN327698 NTC327698:NTJ327698 OCY327698:ODF327698 OMU327698:ONB327698 OWQ327698:OWX327698 PGM327698:PGT327698 PQI327698:PQP327698 QAE327698:QAL327698 QKA327698:QKH327698 QTW327698:QUD327698 RDS327698:RDZ327698 RNO327698:RNV327698 RXK327698:RXR327698 SHG327698:SHN327698 SRC327698:SRJ327698 TAY327698:TBF327698 TKU327698:TLB327698 TUQ327698:TUX327698 UEM327698:UET327698 UOI327698:UOP327698 UYE327698:UYL327698 VIA327698:VIH327698 VRW327698:VSD327698 WBS327698:WBZ327698 WLO327698:WLV327698 WVK327698:WVR327698 C393234:J393234 IY393234:JF393234 SU393234:TB393234 ACQ393234:ACX393234 AMM393234:AMT393234 AWI393234:AWP393234 BGE393234:BGL393234 BQA393234:BQH393234 BZW393234:CAD393234 CJS393234:CJZ393234 CTO393234:CTV393234 DDK393234:DDR393234 DNG393234:DNN393234 DXC393234:DXJ393234 EGY393234:EHF393234 EQU393234:ERB393234 FAQ393234:FAX393234 FKM393234:FKT393234 FUI393234:FUP393234 GEE393234:GEL393234 GOA393234:GOH393234 GXW393234:GYD393234 HHS393234:HHZ393234 HRO393234:HRV393234 IBK393234:IBR393234 ILG393234:ILN393234 IVC393234:IVJ393234 JEY393234:JFF393234 JOU393234:JPB393234 JYQ393234:JYX393234 KIM393234:KIT393234 KSI393234:KSP393234 LCE393234:LCL393234 LMA393234:LMH393234 LVW393234:LWD393234 MFS393234:MFZ393234 MPO393234:MPV393234 MZK393234:MZR393234 NJG393234:NJN393234 NTC393234:NTJ393234 OCY393234:ODF393234 OMU393234:ONB393234 OWQ393234:OWX393234 PGM393234:PGT393234 PQI393234:PQP393234 QAE393234:QAL393234 QKA393234:QKH393234 QTW393234:QUD393234 RDS393234:RDZ393234 RNO393234:RNV393234 RXK393234:RXR393234 SHG393234:SHN393234 SRC393234:SRJ393234 TAY393234:TBF393234 TKU393234:TLB393234 TUQ393234:TUX393234 UEM393234:UET393234 UOI393234:UOP393234 UYE393234:UYL393234 VIA393234:VIH393234 VRW393234:VSD393234 WBS393234:WBZ393234 WLO393234:WLV393234 WVK393234:WVR393234 C458770:J458770 IY458770:JF458770 SU458770:TB458770 ACQ458770:ACX458770 AMM458770:AMT458770 AWI458770:AWP458770 BGE458770:BGL458770 BQA458770:BQH458770 BZW458770:CAD458770 CJS458770:CJZ458770 CTO458770:CTV458770 DDK458770:DDR458770 DNG458770:DNN458770 DXC458770:DXJ458770 EGY458770:EHF458770 EQU458770:ERB458770 FAQ458770:FAX458770 FKM458770:FKT458770 FUI458770:FUP458770 GEE458770:GEL458770 GOA458770:GOH458770 GXW458770:GYD458770 HHS458770:HHZ458770 HRO458770:HRV458770 IBK458770:IBR458770 ILG458770:ILN458770 IVC458770:IVJ458770 JEY458770:JFF458770 JOU458770:JPB458770 JYQ458770:JYX458770 KIM458770:KIT458770 KSI458770:KSP458770 LCE458770:LCL458770 LMA458770:LMH458770 LVW458770:LWD458770 MFS458770:MFZ458770 MPO458770:MPV458770 MZK458770:MZR458770 NJG458770:NJN458770 NTC458770:NTJ458770 OCY458770:ODF458770 OMU458770:ONB458770 OWQ458770:OWX458770 PGM458770:PGT458770 PQI458770:PQP458770 QAE458770:QAL458770 QKA458770:QKH458770 QTW458770:QUD458770 RDS458770:RDZ458770 RNO458770:RNV458770 RXK458770:RXR458770 SHG458770:SHN458770 SRC458770:SRJ458770 TAY458770:TBF458770 TKU458770:TLB458770 TUQ458770:TUX458770 UEM458770:UET458770 UOI458770:UOP458770 UYE458770:UYL458770 VIA458770:VIH458770 VRW458770:VSD458770 WBS458770:WBZ458770 WLO458770:WLV458770 WVK458770:WVR458770 C524306:J524306 IY524306:JF524306 SU524306:TB524306 ACQ524306:ACX524306 AMM524306:AMT524306 AWI524306:AWP524306 BGE524306:BGL524306 BQA524306:BQH524306 BZW524306:CAD524306 CJS524306:CJZ524306 CTO524306:CTV524306 DDK524306:DDR524306 DNG524306:DNN524306 DXC524306:DXJ524306 EGY524306:EHF524306 EQU524306:ERB524306 FAQ524306:FAX524306 FKM524306:FKT524306 FUI524306:FUP524306 GEE524306:GEL524306 GOA524306:GOH524306 GXW524306:GYD524306 HHS524306:HHZ524306 HRO524306:HRV524306 IBK524306:IBR524306 ILG524306:ILN524306 IVC524306:IVJ524306 JEY524306:JFF524306 JOU524306:JPB524306 JYQ524306:JYX524306 KIM524306:KIT524306 KSI524306:KSP524306 LCE524306:LCL524306 LMA524306:LMH524306 LVW524306:LWD524306 MFS524306:MFZ524306 MPO524306:MPV524306 MZK524306:MZR524306 NJG524306:NJN524306 NTC524306:NTJ524306 OCY524306:ODF524306 OMU524306:ONB524306 OWQ524306:OWX524306 PGM524306:PGT524306 PQI524306:PQP524306 QAE524306:QAL524306 QKA524306:QKH524306 QTW524306:QUD524306 RDS524306:RDZ524306 RNO524306:RNV524306 RXK524306:RXR524306 SHG524306:SHN524306 SRC524306:SRJ524306 TAY524306:TBF524306 TKU524306:TLB524306 TUQ524306:TUX524306 UEM524306:UET524306 UOI524306:UOP524306 UYE524306:UYL524306 VIA524306:VIH524306 VRW524306:VSD524306 WBS524306:WBZ524306 WLO524306:WLV524306 WVK524306:WVR524306 C589842:J589842 IY589842:JF589842 SU589842:TB589842 ACQ589842:ACX589842 AMM589842:AMT589842 AWI589842:AWP589842 BGE589842:BGL589842 BQA589842:BQH589842 BZW589842:CAD589842 CJS589842:CJZ589842 CTO589842:CTV589842 DDK589842:DDR589842 DNG589842:DNN589842 DXC589842:DXJ589842 EGY589842:EHF589842 EQU589842:ERB589842 FAQ589842:FAX589842 FKM589842:FKT589842 FUI589842:FUP589842 GEE589842:GEL589842 GOA589842:GOH589842 GXW589842:GYD589842 HHS589842:HHZ589842 HRO589842:HRV589842 IBK589842:IBR589842 ILG589842:ILN589842 IVC589842:IVJ589842 JEY589842:JFF589842 JOU589842:JPB589842 JYQ589842:JYX589842 KIM589842:KIT589842 KSI589842:KSP589842 LCE589842:LCL589842 LMA589842:LMH589842 LVW589842:LWD589842 MFS589842:MFZ589842 MPO589842:MPV589842 MZK589842:MZR589842 NJG589842:NJN589842 NTC589842:NTJ589842 OCY589842:ODF589842 OMU589842:ONB589842 OWQ589842:OWX589842 PGM589842:PGT589842 PQI589842:PQP589842 QAE589842:QAL589842 QKA589842:QKH589842 QTW589842:QUD589842 RDS589842:RDZ589842 RNO589842:RNV589842 RXK589842:RXR589842 SHG589842:SHN589842 SRC589842:SRJ589842 TAY589842:TBF589842 TKU589842:TLB589842 TUQ589842:TUX589842 UEM589842:UET589842 UOI589842:UOP589842 UYE589842:UYL589842 VIA589842:VIH589842 VRW589842:VSD589842 WBS589842:WBZ589842 WLO589842:WLV589842 WVK589842:WVR589842 C655378:J655378 IY655378:JF655378 SU655378:TB655378 ACQ655378:ACX655378 AMM655378:AMT655378 AWI655378:AWP655378 BGE655378:BGL655378 BQA655378:BQH655378 BZW655378:CAD655378 CJS655378:CJZ655378 CTO655378:CTV655378 DDK655378:DDR655378 DNG655378:DNN655378 DXC655378:DXJ655378 EGY655378:EHF655378 EQU655378:ERB655378 FAQ655378:FAX655378 FKM655378:FKT655378 FUI655378:FUP655378 GEE655378:GEL655378 GOA655378:GOH655378 GXW655378:GYD655378 HHS655378:HHZ655378 HRO655378:HRV655378 IBK655378:IBR655378 ILG655378:ILN655378 IVC655378:IVJ655378 JEY655378:JFF655378 JOU655378:JPB655378 JYQ655378:JYX655378 KIM655378:KIT655378 KSI655378:KSP655378 LCE655378:LCL655378 LMA655378:LMH655378 LVW655378:LWD655378 MFS655378:MFZ655378 MPO655378:MPV655378 MZK655378:MZR655378 NJG655378:NJN655378 NTC655378:NTJ655378 OCY655378:ODF655378 OMU655378:ONB655378 OWQ655378:OWX655378 PGM655378:PGT655378 PQI655378:PQP655378 QAE655378:QAL655378 QKA655378:QKH655378 QTW655378:QUD655378 RDS655378:RDZ655378 RNO655378:RNV655378 RXK655378:RXR655378 SHG655378:SHN655378 SRC655378:SRJ655378 TAY655378:TBF655378 TKU655378:TLB655378 TUQ655378:TUX655378 UEM655378:UET655378 UOI655378:UOP655378 UYE655378:UYL655378 VIA655378:VIH655378 VRW655378:VSD655378 WBS655378:WBZ655378 WLO655378:WLV655378 WVK655378:WVR655378 C720914:J720914 IY720914:JF720914 SU720914:TB720914 ACQ720914:ACX720914 AMM720914:AMT720914 AWI720914:AWP720914 BGE720914:BGL720914 BQA720914:BQH720914 BZW720914:CAD720914 CJS720914:CJZ720914 CTO720914:CTV720914 DDK720914:DDR720914 DNG720914:DNN720914 DXC720914:DXJ720914 EGY720914:EHF720914 EQU720914:ERB720914 FAQ720914:FAX720914 FKM720914:FKT720914 FUI720914:FUP720914 GEE720914:GEL720914 GOA720914:GOH720914 GXW720914:GYD720914 HHS720914:HHZ720914 HRO720914:HRV720914 IBK720914:IBR720914 ILG720914:ILN720914 IVC720914:IVJ720914 JEY720914:JFF720914 JOU720914:JPB720914 JYQ720914:JYX720914 KIM720914:KIT720914 KSI720914:KSP720914 LCE720914:LCL720914 LMA720914:LMH720914 LVW720914:LWD720914 MFS720914:MFZ720914 MPO720914:MPV720914 MZK720914:MZR720914 NJG720914:NJN720914 NTC720914:NTJ720914 OCY720914:ODF720914 OMU720914:ONB720914 OWQ720914:OWX720914 PGM720914:PGT720914 PQI720914:PQP720914 QAE720914:QAL720914 QKA720914:QKH720914 QTW720914:QUD720914 RDS720914:RDZ720914 RNO720914:RNV720914 RXK720914:RXR720914 SHG720914:SHN720914 SRC720914:SRJ720914 TAY720914:TBF720914 TKU720914:TLB720914 TUQ720914:TUX720914 UEM720914:UET720914 UOI720914:UOP720914 UYE720914:UYL720914 VIA720914:VIH720914 VRW720914:VSD720914 WBS720914:WBZ720914 WLO720914:WLV720914 WVK720914:WVR720914 C786450:J786450 IY786450:JF786450 SU786450:TB786450 ACQ786450:ACX786450 AMM786450:AMT786450 AWI786450:AWP786450 BGE786450:BGL786450 BQA786450:BQH786450 BZW786450:CAD786450 CJS786450:CJZ786450 CTO786450:CTV786450 DDK786450:DDR786450 DNG786450:DNN786450 DXC786450:DXJ786450 EGY786450:EHF786450 EQU786450:ERB786450 FAQ786450:FAX786450 FKM786450:FKT786450 FUI786450:FUP786450 GEE786450:GEL786450 GOA786450:GOH786450 GXW786450:GYD786450 HHS786450:HHZ786450 HRO786450:HRV786450 IBK786450:IBR786450 ILG786450:ILN786450 IVC786450:IVJ786450 JEY786450:JFF786450 JOU786450:JPB786450 JYQ786450:JYX786450 KIM786450:KIT786450 KSI786450:KSP786450 LCE786450:LCL786450 LMA786450:LMH786450 LVW786450:LWD786450 MFS786450:MFZ786450 MPO786450:MPV786450 MZK786450:MZR786450 NJG786450:NJN786450 NTC786450:NTJ786450 OCY786450:ODF786450 OMU786450:ONB786450 OWQ786450:OWX786450 PGM786450:PGT786450 PQI786450:PQP786450 QAE786450:QAL786450 QKA786450:QKH786450 QTW786450:QUD786450 RDS786450:RDZ786450 RNO786450:RNV786450 RXK786450:RXR786450 SHG786450:SHN786450 SRC786450:SRJ786450 TAY786450:TBF786450 TKU786450:TLB786450 TUQ786450:TUX786450 UEM786450:UET786450 UOI786450:UOP786450 UYE786450:UYL786450 VIA786450:VIH786450 VRW786450:VSD786450 WBS786450:WBZ786450 WLO786450:WLV786450 WVK786450:WVR786450 C851986:J851986 IY851986:JF851986 SU851986:TB851986 ACQ851986:ACX851986 AMM851986:AMT851986 AWI851986:AWP851986 BGE851986:BGL851986 BQA851986:BQH851986 BZW851986:CAD851986 CJS851986:CJZ851986 CTO851986:CTV851986 DDK851986:DDR851986 DNG851986:DNN851986 DXC851986:DXJ851986 EGY851986:EHF851986 EQU851986:ERB851986 FAQ851986:FAX851986 FKM851986:FKT851986 FUI851986:FUP851986 GEE851986:GEL851986 GOA851986:GOH851986 GXW851986:GYD851986 HHS851986:HHZ851986 HRO851986:HRV851986 IBK851986:IBR851986 ILG851986:ILN851986 IVC851986:IVJ851986 JEY851986:JFF851986 JOU851986:JPB851986 JYQ851986:JYX851986 KIM851986:KIT851986 KSI851986:KSP851986 LCE851986:LCL851986 LMA851986:LMH851986 LVW851986:LWD851986 MFS851986:MFZ851986 MPO851986:MPV851986 MZK851986:MZR851986 NJG851986:NJN851986 NTC851986:NTJ851986 OCY851986:ODF851986 OMU851986:ONB851986 OWQ851986:OWX851986 PGM851986:PGT851986 PQI851986:PQP851986 QAE851986:QAL851986 QKA851986:QKH851986 QTW851986:QUD851986 RDS851986:RDZ851986 RNO851986:RNV851986 RXK851986:RXR851986 SHG851986:SHN851986 SRC851986:SRJ851986 TAY851986:TBF851986 TKU851986:TLB851986 TUQ851986:TUX851986 UEM851986:UET851986 UOI851986:UOP851986 UYE851986:UYL851986 VIA851986:VIH851986 VRW851986:VSD851986 WBS851986:WBZ851986 WLO851986:WLV851986 WVK851986:WVR851986 C917522:J917522 IY917522:JF917522 SU917522:TB917522 ACQ917522:ACX917522 AMM917522:AMT917522 AWI917522:AWP917522 BGE917522:BGL917522 BQA917522:BQH917522 BZW917522:CAD917522 CJS917522:CJZ917522 CTO917522:CTV917522 DDK917522:DDR917522 DNG917522:DNN917522 DXC917522:DXJ917522 EGY917522:EHF917522 EQU917522:ERB917522 FAQ917522:FAX917522 FKM917522:FKT917522 FUI917522:FUP917522 GEE917522:GEL917522 GOA917522:GOH917522 GXW917522:GYD917522 HHS917522:HHZ917522 HRO917522:HRV917522 IBK917522:IBR917522 ILG917522:ILN917522 IVC917522:IVJ917522 JEY917522:JFF917522 JOU917522:JPB917522 JYQ917522:JYX917522 KIM917522:KIT917522 KSI917522:KSP917522 LCE917522:LCL917522 LMA917522:LMH917522 LVW917522:LWD917522 MFS917522:MFZ917522 MPO917522:MPV917522 MZK917522:MZR917522 NJG917522:NJN917522 NTC917522:NTJ917522 OCY917522:ODF917522 OMU917522:ONB917522 OWQ917522:OWX917522 PGM917522:PGT917522 PQI917522:PQP917522 QAE917522:QAL917522 QKA917522:QKH917522 QTW917522:QUD917522 RDS917522:RDZ917522 RNO917522:RNV917522 RXK917522:RXR917522 SHG917522:SHN917522 SRC917522:SRJ917522 TAY917522:TBF917522 TKU917522:TLB917522 TUQ917522:TUX917522 UEM917522:UET917522 UOI917522:UOP917522 UYE917522:UYL917522 VIA917522:VIH917522 VRW917522:VSD917522 WBS917522:WBZ917522 WLO917522:WLV917522 WVK917522:WVR917522 C983058:J983058 IY983058:JF983058 SU983058:TB983058 ACQ983058:ACX983058 AMM983058:AMT983058 AWI983058:AWP983058 BGE983058:BGL983058 BQA983058:BQH983058 BZW983058:CAD983058 CJS983058:CJZ983058 CTO983058:CTV983058 DDK983058:DDR983058 DNG983058:DNN983058 DXC983058:DXJ983058 EGY983058:EHF983058 EQU983058:ERB983058 FAQ983058:FAX983058 FKM983058:FKT983058 FUI983058:FUP983058 GEE983058:GEL983058 GOA983058:GOH983058 GXW983058:GYD983058 HHS983058:HHZ983058 HRO983058:HRV983058 IBK983058:IBR983058 ILG983058:ILN983058 IVC983058:IVJ983058 JEY983058:JFF983058 JOU983058:JPB983058 JYQ983058:JYX983058 KIM983058:KIT983058 KSI983058:KSP983058 LCE983058:LCL983058 LMA983058:LMH983058 LVW983058:LWD983058 MFS983058:MFZ983058 MPO983058:MPV983058 MZK983058:MZR983058 NJG983058:NJN983058 NTC983058:NTJ983058 OCY983058:ODF983058 OMU983058:ONB983058 OWQ983058:OWX983058 PGM983058:PGT983058 PQI983058:PQP983058 QAE983058:QAL983058 QKA983058:QKH983058 QTW983058:QUD983058 RDS983058:RDZ983058 RNO983058:RNV983058 RXK983058:RXR983058 SHG983058:SHN983058 SRC983058:SRJ983058 TAY983058:TBF983058 TKU983058:TLB983058 TUQ983058:TUX983058 UEM983058:UET983058 UOI983058:UOP983058 UYE983058:UYL983058 VIA983058:VIH983058 VRW983058:VSD983058 WBS983058:WBZ983058 WLO983058:WLV983058 WVK983058:WVR983058">
      <formula1>$W$9:$W$12</formula1>
    </dataValidation>
    <dataValidation type="list" allowBlank="1" showInputMessage="1" showErrorMessage="1" sqref="C17:J17 IY17:JF17 SU17:TB17 ACQ17:ACX17 AMM17:AMT17 AWI17:AWP17 BGE17:BGL17 BQA17:BQH17 BZW17:CAD17 CJS17:CJZ17 CTO17:CTV17 DDK17:DDR17 DNG17:DNN17 DXC17:DXJ17 EGY17:EHF17 EQU17:ERB17 FAQ17:FAX17 FKM17:FKT17 FUI17:FUP17 GEE17:GEL17 GOA17:GOH17 GXW17:GYD17 HHS17:HHZ17 HRO17:HRV17 IBK17:IBR17 ILG17:ILN17 IVC17:IVJ17 JEY17:JFF17 JOU17:JPB17 JYQ17:JYX17 KIM17:KIT17 KSI17:KSP17 LCE17:LCL17 LMA17:LMH17 LVW17:LWD17 MFS17:MFZ17 MPO17:MPV17 MZK17:MZR17 NJG17:NJN17 NTC17:NTJ17 OCY17:ODF17 OMU17:ONB17 OWQ17:OWX17 PGM17:PGT17 PQI17:PQP17 QAE17:QAL17 QKA17:QKH17 QTW17:QUD17 RDS17:RDZ17 RNO17:RNV17 RXK17:RXR17 SHG17:SHN17 SRC17:SRJ17 TAY17:TBF17 TKU17:TLB17 TUQ17:TUX17 UEM17:UET17 UOI17:UOP17 UYE17:UYL17 VIA17:VIH17 VRW17:VSD17 WBS17:WBZ17 WLO17:WLV17 WVK17:WVR17 C65552:J65552 IY65552:JF65552 SU65552:TB65552 ACQ65552:ACX65552 AMM65552:AMT65552 AWI65552:AWP65552 BGE65552:BGL65552 BQA65552:BQH65552 BZW65552:CAD65552 CJS65552:CJZ65552 CTO65552:CTV65552 DDK65552:DDR65552 DNG65552:DNN65552 DXC65552:DXJ65552 EGY65552:EHF65552 EQU65552:ERB65552 FAQ65552:FAX65552 FKM65552:FKT65552 FUI65552:FUP65552 GEE65552:GEL65552 GOA65552:GOH65552 GXW65552:GYD65552 HHS65552:HHZ65552 HRO65552:HRV65552 IBK65552:IBR65552 ILG65552:ILN65552 IVC65552:IVJ65552 JEY65552:JFF65552 JOU65552:JPB65552 JYQ65552:JYX65552 KIM65552:KIT65552 KSI65552:KSP65552 LCE65552:LCL65552 LMA65552:LMH65552 LVW65552:LWD65552 MFS65552:MFZ65552 MPO65552:MPV65552 MZK65552:MZR65552 NJG65552:NJN65552 NTC65552:NTJ65552 OCY65552:ODF65552 OMU65552:ONB65552 OWQ65552:OWX65552 PGM65552:PGT65552 PQI65552:PQP65552 QAE65552:QAL65552 QKA65552:QKH65552 QTW65552:QUD65552 RDS65552:RDZ65552 RNO65552:RNV65552 RXK65552:RXR65552 SHG65552:SHN65552 SRC65552:SRJ65552 TAY65552:TBF65552 TKU65552:TLB65552 TUQ65552:TUX65552 UEM65552:UET65552 UOI65552:UOP65552 UYE65552:UYL65552 VIA65552:VIH65552 VRW65552:VSD65552 WBS65552:WBZ65552 WLO65552:WLV65552 WVK65552:WVR65552 C131088:J131088 IY131088:JF131088 SU131088:TB131088 ACQ131088:ACX131088 AMM131088:AMT131088 AWI131088:AWP131088 BGE131088:BGL131088 BQA131088:BQH131088 BZW131088:CAD131088 CJS131088:CJZ131088 CTO131088:CTV131088 DDK131088:DDR131088 DNG131088:DNN131088 DXC131088:DXJ131088 EGY131088:EHF131088 EQU131088:ERB131088 FAQ131088:FAX131088 FKM131088:FKT131088 FUI131088:FUP131088 GEE131088:GEL131088 GOA131088:GOH131088 GXW131088:GYD131088 HHS131088:HHZ131088 HRO131088:HRV131088 IBK131088:IBR131088 ILG131088:ILN131088 IVC131088:IVJ131088 JEY131088:JFF131088 JOU131088:JPB131088 JYQ131088:JYX131088 KIM131088:KIT131088 KSI131088:KSP131088 LCE131088:LCL131088 LMA131088:LMH131088 LVW131088:LWD131088 MFS131088:MFZ131088 MPO131088:MPV131088 MZK131088:MZR131088 NJG131088:NJN131088 NTC131088:NTJ131088 OCY131088:ODF131088 OMU131088:ONB131088 OWQ131088:OWX131088 PGM131088:PGT131088 PQI131088:PQP131088 QAE131088:QAL131088 QKA131088:QKH131088 QTW131088:QUD131088 RDS131088:RDZ131088 RNO131088:RNV131088 RXK131088:RXR131088 SHG131088:SHN131088 SRC131088:SRJ131088 TAY131088:TBF131088 TKU131088:TLB131088 TUQ131088:TUX131088 UEM131088:UET131088 UOI131088:UOP131088 UYE131088:UYL131088 VIA131088:VIH131088 VRW131088:VSD131088 WBS131088:WBZ131088 WLO131088:WLV131088 WVK131088:WVR131088 C196624:J196624 IY196624:JF196624 SU196624:TB196624 ACQ196624:ACX196624 AMM196624:AMT196624 AWI196624:AWP196624 BGE196624:BGL196624 BQA196624:BQH196624 BZW196624:CAD196624 CJS196624:CJZ196624 CTO196624:CTV196624 DDK196624:DDR196624 DNG196624:DNN196624 DXC196624:DXJ196624 EGY196624:EHF196624 EQU196624:ERB196624 FAQ196624:FAX196624 FKM196624:FKT196624 FUI196624:FUP196624 GEE196624:GEL196624 GOA196624:GOH196624 GXW196624:GYD196624 HHS196624:HHZ196624 HRO196624:HRV196624 IBK196624:IBR196624 ILG196624:ILN196624 IVC196624:IVJ196624 JEY196624:JFF196624 JOU196624:JPB196624 JYQ196624:JYX196624 KIM196624:KIT196624 KSI196624:KSP196624 LCE196624:LCL196624 LMA196624:LMH196624 LVW196624:LWD196624 MFS196624:MFZ196624 MPO196624:MPV196624 MZK196624:MZR196624 NJG196624:NJN196624 NTC196624:NTJ196624 OCY196624:ODF196624 OMU196624:ONB196624 OWQ196624:OWX196624 PGM196624:PGT196624 PQI196624:PQP196624 QAE196624:QAL196624 QKA196624:QKH196624 QTW196624:QUD196624 RDS196624:RDZ196624 RNO196624:RNV196624 RXK196624:RXR196624 SHG196624:SHN196624 SRC196624:SRJ196624 TAY196624:TBF196624 TKU196624:TLB196624 TUQ196624:TUX196624 UEM196624:UET196624 UOI196624:UOP196624 UYE196624:UYL196624 VIA196624:VIH196624 VRW196624:VSD196624 WBS196624:WBZ196624 WLO196624:WLV196624 WVK196624:WVR196624 C262160:J262160 IY262160:JF262160 SU262160:TB262160 ACQ262160:ACX262160 AMM262160:AMT262160 AWI262160:AWP262160 BGE262160:BGL262160 BQA262160:BQH262160 BZW262160:CAD262160 CJS262160:CJZ262160 CTO262160:CTV262160 DDK262160:DDR262160 DNG262160:DNN262160 DXC262160:DXJ262160 EGY262160:EHF262160 EQU262160:ERB262160 FAQ262160:FAX262160 FKM262160:FKT262160 FUI262160:FUP262160 GEE262160:GEL262160 GOA262160:GOH262160 GXW262160:GYD262160 HHS262160:HHZ262160 HRO262160:HRV262160 IBK262160:IBR262160 ILG262160:ILN262160 IVC262160:IVJ262160 JEY262160:JFF262160 JOU262160:JPB262160 JYQ262160:JYX262160 KIM262160:KIT262160 KSI262160:KSP262160 LCE262160:LCL262160 LMA262160:LMH262160 LVW262160:LWD262160 MFS262160:MFZ262160 MPO262160:MPV262160 MZK262160:MZR262160 NJG262160:NJN262160 NTC262160:NTJ262160 OCY262160:ODF262160 OMU262160:ONB262160 OWQ262160:OWX262160 PGM262160:PGT262160 PQI262160:PQP262160 QAE262160:QAL262160 QKA262160:QKH262160 QTW262160:QUD262160 RDS262160:RDZ262160 RNO262160:RNV262160 RXK262160:RXR262160 SHG262160:SHN262160 SRC262160:SRJ262160 TAY262160:TBF262160 TKU262160:TLB262160 TUQ262160:TUX262160 UEM262160:UET262160 UOI262160:UOP262160 UYE262160:UYL262160 VIA262160:VIH262160 VRW262160:VSD262160 WBS262160:WBZ262160 WLO262160:WLV262160 WVK262160:WVR262160 C327696:J327696 IY327696:JF327696 SU327696:TB327696 ACQ327696:ACX327696 AMM327696:AMT327696 AWI327696:AWP327696 BGE327696:BGL327696 BQA327696:BQH327696 BZW327696:CAD327696 CJS327696:CJZ327696 CTO327696:CTV327696 DDK327696:DDR327696 DNG327696:DNN327696 DXC327696:DXJ327696 EGY327696:EHF327696 EQU327696:ERB327696 FAQ327696:FAX327696 FKM327696:FKT327696 FUI327696:FUP327696 GEE327696:GEL327696 GOA327696:GOH327696 GXW327696:GYD327696 HHS327696:HHZ327696 HRO327696:HRV327696 IBK327696:IBR327696 ILG327696:ILN327696 IVC327696:IVJ327696 JEY327696:JFF327696 JOU327696:JPB327696 JYQ327696:JYX327696 KIM327696:KIT327696 KSI327696:KSP327696 LCE327696:LCL327696 LMA327696:LMH327696 LVW327696:LWD327696 MFS327696:MFZ327696 MPO327696:MPV327696 MZK327696:MZR327696 NJG327696:NJN327696 NTC327696:NTJ327696 OCY327696:ODF327696 OMU327696:ONB327696 OWQ327696:OWX327696 PGM327696:PGT327696 PQI327696:PQP327696 QAE327696:QAL327696 QKA327696:QKH327696 QTW327696:QUD327696 RDS327696:RDZ327696 RNO327696:RNV327696 RXK327696:RXR327696 SHG327696:SHN327696 SRC327696:SRJ327696 TAY327696:TBF327696 TKU327696:TLB327696 TUQ327696:TUX327696 UEM327696:UET327696 UOI327696:UOP327696 UYE327696:UYL327696 VIA327696:VIH327696 VRW327696:VSD327696 WBS327696:WBZ327696 WLO327696:WLV327696 WVK327696:WVR327696 C393232:J393232 IY393232:JF393232 SU393232:TB393232 ACQ393232:ACX393232 AMM393232:AMT393232 AWI393232:AWP393232 BGE393232:BGL393232 BQA393232:BQH393232 BZW393232:CAD393232 CJS393232:CJZ393232 CTO393232:CTV393232 DDK393232:DDR393232 DNG393232:DNN393232 DXC393232:DXJ393232 EGY393232:EHF393232 EQU393232:ERB393232 FAQ393232:FAX393232 FKM393232:FKT393232 FUI393232:FUP393232 GEE393232:GEL393232 GOA393232:GOH393232 GXW393232:GYD393232 HHS393232:HHZ393232 HRO393232:HRV393232 IBK393232:IBR393232 ILG393232:ILN393232 IVC393232:IVJ393232 JEY393232:JFF393232 JOU393232:JPB393232 JYQ393232:JYX393232 KIM393232:KIT393232 KSI393232:KSP393232 LCE393232:LCL393232 LMA393232:LMH393232 LVW393232:LWD393232 MFS393232:MFZ393232 MPO393232:MPV393232 MZK393232:MZR393232 NJG393232:NJN393232 NTC393232:NTJ393232 OCY393232:ODF393232 OMU393232:ONB393232 OWQ393232:OWX393232 PGM393232:PGT393232 PQI393232:PQP393232 QAE393232:QAL393232 QKA393232:QKH393232 QTW393232:QUD393232 RDS393232:RDZ393232 RNO393232:RNV393232 RXK393232:RXR393232 SHG393232:SHN393232 SRC393232:SRJ393232 TAY393232:TBF393232 TKU393232:TLB393232 TUQ393232:TUX393232 UEM393232:UET393232 UOI393232:UOP393232 UYE393232:UYL393232 VIA393232:VIH393232 VRW393232:VSD393232 WBS393232:WBZ393232 WLO393232:WLV393232 WVK393232:WVR393232 C458768:J458768 IY458768:JF458768 SU458768:TB458768 ACQ458768:ACX458768 AMM458768:AMT458768 AWI458768:AWP458768 BGE458768:BGL458768 BQA458768:BQH458768 BZW458768:CAD458768 CJS458768:CJZ458768 CTO458768:CTV458768 DDK458768:DDR458768 DNG458768:DNN458768 DXC458768:DXJ458768 EGY458768:EHF458768 EQU458768:ERB458768 FAQ458768:FAX458768 FKM458768:FKT458768 FUI458768:FUP458768 GEE458768:GEL458768 GOA458768:GOH458768 GXW458768:GYD458768 HHS458768:HHZ458768 HRO458768:HRV458768 IBK458768:IBR458768 ILG458768:ILN458768 IVC458768:IVJ458768 JEY458768:JFF458768 JOU458768:JPB458768 JYQ458768:JYX458768 KIM458768:KIT458768 KSI458768:KSP458768 LCE458768:LCL458768 LMA458768:LMH458768 LVW458768:LWD458768 MFS458768:MFZ458768 MPO458768:MPV458768 MZK458768:MZR458768 NJG458768:NJN458768 NTC458768:NTJ458768 OCY458768:ODF458768 OMU458768:ONB458768 OWQ458768:OWX458768 PGM458768:PGT458768 PQI458768:PQP458768 QAE458768:QAL458768 QKA458768:QKH458768 QTW458768:QUD458768 RDS458768:RDZ458768 RNO458768:RNV458768 RXK458768:RXR458768 SHG458768:SHN458768 SRC458768:SRJ458768 TAY458768:TBF458768 TKU458768:TLB458768 TUQ458768:TUX458768 UEM458768:UET458768 UOI458768:UOP458768 UYE458768:UYL458768 VIA458768:VIH458768 VRW458768:VSD458768 WBS458768:WBZ458768 WLO458768:WLV458768 WVK458768:WVR458768 C524304:J524304 IY524304:JF524304 SU524304:TB524304 ACQ524304:ACX524304 AMM524304:AMT524304 AWI524304:AWP524304 BGE524304:BGL524304 BQA524304:BQH524304 BZW524304:CAD524304 CJS524304:CJZ524304 CTO524304:CTV524304 DDK524304:DDR524304 DNG524304:DNN524304 DXC524304:DXJ524304 EGY524304:EHF524304 EQU524304:ERB524304 FAQ524304:FAX524304 FKM524304:FKT524304 FUI524304:FUP524304 GEE524304:GEL524304 GOA524304:GOH524304 GXW524304:GYD524304 HHS524304:HHZ524304 HRO524304:HRV524304 IBK524304:IBR524304 ILG524304:ILN524304 IVC524304:IVJ524304 JEY524304:JFF524304 JOU524304:JPB524304 JYQ524304:JYX524304 KIM524304:KIT524304 KSI524304:KSP524304 LCE524304:LCL524304 LMA524304:LMH524304 LVW524304:LWD524304 MFS524304:MFZ524304 MPO524304:MPV524304 MZK524304:MZR524304 NJG524304:NJN524304 NTC524304:NTJ524304 OCY524304:ODF524304 OMU524304:ONB524304 OWQ524304:OWX524304 PGM524304:PGT524304 PQI524304:PQP524304 QAE524304:QAL524304 QKA524304:QKH524304 QTW524304:QUD524304 RDS524304:RDZ524304 RNO524304:RNV524304 RXK524304:RXR524304 SHG524304:SHN524304 SRC524304:SRJ524304 TAY524304:TBF524304 TKU524304:TLB524304 TUQ524304:TUX524304 UEM524304:UET524304 UOI524304:UOP524304 UYE524304:UYL524304 VIA524304:VIH524304 VRW524304:VSD524304 WBS524304:WBZ524304 WLO524304:WLV524304 WVK524304:WVR524304 C589840:J589840 IY589840:JF589840 SU589840:TB589840 ACQ589840:ACX589840 AMM589840:AMT589840 AWI589840:AWP589840 BGE589840:BGL589840 BQA589840:BQH589840 BZW589840:CAD589840 CJS589840:CJZ589840 CTO589840:CTV589840 DDK589840:DDR589840 DNG589840:DNN589840 DXC589840:DXJ589840 EGY589840:EHF589840 EQU589840:ERB589840 FAQ589840:FAX589840 FKM589840:FKT589840 FUI589840:FUP589840 GEE589840:GEL589840 GOA589840:GOH589840 GXW589840:GYD589840 HHS589840:HHZ589840 HRO589840:HRV589840 IBK589840:IBR589840 ILG589840:ILN589840 IVC589840:IVJ589840 JEY589840:JFF589840 JOU589840:JPB589840 JYQ589840:JYX589840 KIM589840:KIT589840 KSI589840:KSP589840 LCE589840:LCL589840 LMA589840:LMH589840 LVW589840:LWD589840 MFS589840:MFZ589840 MPO589840:MPV589840 MZK589840:MZR589840 NJG589840:NJN589840 NTC589840:NTJ589840 OCY589840:ODF589840 OMU589840:ONB589840 OWQ589840:OWX589840 PGM589840:PGT589840 PQI589840:PQP589840 QAE589840:QAL589840 QKA589840:QKH589840 QTW589840:QUD589840 RDS589840:RDZ589840 RNO589840:RNV589840 RXK589840:RXR589840 SHG589840:SHN589840 SRC589840:SRJ589840 TAY589840:TBF589840 TKU589840:TLB589840 TUQ589840:TUX589840 UEM589840:UET589840 UOI589840:UOP589840 UYE589840:UYL589840 VIA589840:VIH589840 VRW589840:VSD589840 WBS589840:WBZ589840 WLO589840:WLV589840 WVK589840:WVR589840 C655376:J655376 IY655376:JF655376 SU655376:TB655376 ACQ655376:ACX655376 AMM655376:AMT655376 AWI655376:AWP655376 BGE655376:BGL655376 BQA655376:BQH655376 BZW655376:CAD655376 CJS655376:CJZ655376 CTO655376:CTV655376 DDK655376:DDR655376 DNG655376:DNN655376 DXC655376:DXJ655376 EGY655376:EHF655376 EQU655376:ERB655376 FAQ655376:FAX655376 FKM655376:FKT655376 FUI655376:FUP655376 GEE655376:GEL655376 GOA655376:GOH655376 GXW655376:GYD655376 HHS655376:HHZ655376 HRO655376:HRV655376 IBK655376:IBR655376 ILG655376:ILN655376 IVC655376:IVJ655376 JEY655376:JFF655376 JOU655376:JPB655376 JYQ655376:JYX655376 KIM655376:KIT655376 KSI655376:KSP655376 LCE655376:LCL655376 LMA655376:LMH655376 LVW655376:LWD655376 MFS655376:MFZ655376 MPO655376:MPV655376 MZK655376:MZR655376 NJG655376:NJN655376 NTC655376:NTJ655376 OCY655376:ODF655376 OMU655376:ONB655376 OWQ655376:OWX655376 PGM655376:PGT655376 PQI655376:PQP655376 QAE655376:QAL655376 QKA655376:QKH655376 QTW655376:QUD655376 RDS655376:RDZ655376 RNO655376:RNV655376 RXK655376:RXR655376 SHG655376:SHN655376 SRC655376:SRJ655376 TAY655376:TBF655376 TKU655376:TLB655376 TUQ655376:TUX655376 UEM655376:UET655376 UOI655376:UOP655376 UYE655376:UYL655376 VIA655376:VIH655376 VRW655376:VSD655376 WBS655376:WBZ655376 WLO655376:WLV655376 WVK655376:WVR655376 C720912:J720912 IY720912:JF720912 SU720912:TB720912 ACQ720912:ACX720912 AMM720912:AMT720912 AWI720912:AWP720912 BGE720912:BGL720912 BQA720912:BQH720912 BZW720912:CAD720912 CJS720912:CJZ720912 CTO720912:CTV720912 DDK720912:DDR720912 DNG720912:DNN720912 DXC720912:DXJ720912 EGY720912:EHF720912 EQU720912:ERB720912 FAQ720912:FAX720912 FKM720912:FKT720912 FUI720912:FUP720912 GEE720912:GEL720912 GOA720912:GOH720912 GXW720912:GYD720912 HHS720912:HHZ720912 HRO720912:HRV720912 IBK720912:IBR720912 ILG720912:ILN720912 IVC720912:IVJ720912 JEY720912:JFF720912 JOU720912:JPB720912 JYQ720912:JYX720912 KIM720912:KIT720912 KSI720912:KSP720912 LCE720912:LCL720912 LMA720912:LMH720912 LVW720912:LWD720912 MFS720912:MFZ720912 MPO720912:MPV720912 MZK720912:MZR720912 NJG720912:NJN720912 NTC720912:NTJ720912 OCY720912:ODF720912 OMU720912:ONB720912 OWQ720912:OWX720912 PGM720912:PGT720912 PQI720912:PQP720912 QAE720912:QAL720912 QKA720912:QKH720912 QTW720912:QUD720912 RDS720912:RDZ720912 RNO720912:RNV720912 RXK720912:RXR720912 SHG720912:SHN720912 SRC720912:SRJ720912 TAY720912:TBF720912 TKU720912:TLB720912 TUQ720912:TUX720912 UEM720912:UET720912 UOI720912:UOP720912 UYE720912:UYL720912 VIA720912:VIH720912 VRW720912:VSD720912 WBS720912:WBZ720912 WLO720912:WLV720912 WVK720912:WVR720912 C786448:J786448 IY786448:JF786448 SU786448:TB786448 ACQ786448:ACX786448 AMM786448:AMT786448 AWI786448:AWP786448 BGE786448:BGL786448 BQA786448:BQH786448 BZW786448:CAD786448 CJS786448:CJZ786448 CTO786448:CTV786448 DDK786448:DDR786448 DNG786448:DNN786448 DXC786448:DXJ786448 EGY786448:EHF786448 EQU786448:ERB786448 FAQ786448:FAX786448 FKM786448:FKT786448 FUI786448:FUP786448 GEE786448:GEL786448 GOA786448:GOH786448 GXW786448:GYD786448 HHS786448:HHZ786448 HRO786448:HRV786448 IBK786448:IBR786448 ILG786448:ILN786448 IVC786448:IVJ786448 JEY786448:JFF786448 JOU786448:JPB786448 JYQ786448:JYX786448 KIM786448:KIT786448 KSI786448:KSP786448 LCE786448:LCL786448 LMA786448:LMH786448 LVW786448:LWD786448 MFS786448:MFZ786448 MPO786448:MPV786448 MZK786448:MZR786448 NJG786448:NJN786448 NTC786448:NTJ786448 OCY786448:ODF786448 OMU786448:ONB786448 OWQ786448:OWX786448 PGM786448:PGT786448 PQI786448:PQP786448 QAE786448:QAL786448 QKA786448:QKH786448 QTW786448:QUD786448 RDS786448:RDZ786448 RNO786448:RNV786448 RXK786448:RXR786448 SHG786448:SHN786448 SRC786448:SRJ786448 TAY786448:TBF786448 TKU786448:TLB786448 TUQ786448:TUX786448 UEM786448:UET786448 UOI786448:UOP786448 UYE786448:UYL786448 VIA786448:VIH786448 VRW786448:VSD786448 WBS786448:WBZ786448 WLO786448:WLV786448 WVK786448:WVR786448 C851984:J851984 IY851984:JF851984 SU851984:TB851984 ACQ851984:ACX851984 AMM851984:AMT851984 AWI851984:AWP851984 BGE851984:BGL851984 BQA851984:BQH851984 BZW851984:CAD851984 CJS851984:CJZ851984 CTO851984:CTV851984 DDK851984:DDR851984 DNG851984:DNN851984 DXC851984:DXJ851984 EGY851984:EHF851984 EQU851984:ERB851984 FAQ851984:FAX851984 FKM851984:FKT851984 FUI851984:FUP851984 GEE851984:GEL851984 GOA851984:GOH851984 GXW851984:GYD851984 HHS851984:HHZ851984 HRO851984:HRV851984 IBK851984:IBR851984 ILG851984:ILN851984 IVC851984:IVJ851984 JEY851984:JFF851984 JOU851984:JPB851984 JYQ851984:JYX851984 KIM851984:KIT851984 KSI851984:KSP851984 LCE851984:LCL851984 LMA851984:LMH851984 LVW851984:LWD851984 MFS851984:MFZ851984 MPO851984:MPV851984 MZK851984:MZR851984 NJG851984:NJN851984 NTC851984:NTJ851984 OCY851984:ODF851984 OMU851984:ONB851984 OWQ851984:OWX851984 PGM851984:PGT851984 PQI851984:PQP851984 QAE851984:QAL851984 QKA851984:QKH851984 QTW851984:QUD851984 RDS851984:RDZ851984 RNO851984:RNV851984 RXK851984:RXR851984 SHG851984:SHN851984 SRC851984:SRJ851984 TAY851984:TBF851984 TKU851984:TLB851984 TUQ851984:TUX851984 UEM851984:UET851984 UOI851984:UOP851984 UYE851984:UYL851984 VIA851984:VIH851984 VRW851984:VSD851984 WBS851984:WBZ851984 WLO851984:WLV851984 WVK851984:WVR851984 C917520:J917520 IY917520:JF917520 SU917520:TB917520 ACQ917520:ACX917520 AMM917520:AMT917520 AWI917520:AWP917520 BGE917520:BGL917520 BQA917520:BQH917520 BZW917520:CAD917520 CJS917520:CJZ917520 CTO917520:CTV917520 DDK917520:DDR917520 DNG917520:DNN917520 DXC917520:DXJ917520 EGY917520:EHF917520 EQU917520:ERB917520 FAQ917520:FAX917520 FKM917520:FKT917520 FUI917520:FUP917520 GEE917520:GEL917520 GOA917520:GOH917520 GXW917520:GYD917520 HHS917520:HHZ917520 HRO917520:HRV917520 IBK917520:IBR917520 ILG917520:ILN917520 IVC917520:IVJ917520 JEY917520:JFF917520 JOU917520:JPB917520 JYQ917520:JYX917520 KIM917520:KIT917520 KSI917520:KSP917520 LCE917520:LCL917520 LMA917520:LMH917520 LVW917520:LWD917520 MFS917520:MFZ917520 MPO917520:MPV917520 MZK917520:MZR917520 NJG917520:NJN917520 NTC917520:NTJ917520 OCY917520:ODF917520 OMU917520:ONB917520 OWQ917520:OWX917520 PGM917520:PGT917520 PQI917520:PQP917520 QAE917520:QAL917520 QKA917520:QKH917520 QTW917520:QUD917520 RDS917520:RDZ917520 RNO917520:RNV917520 RXK917520:RXR917520 SHG917520:SHN917520 SRC917520:SRJ917520 TAY917520:TBF917520 TKU917520:TLB917520 TUQ917520:TUX917520 UEM917520:UET917520 UOI917520:UOP917520 UYE917520:UYL917520 VIA917520:VIH917520 VRW917520:VSD917520 WBS917520:WBZ917520 WLO917520:WLV917520 WVK917520:WVR917520 C983056:J983056 IY983056:JF983056 SU983056:TB983056 ACQ983056:ACX983056 AMM983056:AMT983056 AWI983056:AWP983056 BGE983056:BGL983056 BQA983056:BQH983056 BZW983056:CAD983056 CJS983056:CJZ983056 CTO983056:CTV983056 DDK983056:DDR983056 DNG983056:DNN983056 DXC983056:DXJ983056 EGY983056:EHF983056 EQU983056:ERB983056 FAQ983056:FAX983056 FKM983056:FKT983056 FUI983056:FUP983056 GEE983056:GEL983056 GOA983056:GOH983056 GXW983056:GYD983056 HHS983056:HHZ983056 HRO983056:HRV983056 IBK983056:IBR983056 ILG983056:ILN983056 IVC983056:IVJ983056 JEY983056:JFF983056 JOU983056:JPB983056 JYQ983056:JYX983056 KIM983056:KIT983056 KSI983056:KSP983056 LCE983056:LCL983056 LMA983056:LMH983056 LVW983056:LWD983056 MFS983056:MFZ983056 MPO983056:MPV983056 MZK983056:MZR983056 NJG983056:NJN983056 NTC983056:NTJ983056 OCY983056:ODF983056 OMU983056:ONB983056 OWQ983056:OWX983056 PGM983056:PGT983056 PQI983056:PQP983056 QAE983056:QAL983056 QKA983056:QKH983056 QTW983056:QUD983056 RDS983056:RDZ983056 RNO983056:RNV983056 RXK983056:RXR983056 SHG983056:SHN983056 SRC983056:SRJ983056 TAY983056:TBF983056 TKU983056:TLB983056 TUQ983056:TUX983056 UEM983056:UET983056 UOI983056:UOP983056 UYE983056:UYL983056 VIA983056:VIH983056 VRW983056:VSD983056 WBS983056:WBZ983056 WLO983056:WLV983056 WVK983056:WVR983056">
      <formula1>$S$9:$S$12</formula1>
    </dataValidation>
  </dataValidations>
  <hyperlinks>
    <hyperlink ref="A88" location="_ftn1" display="_ftn1"/>
  </hyperlinks>
  <pageMargins left="0.7" right="0.7" top="0.75" bottom="0.75" header="0.3" footer="0.3"/>
  <pageSetup paperSize="9" scale="71" orientation="portrait" r:id="rId1"/>
  <rowBreaks count="2" manualBreakCount="2">
    <brk id="41" max="9" man="1"/>
    <brk id="84" max="9" man="1"/>
  </rowBreaks>
  <colBreaks count="1" manualBreakCount="1">
    <brk id="10"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theme="7" tint="0.79998168889431442"/>
  </sheetPr>
  <dimension ref="A1:S135"/>
  <sheetViews>
    <sheetView workbookViewId="0"/>
  </sheetViews>
  <sheetFormatPr defaultRowHeight="15" x14ac:dyDescent="0.25"/>
  <cols>
    <col min="1" max="3" width="9.140625" style="192"/>
    <col min="4" max="4" width="12.7109375" style="192" customWidth="1"/>
    <col min="5" max="5" width="13" style="192" customWidth="1"/>
    <col min="6" max="6" width="9.140625" style="192"/>
    <col min="7" max="7" width="8.28515625" style="192" customWidth="1"/>
    <col min="8" max="19" width="12.42578125" style="192" customWidth="1"/>
    <col min="20" max="16384" width="9.140625" style="192"/>
  </cols>
  <sheetData>
    <row r="1" spans="1:19" ht="18.75" x14ac:dyDescent="0.25">
      <c r="A1" s="704"/>
      <c r="B1" s="704"/>
      <c r="C1" s="704"/>
      <c r="D1" s="704"/>
      <c r="E1" s="704"/>
      <c r="F1" s="704"/>
      <c r="G1" s="704"/>
      <c r="H1" s="704"/>
      <c r="I1" s="704"/>
      <c r="J1" s="704"/>
      <c r="K1" s="704"/>
      <c r="L1" s="704"/>
      <c r="M1" s="704"/>
      <c r="N1" s="704"/>
      <c r="O1" s="704"/>
      <c r="P1" s="749" t="s">
        <v>1291</v>
      </c>
      <c r="Q1" s="749"/>
      <c r="R1" s="749"/>
      <c r="S1" s="703"/>
    </row>
    <row r="2" spans="1:19" ht="18.75" x14ac:dyDescent="0.25">
      <c r="A2" s="704"/>
      <c r="B2" s="704"/>
      <c r="C2" s="704"/>
      <c r="D2" s="704"/>
      <c r="E2" s="704"/>
      <c r="F2" s="704"/>
      <c r="G2" s="704"/>
      <c r="H2" s="704"/>
      <c r="I2" s="704"/>
      <c r="J2" s="704"/>
      <c r="K2" s="704"/>
      <c r="L2" s="704"/>
      <c r="M2" s="704"/>
      <c r="N2" s="704"/>
      <c r="O2" s="704"/>
      <c r="P2" s="749" t="s">
        <v>1421</v>
      </c>
      <c r="Q2" s="749"/>
      <c r="R2" s="749"/>
      <c r="S2" s="703"/>
    </row>
    <row r="3" spans="1:19" ht="18.75" x14ac:dyDescent="0.25">
      <c r="A3" s="704"/>
      <c r="B3" s="704"/>
      <c r="C3" s="704"/>
      <c r="D3" s="704"/>
      <c r="E3" s="704"/>
      <c r="F3" s="704"/>
      <c r="G3" s="704"/>
      <c r="H3" s="704"/>
      <c r="I3" s="704"/>
      <c r="J3" s="704"/>
      <c r="K3" s="704"/>
      <c r="L3" s="704"/>
      <c r="M3" s="704"/>
      <c r="N3" s="704"/>
      <c r="O3" s="704"/>
      <c r="P3" s="749" t="s">
        <v>1422</v>
      </c>
      <c r="Q3" s="749"/>
      <c r="R3" s="749"/>
      <c r="S3" s="703"/>
    </row>
    <row r="4" spans="1:19" ht="18.75" x14ac:dyDescent="0.25">
      <c r="A4" s="704"/>
      <c r="B4" s="704"/>
      <c r="C4" s="704"/>
      <c r="D4" s="704"/>
      <c r="E4" s="704"/>
      <c r="F4" s="704"/>
      <c r="G4" s="704"/>
      <c r="H4" s="704"/>
      <c r="I4" s="704"/>
      <c r="J4" s="704"/>
      <c r="K4" s="704"/>
      <c r="L4" s="704"/>
      <c r="M4" s="704"/>
      <c r="N4" s="704"/>
      <c r="O4" s="704"/>
      <c r="P4" s="749" t="s">
        <v>1447</v>
      </c>
      <c r="Q4" s="749"/>
      <c r="R4" s="749"/>
      <c r="S4" s="703"/>
    </row>
    <row r="5" spans="1:19" ht="18.75" x14ac:dyDescent="0.25">
      <c r="A5" s="1818" t="s">
        <v>1423</v>
      </c>
      <c r="B5" s="1819"/>
      <c r="C5" s="1819"/>
      <c r="D5" s="1819"/>
      <c r="E5" s="1819"/>
      <c r="F5" s="1819"/>
      <c r="G5" s="1819"/>
      <c r="H5" s="1819"/>
      <c r="I5" s="1819"/>
      <c r="J5" s="1819"/>
      <c r="K5" s="1819"/>
      <c r="L5" s="1819"/>
      <c r="M5" s="1819"/>
      <c r="N5" s="1819"/>
      <c r="O5" s="1819"/>
      <c r="P5" s="1819"/>
      <c r="Q5" s="1819"/>
      <c r="R5" s="1819"/>
      <c r="S5" s="1819"/>
    </row>
    <row r="6" spans="1:19" x14ac:dyDescent="0.25">
      <c r="A6" s="1820" t="s">
        <v>1448</v>
      </c>
      <c r="B6" s="1820"/>
      <c r="C6" s="1820"/>
      <c r="D6" s="1820"/>
      <c r="E6" s="1820"/>
      <c r="F6" s="1820"/>
      <c r="G6" s="1820"/>
      <c r="H6" s="1820"/>
      <c r="I6" s="1820"/>
      <c r="J6" s="1820"/>
      <c r="K6" s="1820"/>
      <c r="L6" s="1820"/>
      <c r="M6" s="1820"/>
      <c r="N6" s="1820"/>
      <c r="O6" s="1820"/>
      <c r="P6" s="1820"/>
      <c r="Q6" s="1820"/>
      <c r="R6" s="1820"/>
      <c r="S6" s="1820"/>
    </row>
    <row r="7" spans="1:19" ht="15.75" x14ac:dyDescent="0.25">
      <c r="A7" s="704"/>
      <c r="B7" s="704"/>
      <c r="C7" s="704"/>
      <c r="D7" s="704"/>
      <c r="E7" s="704"/>
      <c r="F7" s="704"/>
      <c r="G7" s="704"/>
      <c r="H7" s="1821" t="s">
        <v>426</v>
      </c>
      <c r="I7" s="1821"/>
      <c r="J7" s="1821"/>
      <c r="K7" s="1821"/>
      <c r="L7" s="1821"/>
      <c r="M7" s="1821"/>
      <c r="N7" s="704"/>
      <c r="O7" s="704"/>
      <c r="P7" s="708"/>
      <c r="Q7" s="704"/>
      <c r="R7" s="704"/>
      <c r="S7" s="704"/>
    </row>
    <row r="8" spans="1:19" ht="15.75" x14ac:dyDescent="0.25">
      <c r="A8" s="704"/>
      <c r="B8" s="704"/>
      <c r="C8" s="704"/>
      <c r="D8" s="704"/>
      <c r="E8" s="704"/>
      <c r="F8" s="704"/>
      <c r="G8" s="704"/>
      <c r="H8" s="747"/>
      <c r="I8" s="747"/>
      <c r="J8" s="747"/>
      <c r="K8" s="747"/>
      <c r="L8" s="747"/>
      <c r="M8" s="747"/>
      <c r="N8" s="704"/>
      <c r="O8" s="704"/>
      <c r="P8" s="708"/>
      <c r="Q8" s="704"/>
      <c r="R8" s="704"/>
      <c r="S8" s="704"/>
    </row>
    <row r="9" spans="1:19" ht="15.75" customHeight="1" x14ac:dyDescent="0.25">
      <c r="A9" s="1822"/>
      <c r="B9" s="1822"/>
      <c r="C9" s="1822"/>
      <c r="D9" s="1822"/>
      <c r="E9" s="1822"/>
      <c r="F9" s="1822"/>
      <c r="G9" s="1822"/>
      <c r="H9" s="1129" t="s">
        <v>305</v>
      </c>
      <c r="I9" s="1129"/>
      <c r="J9" s="1129"/>
      <c r="K9" s="1129"/>
      <c r="L9" s="1129" t="s">
        <v>306</v>
      </c>
      <c r="M9" s="1129"/>
      <c r="N9" s="1129"/>
      <c r="O9" s="1129"/>
      <c r="P9" s="1129" t="s">
        <v>886</v>
      </c>
      <c r="Q9" s="1129"/>
      <c r="R9" s="1129"/>
      <c r="S9" s="1129"/>
    </row>
    <row r="10" spans="1:19" ht="15.75" customHeight="1" x14ac:dyDescent="0.25">
      <c r="A10" s="742" t="s">
        <v>143</v>
      </c>
      <c r="B10" s="1110" t="s">
        <v>876</v>
      </c>
      <c r="C10" s="1110"/>
      <c r="D10" s="1110"/>
      <c r="E10" s="1110"/>
      <c r="F10" s="1110"/>
      <c r="G10" s="1110"/>
      <c r="H10" s="1808"/>
      <c r="I10" s="1808"/>
      <c r="J10" s="1808"/>
      <c r="K10" s="1808"/>
      <c r="L10" s="1808"/>
      <c r="M10" s="1808"/>
      <c r="N10" s="1808"/>
      <c r="O10" s="1808"/>
      <c r="P10" s="1808"/>
      <c r="Q10" s="1808"/>
      <c r="R10" s="1808"/>
      <c r="S10" s="1808"/>
    </row>
    <row r="11" spans="1:19" ht="15.75" x14ac:dyDescent="0.25">
      <c r="A11" s="742" t="s">
        <v>144</v>
      </c>
      <c r="B11" s="1110" t="s">
        <v>307</v>
      </c>
      <c r="C11" s="1110"/>
      <c r="D11" s="1110"/>
      <c r="E11" s="1110"/>
      <c r="F11" s="1110"/>
      <c r="G11" s="1110"/>
      <c r="H11" s="1808"/>
      <c r="I11" s="1808"/>
      <c r="J11" s="1808"/>
      <c r="K11" s="1808"/>
      <c r="L11" s="1808"/>
      <c r="M11" s="1808"/>
      <c r="N11" s="1808"/>
      <c r="O11" s="1808"/>
      <c r="P11" s="1808"/>
      <c r="Q11" s="1808"/>
      <c r="R11" s="1808"/>
      <c r="S11" s="1808"/>
    </row>
    <row r="12" spans="1:19" ht="15.75" customHeight="1" x14ac:dyDescent="0.25">
      <c r="A12" s="742" t="s">
        <v>145</v>
      </c>
      <c r="B12" s="1110" t="s">
        <v>95</v>
      </c>
      <c r="C12" s="1110"/>
      <c r="D12" s="1110"/>
      <c r="E12" s="1110"/>
      <c r="F12" s="1110"/>
      <c r="G12" s="1110"/>
      <c r="H12" s="1808"/>
      <c r="I12" s="1808"/>
      <c r="J12" s="1808"/>
      <c r="K12" s="1808"/>
      <c r="L12" s="1808"/>
      <c r="M12" s="1808"/>
      <c r="N12" s="1808"/>
      <c r="O12" s="1808"/>
      <c r="P12" s="1808"/>
      <c r="Q12" s="1808"/>
      <c r="R12" s="1808"/>
      <c r="S12" s="1808"/>
    </row>
    <row r="13" spans="1:19" ht="15.75" customHeight="1" x14ac:dyDescent="0.25">
      <c r="A13" s="742" t="s">
        <v>146</v>
      </c>
      <c r="B13" s="1110" t="s">
        <v>1425</v>
      </c>
      <c r="C13" s="1110"/>
      <c r="D13" s="1110"/>
      <c r="E13" s="1110"/>
      <c r="F13" s="1110"/>
      <c r="G13" s="1110"/>
      <c r="H13" s="1808"/>
      <c r="I13" s="1808"/>
      <c r="J13" s="1808"/>
      <c r="K13" s="1808"/>
      <c r="L13" s="1808"/>
      <c r="M13" s="1808"/>
      <c r="N13" s="1808"/>
      <c r="O13" s="1808"/>
      <c r="P13" s="1808"/>
      <c r="Q13" s="1808"/>
      <c r="R13" s="1808"/>
      <c r="S13" s="1808"/>
    </row>
    <row r="14" spans="1:19" ht="15.75" customHeight="1" x14ac:dyDescent="0.25">
      <c r="A14" s="742" t="s">
        <v>432</v>
      </c>
      <c r="B14" s="1110" t="s">
        <v>96</v>
      </c>
      <c r="C14" s="1110"/>
      <c r="D14" s="1110"/>
      <c r="E14" s="1110"/>
      <c r="F14" s="1110"/>
      <c r="G14" s="1110"/>
      <c r="H14" s="1808"/>
      <c r="I14" s="1808"/>
      <c r="J14" s="1808"/>
      <c r="K14" s="1808"/>
      <c r="L14" s="1808"/>
      <c r="M14" s="1808"/>
      <c r="N14" s="1808"/>
      <c r="O14" s="1808"/>
      <c r="P14" s="1808"/>
      <c r="Q14" s="1808"/>
      <c r="R14" s="1808"/>
      <c r="S14" s="1808"/>
    </row>
    <row r="15" spans="1:19" ht="15.75" customHeight="1" x14ac:dyDescent="0.25">
      <c r="A15" s="742" t="s">
        <v>433</v>
      </c>
      <c r="B15" s="1110" t="s">
        <v>97</v>
      </c>
      <c r="C15" s="1110"/>
      <c r="D15" s="1110"/>
      <c r="E15" s="1110"/>
      <c r="F15" s="1110"/>
      <c r="G15" s="1110"/>
      <c r="H15" s="1808"/>
      <c r="I15" s="1808"/>
      <c r="J15" s="1808"/>
      <c r="K15" s="1808"/>
      <c r="L15" s="1808"/>
      <c r="M15" s="1808"/>
      <c r="N15" s="1808"/>
      <c r="O15" s="1808"/>
      <c r="P15" s="1808"/>
      <c r="Q15" s="1808"/>
      <c r="R15" s="1808"/>
      <c r="S15" s="1808"/>
    </row>
    <row r="16" spans="1:19" ht="15.75" customHeight="1" x14ac:dyDescent="0.25">
      <c r="A16" s="1817" t="s">
        <v>434</v>
      </c>
      <c r="B16" s="1110" t="s">
        <v>98</v>
      </c>
      <c r="C16" s="1110"/>
      <c r="D16" s="1110"/>
      <c r="E16" s="1110"/>
      <c r="F16" s="1110"/>
      <c r="G16" s="1110"/>
      <c r="H16" s="1808"/>
      <c r="I16" s="1808"/>
      <c r="J16" s="1808"/>
      <c r="K16" s="1808"/>
      <c r="L16" s="1808"/>
      <c r="M16" s="1808"/>
      <c r="N16" s="1808"/>
      <c r="O16" s="1808"/>
      <c r="P16" s="1808"/>
      <c r="Q16" s="1808"/>
      <c r="R16" s="1808"/>
      <c r="S16" s="1808"/>
    </row>
    <row r="17" spans="1:19" ht="15.75" customHeight="1" x14ac:dyDescent="0.25">
      <c r="A17" s="1817"/>
      <c r="B17" s="1110" t="s">
        <v>877</v>
      </c>
      <c r="C17" s="1110"/>
      <c r="D17" s="1110"/>
      <c r="E17" s="1110"/>
      <c r="F17" s="1110"/>
      <c r="G17" s="1110"/>
      <c r="H17" s="1808"/>
      <c r="I17" s="1808"/>
      <c r="J17" s="1808"/>
      <c r="K17" s="1808"/>
      <c r="L17" s="1808"/>
      <c r="M17" s="1808"/>
      <c r="N17" s="1808"/>
      <c r="O17" s="1808"/>
      <c r="P17" s="1808"/>
      <c r="Q17" s="1808"/>
      <c r="R17" s="1808"/>
      <c r="S17" s="1808"/>
    </row>
    <row r="18" spans="1:19" ht="15.75" customHeight="1" x14ac:dyDescent="0.25">
      <c r="A18" s="1817"/>
      <c r="B18" s="1110" t="s">
        <v>877</v>
      </c>
      <c r="C18" s="1110"/>
      <c r="D18" s="1110"/>
      <c r="E18" s="1110"/>
      <c r="F18" s="1110"/>
      <c r="G18" s="1110"/>
      <c r="H18" s="1808"/>
      <c r="I18" s="1808"/>
      <c r="J18" s="1808"/>
      <c r="K18" s="1808"/>
      <c r="L18" s="1808"/>
      <c r="M18" s="1808"/>
      <c r="N18" s="1808"/>
      <c r="O18" s="1808"/>
      <c r="P18" s="1808"/>
      <c r="Q18" s="1808"/>
      <c r="R18" s="1808"/>
      <c r="S18" s="1808"/>
    </row>
    <row r="19" spans="1:19" ht="15.75" customHeight="1" x14ac:dyDescent="0.25">
      <c r="A19" s="1817"/>
      <c r="B19" s="1110" t="s">
        <v>877</v>
      </c>
      <c r="C19" s="1110"/>
      <c r="D19" s="1110"/>
      <c r="E19" s="1110"/>
      <c r="F19" s="1110"/>
      <c r="G19" s="1110"/>
      <c r="H19" s="1808"/>
      <c r="I19" s="1808"/>
      <c r="J19" s="1808"/>
      <c r="K19" s="1808"/>
      <c r="L19" s="1808"/>
      <c r="M19" s="1808"/>
      <c r="N19" s="1808"/>
      <c r="O19" s="1808"/>
      <c r="P19" s="1808"/>
      <c r="Q19" s="1808"/>
      <c r="R19" s="1808"/>
      <c r="S19" s="1808"/>
    </row>
    <row r="20" spans="1:19" ht="15.75" customHeight="1" x14ac:dyDescent="0.25">
      <c r="A20" s="748" t="s">
        <v>435</v>
      </c>
      <c r="B20" s="1110" t="s">
        <v>878</v>
      </c>
      <c r="C20" s="1110"/>
      <c r="D20" s="1110"/>
      <c r="E20" s="1110"/>
      <c r="F20" s="1110"/>
      <c r="G20" s="1110"/>
      <c r="H20" s="1808"/>
      <c r="I20" s="1808"/>
      <c r="J20" s="1808"/>
      <c r="K20" s="1808"/>
      <c r="L20" s="1808" t="s">
        <v>1449</v>
      </c>
      <c r="M20" s="1808"/>
      <c r="N20" s="1808"/>
      <c r="O20" s="1808"/>
      <c r="P20" s="1808"/>
      <c r="Q20" s="1808"/>
      <c r="R20" s="1808"/>
      <c r="S20" s="1808"/>
    </row>
    <row r="21" spans="1:19" ht="15.75" customHeight="1" x14ac:dyDescent="0.25">
      <c r="A21" s="748" t="s">
        <v>436</v>
      </c>
      <c r="B21" s="1110" t="s">
        <v>1426</v>
      </c>
      <c r="C21" s="1110"/>
      <c r="D21" s="1110"/>
      <c r="E21" s="1110"/>
      <c r="F21" s="1110"/>
      <c r="G21" s="1110"/>
      <c r="H21" s="1808"/>
      <c r="I21" s="1808"/>
      <c r="J21" s="1808"/>
      <c r="K21" s="1808"/>
      <c r="L21" s="1808"/>
      <c r="M21" s="1808"/>
      <c r="N21" s="1808"/>
      <c r="O21" s="1808"/>
      <c r="P21" s="1808"/>
      <c r="Q21" s="1808"/>
      <c r="R21" s="1808"/>
      <c r="S21" s="1808"/>
    </row>
    <row r="22" spans="1:19" ht="15.75" customHeight="1" x14ac:dyDescent="0.25">
      <c r="A22" s="748" t="s">
        <v>437</v>
      </c>
      <c r="B22" s="1110" t="s">
        <v>1427</v>
      </c>
      <c r="C22" s="1110"/>
      <c r="D22" s="1110"/>
      <c r="E22" s="1110"/>
      <c r="F22" s="1110"/>
      <c r="G22" s="1110"/>
      <c r="H22" s="1808"/>
      <c r="I22" s="1808"/>
      <c r="J22" s="1808"/>
      <c r="K22" s="1808"/>
      <c r="L22" s="1808"/>
      <c r="M22" s="1808"/>
      <c r="N22" s="1808"/>
      <c r="O22" s="1808"/>
      <c r="P22" s="1808"/>
      <c r="Q22" s="1808"/>
      <c r="R22" s="1808"/>
      <c r="S22" s="1808"/>
    </row>
    <row r="23" spans="1:19" ht="15.75" customHeight="1" x14ac:dyDescent="0.25">
      <c r="A23" s="748" t="s">
        <v>438</v>
      </c>
      <c r="B23" s="1110" t="s">
        <v>1279</v>
      </c>
      <c r="C23" s="1110"/>
      <c r="D23" s="1110"/>
      <c r="E23" s="1110"/>
      <c r="F23" s="1110"/>
      <c r="G23" s="1110"/>
      <c r="H23" s="1808"/>
      <c r="I23" s="1808"/>
      <c r="J23" s="1808"/>
      <c r="K23" s="1808"/>
      <c r="L23" s="1808"/>
      <c r="M23" s="1808"/>
      <c r="N23" s="1808"/>
      <c r="O23" s="1808"/>
      <c r="P23" s="1808"/>
      <c r="Q23" s="1808"/>
      <c r="R23" s="1808"/>
      <c r="S23" s="1808"/>
    </row>
    <row r="24" spans="1:19" ht="34.5" customHeight="1" x14ac:dyDescent="0.25">
      <c r="A24" s="748" t="s">
        <v>439</v>
      </c>
      <c r="B24" s="1110" t="s">
        <v>309</v>
      </c>
      <c r="C24" s="1110"/>
      <c r="D24" s="1110"/>
      <c r="E24" s="1110"/>
      <c r="F24" s="1110"/>
      <c r="G24" s="1110"/>
      <c r="H24" s="1814"/>
      <c r="I24" s="1814"/>
      <c r="J24" s="1814"/>
      <c r="K24" s="1814"/>
      <c r="L24" s="1814"/>
      <c r="M24" s="1814"/>
      <c r="N24" s="1814"/>
      <c r="O24" s="1814"/>
      <c r="P24" s="1814"/>
      <c r="Q24" s="1814"/>
      <c r="R24" s="1814"/>
      <c r="S24" s="1814"/>
    </row>
    <row r="25" spans="1:19" ht="31.5" customHeight="1" x14ac:dyDescent="0.25">
      <c r="A25" s="1785" t="s">
        <v>440</v>
      </c>
      <c r="B25" s="1110" t="s">
        <v>1428</v>
      </c>
      <c r="C25" s="1110"/>
      <c r="D25" s="1110"/>
      <c r="E25" s="1110"/>
      <c r="F25" s="1110"/>
      <c r="G25" s="1110"/>
      <c r="H25" s="1814"/>
      <c r="I25" s="1814"/>
      <c r="J25" s="1814"/>
      <c r="K25" s="1814"/>
      <c r="L25" s="1814"/>
      <c r="M25" s="1814"/>
      <c r="N25" s="1814"/>
      <c r="O25" s="1814"/>
      <c r="P25" s="1814"/>
      <c r="Q25" s="1814"/>
      <c r="R25" s="1814"/>
      <c r="S25" s="1814"/>
    </row>
    <row r="26" spans="1:19" ht="15.75" customHeight="1" x14ac:dyDescent="0.25">
      <c r="A26" s="1816"/>
      <c r="B26" s="1110" t="s">
        <v>880</v>
      </c>
      <c r="C26" s="1110"/>
      <c r="D26" s="1110"/>
      <c r="E26" s="1110"/>
      <c r="F26" s="1110"/>
      <c r="G26" s="1110"/>
      <c r="H26" s="1814"/>
      <c r="I26" s="1814"/>
      <c r="J26" s="1814"/>
      <c r="K26" s="1814"/>
      <c r="L26" s="1814"/>
      <c r="M26" s="1814"/>
      <c r="N26" s="1814"/>
      <c r="O26" s="1814"/>
      <c r="P26" s="1814"/>
      <c r="Q26" s="1814"/>
      <c r="R26" s="1814"/>
      <c r="S26" s="1814"/>
    </row>
    <row r="27" spans="1:19" ht="15.75" customHeight="1" x14ac:dyDescent="0.25">
      <c r="A27" s="1816"/>
      <c r="B27" s="1110" t="s">
        <v>881</v>
      </c>
      <c r="C27" s="1110"/>
      <c r="D27" s="1110"/>
      <c r="E27" s="1110"/>
      <c r="F27" s="1110"/>
      <c r="G27" s="1110"/>
      <c r="H27" s="1814"/>
      <c r="I27" s="1814"/>
      <c r="J27" s="1814"/>
      <c r="K27" s="1814"/>
      <c r="L27" s="1814"/>
      <c r="M27" s="1814"/>
      <c r="N27" s="1814"/>
      <c r="O27" s="1814"/>
      <c r="P27" s="1814"/>
      <c r="Q27" s="1814"/>
      <c r="R27" s="1814"/>
      <c r="S27" s="1814"/>
    </row>
    <row r="28" spans="1:19" ht="15.75" customHeight="1" x14ac:dyDescent="0.25">
      <c r="A28" s="1816"/>
      <c r="B28" s="1110" t="s">
        <v>882</v>
      </c>
      <c r="C28" s="1110"/>
      <c r="D28" s="1110"/>
      <c r="E28" s="1110"/>
      <c r="F28" s="1110"/>
      <c r="G28" s="1110"/>
      <c r="H28" s="1814"/>
      <c r="I28" s="1814"/>
      <c r="J28" s="1814"/>
      <c r="K28" s="1814"/>
      <c r="L28" s="1814"/>
      <c r="M28" s="1814"/>
      <c r="N28" s="1814"/>
      <c r="O28" s="1814"/>
      <c r="P28" s="1814"/>
      <c r="Q28" s="1814"/>
      <c r="R28" s="1814"/>
      <c r="S28" s="1814"/>
    </row>
    <row r="29" spans="1:19" ht="15.75" customHeight="1" x14ac:dyDescent="0.25">
      <c r="A29" s="1786"/>
      <c r="B29" s="1110" t="s">
        <v>881</v>
      </c>
      <c r="C29" s="1110"/>
      <c r="D29" s="1110"/>
      <c r="E29" s="1110"/>
      <c r="F29" s="1110"/>
      <c r="G29" s="1110"/>
      <c r="H29" s="1814"/>
      <c r="I29" s="1814"/>
      <c r="J29" s="1814"/>
      <c r="K29" s="1814"/>
      <c r="L29" s="1814"/>
      <c r="M29" s="1814"/>
      <c r="N29" s="1814"/>
      <c r="O29" s="1814"/>
      <c r="P29" s="1814"/>
      <c r="Q29" s="1814"/>
      <c r="R29" s="1814"/>
      <c r="S29" s="1814"/>
    </row>
    <row r="30" spans="1:19" ht="35.25" customHeight="1" x14ac:dyDescent="0.25">
      <c r="A30" s="1785" t="s">
        <v>441</v>
      </c>
      <c r="B30" s="1110" t="s">
        <v>1429</v>
      </c>
      <c r="C30" s="1110"/>
      <c r="D30" s="1110"/>
      <c r="E30" s="1110"/>
      <c r="F30" s="1110"/>
      <c r="G30" s="1110"/>
      <c r="H30" s="1814"/>
      <c r="I30" s="1814"/>
      <c r="J30" s="1814"/>
      <c r="K30" s="1814"/>
      <c r="L30" s="1814"/>
      <c r="M30" s="1814"/>
      <c r="N30" s="1814"/>
      <c r="O30" s="1814"/>
      <c r="P30" s="1814"/>
      <c r="Q30" s="1814"/>
      <c r="R30" s="1814"/>
      <c r="S30" s="1814"/>
    </row>
    <row r="31" spans="1:19" ht="15.75" customHeight="1" x14ac:dyDescent="0.25">
      <c r="A31" s="1816"/>
      <c r="B31" s="1110" t="s">
        <v>880</v>
      </c>
      <c r="C31" s="1110"/>
      <c r="D31" s="1110"/>
      <c r="E31" s="1110"/>
      <c r="F31" s="1110"/>
      <c r="G31" s="1110"/>
      <c r="H31" s="1814"/>
      <c r="I31" s="1814"/>
      <c r="J31" s="1814"/>
      <c r="K31" s="1814"/>
      <c r="L31" s="1814"/>
      <c r="M31" s="1814"/>
      <c r="N31" s="1814"/>
      <c r="O31" s="1814"/>
      <c r="P31" s="1814"/>
      <c r="Q31" s="1814"/>
      <c r="R31" s="1814"/>
      <c r="S31" s="1814"/>
    </row>
    <row r="32" spans="1:19" ht="15.75" customHeight="1" x14ac:dyDescent="0.25">
      <c r="A32" s="1816"/>
      <c r="B32" s="1110" t="s">
        <v>881</v>
      </c>
      <c r="C32" s="1110"/>
      <c r="D32" s="1110"/>
      <c r="E32" s="1110"/>
      <c r="F32" s="1110"/>
      <c r="G32" s="1110"/>
      <c r="H32" s="1814"/>
      <c r="I32" s="1814"/>
      <c r="J32" s="1814"/>
      <c r="K32" s="1814"/>
      <c r="L32" s="1814"/>
      <c r="M32" s="1814"/>
      <c r="N32" s="1814"/>
      <c r="O32" s="1814"/>
      <c r="P32" s="1814"/>
      <c r="Q32" s="1814"/>
      <c r="R32" s="1814"/>
      <c r="S32" s="1814"/>
    </row>
    <row r="33" spans="1:19" ht="15.75" customHeight="1" x14ac:dyDescent="0.25">
      <c r="A33" s="1816"/>
      <c r="B33" s="1110" t="s">
        <v>882</v>
      </c>
      <c r="C33" s="1110"/>
      <c r="D33" s="1110"/>
      <c r="E33" s="1110"/>
      <c r="F33" s="1110"/>
      <c r="G33" s="1110"/>
      <c r="H33" s="1814"/>
      <c r="I33" s="1814"/>
      <c r="J33" s="1814"/>
      <c r="K33" s="1814"/>
      <c r="L33" s="1814"/>
      <c r="M33" s="1814"/>
      <c r="N33" s="1814"/>
      <c r="O33" s="1814"/>
      <c r="P33" s="1814"/>
      <c r="Q33" s="1814"/>
      <c r="R33" s="1814"/>
      <c r="S33" s="1814"/>
    </row>
    <row r="34" spans="1:19" ht="15.75" customHeight="1" x14ac:dyDescent="0.25">
      <c r="A34" s="1816"/>
      <c r="B34" s="1110" t="s">
        <v>881</v>
      </c>
      <c r="C34" s="1110"/>
      <c r="D34" s="1110"/>
      <c r="E34" s="1110"/>
      <c r="F34" s="1110"/>
      <c r="G34" s="1110"/>
      <c r="H34" s="1814"/>
      <c r="I34" s="1814"/>
      <c r="J34" s="1814"/>
      <c r="K34" s="1814"/>
      <c r="L34" s="1814"/>
      <c r="M34" s="1814"/>
      <c r="N34" s="1814"/>
      <c r="O34" s="1814"/>
      <c r="P34" s="1814"/>
      <c r="Q34" s="1814"/>
      <c r="R34" s="1814"/>
      <c r="S34" s="1814"/>
    </row>
    <row r="35" spans="1:19" ht="15.75" customHeight="1" x14ac:dyDescent="0.25">
      <c r="A35" s="1487" t="s">
        <v>442</v>
      </c>
      <c r="B35" s="1147" t="s">
        <v>884</v>
      </c>
      <c r="C35" s="1136"/>
      <c r="D35" s="1136"/>
      <c r="E35" s="1136"/>
      <c r="F35" s="1136"/>
      <c r="G35" s="1137"/>
      <c r="H35" s="1814"/>
      <c r="I35" s="1814"/>
      <c r="J35" s="1814"/>
      <c r="K35" s="1814"/>
      <c r="L35" s="1814"/>
      <c r="M35" s="1814"/>
      <c r="N35" s="1814"/>
      <c r="O35" s="1814"/>
      <c r="P35" s="1814"/>
      <c r="Q35" s="1814"/>
      <c r="R35" s="1814"/>
      <c r="S35" s="1814"/>
    </row>
    <row r="36" spans="1:19" ht="15.75" customHeight="1" x14ac:dyDescent="0.25">
      <c r="A36" s="1487"/>
      <c r="B36" s="1129" t="s">
        <v>888</v>
      </c>
      <c r="C36" s="1129"/>
      <c r="D36" s="1129"/>
      <c r="E36" s="1129"/>
      <c r="F36" s="1129"/>
      <c r="G36" s="1129"/>
      <c r="H36" s="1814"/>
      <c r="I36" s="1814"/>
      <c r="J36" s="1814"/>
      <c r="K36" s="1814"/>
      <c r="L36" s="1814"/>
      <c r="M36" s="1814"/>
      <c r="N36" s="1814"/>
      <c r="O36" s="1814"/>
      <c r="P36" s="1814"/>
      <c r="Q36" s="1814"/>
      <c r="R36" s="1814"/>
      <c r="S36" s="1814"/>
    </row>
    <row r="37" spans="1:19" ht="31.5" customHeight="1" x14ac:dyDescent="0.25">
      <c r="A37" s="748" t="s">
        <v>443</v>
      </c>
      <c r="B37" s="1815" t="s">
        <v>885</v>
      </c>
      <c r="C37" s="1815"/>
      <c r="D37" s="1815"/>
      <c r="E37" s="1815"/>
      <c r="F37" s="1815"/>
      <c r="G37" s="1815"/>
      <c r="H37" s="1814"/>
      <c r="I37" s="1814"/>
      <c r="J37" s="1814"/>
      <c r="K37" s="1814"/>
      <c r="L37" s="1814"/>
      <c r="M37" s="1814"/>
      <c r="N37" s="1814"/>
      <c r="O37" s="1814"/>
      <c r="P37" s="1814"/>
      <c r="Q37" s="1814"/>
      <c r="R37" s="1814"/>
      <c r="S37" s="1814"/>
    </row>
    <row r="38" spans="1:19" ht="39" customHeight="1" x14ac:dyDescent="0.25">
      <c r="A38" s="748" t="s">
        <v>444</v>
      </c>
      <c r="B38" s="1436" t="s">
        <v>1430</v>
      </c>
      <c r="C38" s="1436"/>
      <c r="D38" s="1436"/>
      <c r="E38" s="1436"/>
      <c r="F38" s="1436"/>
      <c r="G38" s="1436"/>
      <c r="H38" s="1814"/>
      <c r="I38" s="1814"/>
      <c r="J38" s="1814"/>
      <c r="K38" s="1814"/>
      <c r="L38" s="1814"/>
      <c r="M38" s="1814"/>
      <c r="N38" s="1814"/>
      <c r="O38" s="1814"/>
      <c r="P38" s="1814"/>
      <c r="Q38" s="1814"/>
      <c r="R38" s="1814"/>
      <c r="S38" s="1814"/>
    </row>
    <row r="39" spans="1:19" ht="15.75" customHeight="1" x14ac:dyDescent="0.25">
      <c r="A39" s="748" t="s">
        <v>445</v>
      </c>
      <c r="B39" s="1436" t="s">
        <v>1431</v>
      </c>
      <c r="C39" s="1436"/>
      <c r="D39" s="1436"/>
      <c r="E39" s="1436"/>
      <c r="F39" s="1436"/>
      <c r="G39" s="1436"/>
      <c r="H39" s="1814"/>
      <c r="I39" s="1814"/>
      <c r="J39" s="1814"/>
      <c r="K39" s="1814"/>
      <c r="L39" s="1814"/>
      <c r="M39" s="1814"/>
      <c r="N39" s="1814"/>
      <c r="O39" s="1814"/>
      <c r="P39" s="1814"/>
      <c r="Q39" s="1814"/>
      <c r="R39" s="1814"/>
      <c r="S39" s="1814"/>
    </row>
    <row r="40" spans="1:19" ht="15.75" customHeight="1" x14ac:dyDescent="0.25">
      <c r="A40" s="748" t="s">
        <v>1432</v>
      </c>
      <c r="B40" s="1436" t="s">
        <v>1433</v>
      </c>
      <c r="C40" s="1436"/>
      <c r="D40" s="1436"/>
      <c r="E40" s="1436"/>
      <c r="F40" s="1436"/>
      <c r="G40" s="1436"/>
      <c r="H40" s="1814"/>
      <c r="I40" s="1814"/>
      <c r="J40" s="1814"/>
      <c r="K40" s="1814"/>
      <c r="L40" s="1814"/>
      <c r="M40" s="1814"/>
      <c r="N40" s="1814"/>
      <c r="O40" s="1814"/>
      <c r="P40" s="1814"/>
      <c r="Q40" s="1814"/>
      <c r="R40" s="1814"/>
      <c r="S40" s="1814"/>
    </row>
    <row r="41" spans="1:19" ht="33.75" customHeight="1" x14ac:dyDescent="0.25">
      <c r="A41" s="748" t="s">
        <v>1434</v>
      </c>
      <c r="B41" s="1110" t="s">
        <v>120</v>
      </c>
      <c r="C41" s="1110"/>
      <c r="D41" s="1110"/>
      <c r="E41" s="1110"/>
      <c r="F41" s="1110"/>
      <c r="G41" s="1110"/>
      <c r="H41" s="1808"/>
      <c r="I41" s="1808"/>
      <c r="J41" s="1808"/>
      <c r="K41" s="1808"/>
      <c r="L41" s="1808"/>
      <c r="M41" s="1808"/>
      <c r="N41" s="1808"/>
      <c r="O41" s="1808"/>
      <c r="P41" s="1808"/>
      <c r="Q41" s="1808"/>
      <c r="R41" s="1808"/>
      <c r="S41" s="1808"/>
    </row>
    <row r="42" spans="1:19" ht="15" customHeight="1" x14ac:dyDescent="0.25">
      <c r="A42" s="1748" t="s">
        <v>1450</v>
      </c>
      <c r="B42" s="1749"/>
      <c r="C42" s="1749"/>
      <c r="D42" s="1749"/>
      <c r="E42" s="1749"/>
      <c r="F42" s="1749"/>
      <c r="G42" s="1749"/>
      <c r="H42" s="1749"/>
      <c r="I42" s="1749"/>
      <c r="J42" s="1749"/>
      <c r="K42" s="1749"/>
      <c r="L42" s="1749"/>
      <c r="M42" s="1749"/>
      <c r="N42" s="1749"/>
      <c r="O42" s="1749"/>
      <c r="P42" s="1749"/>
      <c r="Q42" s="1749"/>
      <c r="R42" s="1749"/>
      <c r="S42" s="1750"/>
    </row>
    <row r="43" spans="1:19" ht="30" customHeight="1" x14ac:dyDescent="0.25">
      <c r="A43" s="1751"/>
      <c r="B43" s="1752"/>
      <c r="C43" s="1752"/>
      <c r="D43" s="1752"/>
      <c r="E43" s="1752"/>
      <c r="F43" s="1752"/>
      <c r="G43" s="1752"/>
      <c r="H43" s="1752"/>
      <c r="I43" s="1752"/>
      <c r="J43" s="1752"/>
      <c r="K43" s="1752"/>
      <c r="L43" s="1752"/>
      <c r="M43" s="1752"/>
      <c r="N43" s="1752"/>
      <c r="O43" s="1752"/>
      <c r="P43" s="1752"/>
      <c r="Q43" s="1752"/>
      <c r="R43" s="1752"/>
      <c r="S43" s="1753"/>
    </row>
    <row r="44" spans="1:19" ht="15.75" x14ac:dyDescent="0.25">
      <c r="A44" s="705"/>
      <c r="B44" s="706"/>
      <c r="C44" s="703"/>
      <c r="D44" s="703"/>
      <c r="E44" s="703"/>
      <c r="F44" s="703"/>
      <c r="G44" s="703"/>
      <c r="H44" s="703"/>
      <c r="I44" s="703"/>
      <c r="J44" s="703"/>
      <c r="K44" s="703"/>
      <c r="L44" s="703"/>
      <c r="M44" s="703"/>
      <c r="N44" s="703"/>
      <c r="O44" s="703"/>
      <c r="P44" s="703"/>
      <c r="Q44" s="703"/>
      <c r="R44" s="711"/>
      <c r="S44" s="711"/>
    </row>
    <row r="45" spans="1:19" ht="16.5" thickBot="1" x14ac:dyDescent="0.3">
      <c r="A45" s="705"/>
      <c r="B45" s="706"/>
      <c r="C45" s="706"/>
      <c r="D45" s="706"/>
      <c r="E45" s="706"/>
      <c r="F45" s="706"/>
      <c r="G45" s="706"/>
      <c r="H45" s="706"/>
      <c r="I45" s="706"/>
      <c r="J45" s="706"/>
      <c r="K45" s="706"/>
      <c r="L45" s="706"/>
      <c r="M45" s="706"/>
      <c r="N45" s="706"/>
      <c r="O45" s="706"/>
      <c r="P45" s="706"/>
      <c r="Q45" s="706"/>
      <c r="R45" s="712" t="s">
        <v>314</v>
      </c>
      <c r="S45" s="711"/>
    </row>
    <row r="46" spans="1:19" ht="19.5" thickBot="1" x14ac:dyDescent="0.35">
      <c r="A46" s="1809" t="s">
        <v>1280</v>
      </c>
      <c r="B46" s="1810"/>
      <c r="C46" s="1810"/>
      <c r="D46" s="1810"/>
      <c r="E46" s="1810"/>
      <c r="F46" s="1810"/>
      <c r="G46" s="1810"/>
      <c r="H46" s="1810"/>
      <c r="I46" s="1810"/>
      <c r="J46" s="1810"/>
      <c r="K46" s="1810"/>
      <c r="L46" s="1810"/>
      <c r="M46" s="1810"/>
      <c r="N46" s="1810"/>
      <c r="O46" s="1810"/>
      <c r="P46" s="1810"/>
      <c r="Q46" s="1810"/>
      <c r="R46" s="1810"/>
      <c r="S46" s="1811"/>
    </row>
    <row r="47" spans="1:19" ht="15.75" thickBot="1" x14ac:dyDescent="0.3">
      <c r="A47" s="1812"/>
      <c r="B47" s="1813"/>
      <c r="C47" s="1813"/>
      <c r="D47" s="1813"/>
      <c r="E47" s="1813"/>
      <c r="F47" s="1813"/>
      <c r="G47" s="1813"/>
      <c r="H47" s="1799" t="s">
        <v>305</v>
      </c>
      <c r="I47" s="1800"/>
      <c r="J47" s="1800"/>
      <c r="K47" s="1801"/>
      <c r="L47" s="1799" t="s">
        <v>306</v>
      </c>
      <c r="M47" s="1800"/>
      <c r="N47" s="1800"/>
      <c r="O47" s="1801"/>
      <c r="P47" s="1799" t="s">
        <v>886</v>
      </c>
      <c r="Q47" s="1800"/>
      <c r="R47" s="1800"/>
      <c r="S47" s="1801"/>
    </row>
    <row r="48" spans="1:19" ht="15.75" thickBot="1" x14ac:dyDescent="0.3">
      <c r="A48" s="1802" t="s">
        <v>270</v>
      </c>
      <c r="B48" s="1803"/>
      <c r="C48" s="1803"/>
      <c r="D48" s="1803"/>
      <c r="E48" s="1803"/>
      <c r="F48" s="1803"/>
      <c r="G48" s="1804"/>
      <c r="H48" s="1807" t="s">
        <v>51</v>
      </c>
      <c r="I48" s="1807"/>
      <c r="J48" s="1807"/>
      <c r="K48" s="1807"/>
      <c r="L48" s="1807"/>
      <c r="M48" s="1807"/>
      <c r="N48" s="1807"/>
      <c r="O48" s="1807"/>
      <c r="P48" s="1807"/>
      <c r="Q48" s="1807"/>
      <c r="R48" s="1807"/>
      <c r="S48" s="1807"/>
    </row>
    <row r="49" spans="1:19" ht="127.5" customHeight="1" x14ac:dyDescent="0.25">
      <c r="A49" s="1805"/>
      <c r="B49" s="1806"/>
      <c r="C49" s="1806"/>
      <c r="D49" s="1806"/>
      <c r="E49" s="1806"/>
      <c r="F49" s="1806"/>
      <c r="G49" s="1806"/>
      <c r="H49" s="707" t="s">
        <v>970</v>
      </c>
      <c r="I49" s="709" t="s">
        <v>910</v>
      </c>
      <c r="J49" s="709" t="s">
        <v>971</v>
      </c>
      <c r="K49" s="710" t="s">
        <v>972</v>
      </c>
      <c r="L49" s="707" t="s">
        <v>970</v>
      </c>
      <c r="M49" s="709" t="s">
        <v>910</v>
      </c>
      <c r="N49" s="709" t="s">
        <v>971</v>
      </c>
      <c r="O49" s="710" t="s">
        <v>972</v>
      </c>
      <c r="P49" s="707" t="s">
        <v>970</v>
      </c>
      <c r="Q49" s="709" t="s">
        <v>910</v>
      </c>
      <c r="R49" s="709" t="s">
        <v>971</v>
      </c>
      <c r="S49" s="710" t="s">
        <v>972</v>
      </c>
    </row>
    <row r="50" spans="1:19" ht="15.75" customHeight="1" x14ac:dyDescent="0.25">
      <c r="A50" s="746" t="s">
        <v>143</v>
      </c>
      <c r="B50" s="1793" t="s">
        <v>962</v>
      </c>
      <c r="C50" s="1794"/>
      <c r="D50" s="1794"/>
      <c r="E50" s="1794"/>
      <c r="F50" s="1794"/>
      <c r="G50" s="1794"/>
      <c r="H50" s="727"/>
      <c r="I50" s="740"/>
      <c r="J50" s="740"/>
      <c r="K50" s="728"/>
      <c r="L50" s="729"/>
      <c r="M50" s="730"/>
      <c r="N50" s="731"/>
      <c r="O50" s="732"/>
      <c r="P50" s="733"/>
      <c r="Q50" s="735"/>
      <c r="R50" s="736"/>
      <c r="S50" s="737"/>
    </row>
    <row r="51" spans="1:19" ht="15.75" customHeight="1" x14ac:dyDescent="0.25">
      <c r="A51" s="746" t="s">
        <v>147</v>
      </c>
      <c r="B51" s="1793" t="s">
        <v>1451</v>
      </c>
      <c r="C51" s="1794"/>
      <c r="D51" s="1794"/>
      <c r="E51" s="1794"/>
      <c r="F51" s="1794"/>
      <c r="G51" s="1794"/>
      <c r="H51" s="727"/>
      <c r="I51" s="740"/>
      <c r="J51" s="740"/>
      <c r="K51" s="728"/>
      <c r="L51" s="729"/>
      <c r="M51" s="730"/>
      <c r="N51" s="731"/>
      <c r="O51" s="732"/>
      <c r="P51" s="733"/>
      <c r="Q51" s="735"/>
      <c r="R51" s="736"/>
      <c r="S51" s="737"/>
    </row>
    <row r="52" spans="1:19" ht="15.75" customHeight="1" x14ac:dyDescent="0.25">
      <c r="A52" s="746" t="s">
        <v>148</v>
      </c>
      <c r="B52" s="1793" t="s">
        <v>1452</v>
      </c>
      <c r="C52" s="1794"/>
      <c r="D52" s="1794"/>
      <c r="E52" s="1794"/>
      <c r="F52" s="1794"/>
      <c r="G52" s="1794"/>
      <c r="H52" s="727"/>
      <c r="I52" s="740"/>
      <c r="J52" s="740"/>
      <c r="K52" s="728"/>
      <c r="L52" s="729"/>
      <c r="M52" s="730"/>
      <c r="N52" s="731"/>
      <c r="O52" s="732"/>
      <c r="P52" s="733"/>
      <c r="Q52" s="735"/>
      <c r="R52" s="736"/>
      <c r="S52" s="737"/>
    </row>
    <row r="53" spans="1:19" ht="15.75" customHeight="1" x14ac:dyDescent="0.25">
      <c r="A53" s="746" t="s">
        <v>209</v>
      </c>
      <c r="B53" s="1793" t="s">
        <v>271</v>
      </c>
      <c r="C53" s="1794"/>
      <c r="D53" s="1794"/>
      <c r="E53" s="1794"/>
      <c r="F53" s="1794"/>
      <c r="G53" s="1794"/>
      <c r="H53" s="727"/>
      <c r="I53" s="740"/>
      <c r="J53" s="740"/>
      <c r="K53" s="728"/>
      <c r="L53" s="729"/>
      <c r="M53" s="730"/>
      <c r="N53" s="731"/>
      <c r="O53" s="732"/>
      <c r="P53" s="733"/>
      <c r="Q53" s="735"/>
      <c r="R53" s="736"/>
      <c r="S53" s="737"/>
    </row>
    <row r="54" spans="1:19" ht="15.75" customHeight="1" x14ac:dyDescent="0.25">
      <c r="A54" s="746" t="s">
        <v>220</v>
      </c>
      <c r="B54" s="1793" t="s">
        <v>1453</v>
      </c>
      <c r="C54" s="1794"/>
      <c r="D54" s="1794"/>
      <c r="E54" s="1794"/>
      <c r="F54" s="1794"/>
      <c r="G54" s="1794"/>
      <c r="H54" s="727"/>
      <c r="I54" s="740"/>
      <c r="J54" s="740"/>
      <c r="K54" s="728"/>
      <c r="L54" s="729"/>
      <c r="M54" s="730"/>
      <c r="N54" s="731"/>
      <c r="O54" s="732"/>
      <c r="P54" s="733"/>
      <c r="Q54" s="735"/>
      <c r="R54" s="736"/>
      <c r="S54" s="737"/>
    </row>
    <row r="55" spans="1:19" ht="15.75" customHeight="1" x14ac:dyDescent="0.25">
      <c r="A55" s="738"/>
      <c r="B55" s="1793" t="s">
        <v>272</v>
      </c>
      <c r="C55" s="1794"/>
      <c r="D55" s="1794"/>
      <c r="E55" s="1794"/>
      <c r="F55" s="1794"/>
      <c r="G55" s="1794"/>
      <c r="H55" s="727"/>
      <c r="I55" s="740"/>
      <c r="J55" s="740"/>
      <c r="K55" s="728"/>
      <c r="L55" s="729"/>
      <c r="M55" s="730"/>
      <c r="N55" s="731"/>
      <c r="O55" s="732"/>
      <c r="P55" s="733"/>
      <c r="Q55" s="735"/>
      <c r="R55" s="736"/>
      <c r="S55" s="737"/>
    </row>
    <row r="56" spans="1:19" ht="15.75" customHeight="1" x14ac:dyDescent="0.25">
      <c r="A56" s="738"/>
      <c r="B56" s="1793" t="s">
        <v>1454</v>
      </c>
      <c r="C56" s="1794"/>
      <c r="D56" s="1794"/>
      <c r="E56" s="1794"/>
      <c r="F56" s="1794"/>
      <c r="G56" s="1794"/>
      <c r="H56" s="727"/>
      <c r="I56" s="740"/>
      <c r="J56" s="740"/>
      <c r="K56" s="728"/>
      <c r="L56" s="734"/>
      <c r="M56" s="730"/>
      <c r="N56" s="731"/>
      <c r="O56" s="732"/>
      <c r="P56" s="733"/>
      <c r="Q56" s="735"/>
      <c r="R56" s="736"/>
      <c r="S56" s="737"/>
    </row>
    <row r="57" spans="1:19" ht="15.75" customHeight="1" x14ac:dyDescent="0.25">
      <c r="A57" s="738"/>
      <c r="B57" s="1793" t="s">
        <v>964</v>
      </c>
      <c r="C57" s="1794"/>
      <c r="D57" s="1794"/>
      <c r="E57" s="1794"/>
      <c r="F57" s="1794"/>
      <c r="G57" s="1794"/>
      <c r="H57" s="727"/>
      <c r="I57" s="740"/>
      <c r="J57" s="740"/>
      <c r="K57" s="728"/>
      <c r="L57" s="729"/>
      <c r="M57" s="730"/>
      <c r="N57" s="731"/>
      <c r="O57" s="732"/>
      <c r="P57" s="733"/>
      <c r="Q57" s="735"/>
      <c r="R57" s="736"/>
      <c r="S57" s="737"/>
    </row>
    <row r="58" spans="1:19" ht="15.75" customHeight="1" x14ac:dyDescent="0.25">
      <c r="A58" s="738"/>
      <c r="B58" s="1793" t="s">
        <v>1455</v>
      </c>
      <c r="C58" s="1794"/>
      <c r="D58" s="1794"/>
      <c r="E58" s="1794"/>
      <c r="F58" s="1794"/>
      <c r="G58" s="1794"/>
      <c r="H58" s="727"/>
      <c r="I58" s="740"/>
      <c r="J58" s="740"/>
      <c r="K58" s="728"/>
      <c r="L58" s="734"/>
      <c r="M58" s="730"/>
      <c r="N58" s="731"/>
      <c r="O58" s="732"/>
      <c r="P58" s="733"/>
      <c r="Q58" s="735"/>
      <c r="R58" s="736"/>
      <c r="S58" s="737"/>
    </row>
    <row r="59" spans="1:19" ht="15.75" customHeight="1" x14ac:dyDescent="0.25">
      <c r="A59" s="746" t="s">
        <v>235</v>
      </c>
      <c r="B59" s="1793" t="s">
        <v>1456</v>
      </c>
      <c r="C59" s="1794"/>
      <c r="D59" s="1794"/>
      <c r="E59" s="1794"/>
      <c r="F59" s="1794"/>
      <c r="G59" s="1794"/>
      <c r="H59" s="727"/>
      <c r="I59" s="740"/>
      <c r="J59" s="740"/>
      <c r="K59" s="728"/>
      <c r="L59" s="729"/>
      <c r="M59" s="730"/>
      <c r="N59" s="731"/>
      <c r="O59" s="732"/>
      <c r="P59" s="733"/>
      <c r="Q59" s="735"/>
      <c r="R59" s="736"/>
      <c r="S59" s="737"/>
    </row>
    <row r="60" spans="1:19" ht="15.75" customHeight="1" x14ac:dyDescent="0.25">
      <c r="A60" s="746"/>
      <c r="B60" s="1793" t="s">
        <v>1457</v>
      </c>
      <c r="C60" s="1794"/>
      <c r="D60" s="1794"/>
      <c r="E60" s="1794"/>
      <c r="F60" s="1794"/>
      <c r="G60" s="1794"/>
      <c r="H60" s="727"/>
      <c r="I60" s="740"/>
      <c r="J60" s="740"/>
      <c r="K60" s="728"/>
      <c r="L60" s="729"/>
      <c r="M60" s="730"/>
      <c r="N60" s="731"/>
      <c r="O60" s="732"/>
      <c r="P60" s="733"/>
      <c r="Q60" s="735"/>
      <c r="R60" s="736"/>
      <c r="S60" s="737"/>
    </row>
    <row r="61" spans="1:19" ht="15.75" customHeight="1" x14ac:dyDescent="0.25">
      <c r="A61" s="746" t="s">
        <v>250</v>
      </c>
      <c r="B61" s="1793" t="s">
        <v>274</v>
      </c>
      <c r="C61" s="1794"/>
      <c r="D61" s="1794"/>
      <c r="E61" s="1794"/>
      <c r="F61" s="1794"/>
      <c r="G61" s="1794"/>
      <c r="H61" s="727"/>
      <c r="I61" s="740"/>
      <c r="J61" s="740"/>
      <c r="K61" s="728"/>
      <c r="L61" s="729"/>
      <c r="M61" s="730"/>
      <c r="N61" s="731"/>
      <c r="O61" s="732"/>
      <c r="P61" s="733"/>
      <c r="Q61" s="735"/>
      <c r="R61" s="736"/>
      <c r="S61" s="737"/>
    </row>
    <row r="62" spans="1:19" ht="15.75" customHeight="1" x14ac:dyDescent="0.25">
      <c r="A62" s="746"/>
      <c r="B62" s="1793" t="s">
        <v>1458</v>
      </c>
      <c r="C62" s="1794"/>
      <c r="D62" s="1794"/>
      <c r="E62" s="1794"/>
      <c r="F62" s="1794"/>
      <c r="G62" s="1794"/>
      <c r="H62" s="727"/>
      <c r="I62" s="740"/>
      <c r="J62" s="740"/>
      <c r="K62" s="728"/>
      <c r="L62" s="729"/>
      <c r="M62" s="730"/>
      <c r="N62" s="731"/>
      <c r="O62" s="732"/>
      <c r="P62" s="733"/>
      <c r="Q62" s="735"/>
      <c r="R62" s="736"/>
      <c r="S62" s="737"/>
    </row>
    <row r="63" spans="1:19" ht="15.75" customHeight="1" x14ac:dyDescent="0.25">
      <c r="A63" s="746" t="s">
        <v>771</v>
      </c>
      <c r="B63" s="1793" t="s">
        <v>966</v>
      </c>
      <c r="C63" s="1794"/>
      <c r="D63" s="1794"/>
      <c r="E63" s="1794"/>
      <c r="F63" s="1794"/>
      <c r="G63" s="1794"/>
      <c r="H63" s="727"/>
      <c r="I63" s="740"/>
      <c r="J63" s="740"/>
      <c r="K63" s="728"/>
      <c r="L63" s="729"/>
      <c r="M63" s="730"/>
      <c r="N63" s="731"/>
      <c r="O63" s="732"/>
      <c r="P63" s="733"/>
      <c r="Q63" s="735"/>
      <c r="R63" s="736"/>
      <c r="S63" s="737"/>
    </row>
    <row r="64" spans="1:19" ht="15.75" customHeight="1" x14ac:dyDescent="0.25">
      <c r="A64" s="746" t="s">
        <v>635</v>
      </c>
      <c r="B64" s="1793" t="s">
        <v>1045</v>
      </c>
      <c r="C64" s="1794"/>
      <c r="D64" s="1794"/>
      <c r="E64" s="1794"/>
      <c r="F64" s="1794"/>
      <c r="G64" s="1794"/>
      <c r="H64" s="727"/>
      <c r="I64" s="740"/>
      <c r="J64" s="740"/>
      <c r="K64" s="728"/>
      <c r="L64" s="729"/>
      <c r="M64" s="730"/>
      <c r="N64" s="731"/>
      <c r="O64" s="732"/>
      <c r="P64" s="733"/>
      <c r="Q64" s="735"/>
      <c r="R64" s="736"/>
      <c r="S64" s="737"/>
    </row>
    <row r="65" spans="1:19" ht="28.5" customHeight="1" x14ac:dyDescent="0.25">
      <c r="A65" s="746" t="s">
        <v>772</v>
      </c>
      <c r="B65" s="1793" t="s">
        <v>967</v>
      </c>
      <c r="C65" s="1794"/>
      <c r="D65" s="1794"/>
      <c r="E65" s="1794"/>
      <c r="F65" s="1794"/>
      <c r="G65" s="1794"/>
      <c r="H65" s="727"/>
      <c r="I65" s="740"/>
      <c r="J65" s="740"/>
      <c r="K65" s="728"/>
      <c r="L65" s="729"/>
      <c r="M65" s="730"/>
      <c r="N65" s="731"/>
      <c r="O65" s="732"/>
      <c r="P65" s="733"/>
      <c r="Q65" s="735"/>
      <c r="R65" s="736"/>
      <c r="S65" s="737"/>
    </row>
    <row r="66" spans="1:19" ht="15.75" customHeight="1" x14ac:dyDescent="0.25">
      <c r="A66" s="746" t="s">
        <v>846</v>
      </c>
      <c r="B66" s="1793" t="s">
        <v>1191</v>
      </c>
      <c r="C66" s="1794"/>
      <c r="D66" s="1794"/>
      <c r="E66" s="1794"/>
      <c r="F66" s="1794"/>
      <c r="G66" s="1794"/>
      <c r="H66" s="727"/>
      <c r="I66" s="740"/>
      <c r="J66" s="740"/>
      <c r="K66" s="728"/>
      <c r="L66" s="729"/>
      <c r="M66" s="730"/>
      <c r="N66" s="731"/>
      <c r="O66" s="732"/>
      <c r="P66" s="733"/>
      <c r="Q66" s="735"/>
      <c r="R66" s="736"/>
      <c r="S66" s="737"/>
    </row>
    <row r="67" spans="1:19" ht="15.75" customHeight="1" x14ac:dyDescent="0.25">
      <c r="A67" s="746" t="s">
        <v>988</v>
      </c>
      <c r="B67" s="1793" t="s">
        <v>891</v>
      </c>
      <c r="C67" s="1794"/>
      <c r="D67" s="1794"/>
      <c r="E67" s="1794"/>
      <c r="F67" s="1794"/>
      <c r="G67" s="1794"/>
      <c r="H67" s="727"/>
      <c r="I67" s="740"/>
      <c r="J67" s="740"/>
      <c r="K67" s="728"/>
      <c r="L67" s="729"/>
      <c r="M67" s="730"/>
      <c r="N67" s="731"/>
      <c r="O67" s="732"/>
      <c r="P67" s="733"/>
      <c r="Q67" s="735"/>
      <c r="R67" s="736"/>
      <c r="S67" s="737"/>
    </row>
    <row r="68" spans="1:19" ht="13.5" customHeight="1" x14ac:dyDescent="0.25">
      <c r="A68" s="746" t="s">
        <v>847</v>
      </c>
      <c r="B68" s="1793" t="s">
        <v>1459</v>
      </c>
      <c r="C68" s="1794"/>
      <c r="D68" s="1794"/>
      <c r="E68" s="1794"/>
      <c r="F68" s="1794"/>
      <c r="G68" s="1794"/>
      <c r="H68" s="727"/>
      <c r="I68" s="740"/>
      <c r="J68" s="740"/>
      <c r="K68" s="728"/>
      <c r="L68" s="729"/>
      <c r="M68" s="730"/>
      <c r="N68" s="731"/>
      <c r="O68" s="732"/>
      <c r="P68" s="733"/>
      <c r="Q68" s="735"/>
      <c r="R68" s="736"/>
      <c r="S68" s="737"/>
    </row>
    <row r="69" spans="1:19" ht="15.75" customHeight="1" x14ac:dyDescent="0.25">
      <c r="A69" s="746" t="s">
        <v>875</v>
      </c>
      <c r="B69" s="1793" t="s">
        <v>1460</v>
      </c>
      <c r="C69" s="1794"/>
      <c r="D69" s="1794"/>
      <c r="E69" s="1794"/>
      <c r="F69" s="1794"/>
      <c r="G69" s="1794"/>
      <c r="H69" s="727"/>
      <c r="I69" s="740"/>
      <c r="J69" s="740"/>
      <c r="K69" s="728"/>
      <c r="L69" s="729"/>
      <c r="M69" s="730"/>
      <c r="N69" s="731"/>
      <c r="O69" s="732"/>
      <c r="P69" s="733"/>
      <c r="Q69" s="735"/>
      <c r="R69" s="736"/>
      <c r="S69" s="737"/>
    </row>
    <row r="70" spans="1:19" ht="15.75" customHeight="1" x14ac:dyDescent="0.25">
      <c r="A70" s="746" t="s">
        <v>989</v>
      </c>
      <c r="B70" s="1793" t="s">
        <v>1461</v>
      </c>
      <c r="C70" s="1794"/>
      <c r="D70" s="1794"/>
      <c r="E70" s="1794"/>
      <c r="F70" s="1794"/>
      <c r="G70" s="1794"/>
      <c r="H70" s="727"/>
      <c r="I70" s="740"/>
      <c r="J70" s="740"/>
      <c r="K70" s="728"/>
      <c r="L70" s="729"/>
      <c r="M70" s="730"/>
      <c r="N70" s="731"/>
      <c r="O70" s="732"/>
      <c r="P70" s="733"/>
      <c r="Q70" s="735"/>
      <c r="R70" s="736"/>
      <c r="S70" s="737"/>
    </row>
    <row r="71" spans="1:19" ht="16.5" customHeight="1" thickBot="1" x14ac:dyDescent="0.3">
      <c r="A71" s="746" t="s">
        <v>990</v>
      </c>
      <c r="B71" s="1793" t="s">
        <v>968</v>
      </c>
      <c r="C71" s="1794"/>
      <c r="D71" s="1794"/>
      <c r="E71" s="1794"/>
      <c r="F71" s="1794"/>
      <c r="G71" s="1794"/>
      <c r="H71" s="726"/>
      <c r="I71" s="725"/>
      <c r="J71" s="725"/>
      <c r="K71" s="724"/>
      <c r="L71" s="723"/>
      <c r="M71" s="722"/>
      <c r="N71" s="721"/>
      <c r="O71" s="720"/>
      <c r="P71" s="719"/>
      <c r="Q71" s="715"/>
      <c r="R71" s="718"/>
      <c r="S71" s="717"/>
    </row>
    <row r="72" spans="1:19" x14ac:dyDescent="0.25">
      <c r="A72" s="1730" t="s">
        <v>912</v>
      </c>
      <c r="B72" s="1731"/>
      <c r="C72" s="1731"/>
      <c r="D72" s="1731"/>
      <c r="E72" s="1731"/>
      <c r="F72" s="1731"/>
      <c r="G72" s="1731"/>
      <c r="H72" s="1735"/>
      <c r="I72" s="1735"/>
      <c r="J72" s="1735"/>
      <c r="K72" s="1735"/>
      <c r="L72" s="1735"/>
      <c r="M72" s="1735"/>
      <c r="N72" s="1735"/>
      <c r="O72" s="1735"/>
      <c r="P72" s="1735"/>
      <c r="Q72" s="1735"/>
      <c r="R72" s="1735"/>
      <c r="S72" s="1736"/>
    </row>
    <row r="73" spans="1:19" ht="15.75" x14ac:dyDescent="0.25">
      <c r="A73" s="1833" t="s">
        <v>270</v>
      </c>
      <c r="B73" s="1833"/>
      <c r="C73" s="1833"/>
      <c r="D73" s="1833"/>
      <c r="E73" s="1833"/>
      <c r="F73" s="1834" t="s">
        <v>228</v>
      </c>
      <c r="G73" s="1835"/>
      <c r="H73" s="727"/>
      <c r="I73" s="740"/>
      <c r="J73" s="740"/>
      <c r="K73" s="728"/>
      <c r="L73" s="729"/>
      <c r="M73" s="730"/>
      <c r="N73" s="731"/>
      <c r="O73" s="732"/>
      <c r="P73" s="733"/>
      <c r="Q73" s="735"/>
      <c r="R73" s="736"/>
      <c r="S73" s="737"/>
    </row>
    <row r="74" spans="1:19" ht="33.75" customHeight="1" x14ac:dyDescent="0.25">
      <c r="A74" s="746" t="s">
        <v>143</v>
      </c>
      <c r="B74" s="1824" t="s">
        <v>1462</v>
      </c>
      <c r="C74" s="1825"/>
      <c r="D74" s="1825"/>
      <c r="E74" s="1836"/>
      <c r="F74" s="739" t="s">
        <v>1163</v>
      </c>
      <c r="G74" s="739">
        <v>1.5</v>
      </c>
      <c r="H74" s="727"/>
      <c r="I74" s="740"/>
      <c r="J74" s="740"/>
      <c r="K74" s="728"/>
      <c r="L74" s="729"/>
      <c r="M74" s="730"/>
      <c r="N74" s="731"/>
      <c r="O74" s="732"/>
      <c r="P74" s="733"/>
      <c r="Q74" s="735"/>
      <c r="R74" s="736"/>
      <c r="S74" s="737"/>
    </row>
    <row r="75" spans="1:19" ht="42" customHeight="1" x14ac:dyDescent="0.25">
      <c r="A75" s="746" t="s">
        <v>147</v>
      </c>
      <c r="B75" s="1824" t="s">
        <v>1463</v>
      </c>
      <c r="C75" s="1825"/>
      <c r="D75" s="1825"/>
      <c r="E75" s="1836"/>
      <c r="F75" s="739" t="s">
        <v>1163</v>
      </c>
      <c r="G75" s="741">
        <v>0.05</v>
      </c>
      <c r="H75" s="727"/>
      <c r="I75" s="740"/>
      <c r="J75" s="740"/>
      <c r="K75" s="728"/>
      <c r="L75" s="729"/>
      <c r="M75" s="730"/>
      <c r="N75" s="731"/>
      <c r="O75" s="732"/>
      <c r="P75" s="733"/>
      <c r="Q75" s="735"/>
      <c r="R75" s="736"/>
      <c r="S75" s="737"/>
    </row>
    <row r="76" spans="1:19" ht="42" customHeight="1" x14ac:dyDescent="0.25">
      <c r="A76" s="746" t="s">
        <v>148</v>
      </c>
      <c r="B76" s="1824" t="s">
        <v>1464</v>
      </c>
      <c r="C76" s="1825"/>
      <c r="D76" s="1825"/>
      <c r="E76" s="1836"/>
      <c r="F76" s="739" t="s">
        <v>1164</v>
      </c>
      <c r="G76" s="741">
        <v>0.85</v>
      </c>
      <c r="H76" s="727"/>
      <c r="I76" s="740"/>
      <c r="J76" s="740"/>
      <c r="K76" s="728"/>
      <c r="L76" s="729"/>
      <c r="M76" s="730"/>
      <c r="N76" s="731"/>
      <c r="O76" s="732"/>
      <c r="P76" s="733"/>
      <c r="Q76" s="735"/>
      <c r="R76" s="736"/>
      <c r="S76" s="737"/>
    </row>
    <row r="77" spans="1:19" x14ac:dyDescent="0.25">
      <c r="A77" s="1837"/>
      <c r="B77" s="1838"/>
      <c r="C77" s="1838"/>
      <c r="D77" s="1838"/>
      <c r="E77" s="1838"/>
      <c r="F77" s="1838"/>
      <c r="G77" s="1838"/>
      <c r="H77" s="1838"/>
      <c r="I77" s="1838"/>
      <c r="J77" s="1838"/>
      <c r="K77" s="1838"/>
      <c r="L77" s="1838"/>
      <c r="M77" s="1838"/>
      <c r="N77" s="1838"/>
      <c r="O77" s="1838"/>
      <c r="P77" s="1838"/>
      <c r="Q77" s="1838"/>
      <c r="R77" s="1838"/>
      <c r="S77" s="1839"/>
    </row>
    <row r="78" spans="1:19" x14ac:dyDescent="0.25">
      <c r="A78" s="1730" t="s">
        <v>275</v>
      </c>
      <c r="B78" s="1731"/>
      <c r="C78" s="1731"/>
      <c r="D78" s="1731"/>
      <c r="E78" s="1731"/>
      <c r="F78" s="1731"/>
      <c r="G78" s="1731"/>
      <c r="H78" s="1731"/>
      <c r="I78" s="1731"/>
      <c r="J78" s="1731"/>
      <c r="K78" s="1731"/>
      <c r="L78" s="1731"/>
      <c r="M78" s="1731"/>
      <c r="N78" s="1731"/>
      <c r="O78" s="1731"/>
      <c r="P78" s="1731"/>
      <c r="Q78" s="1731"/>
      <c r="R78" s="1731"/>
      <c r="S78" s="1732"/>
    </row>
    <row r="79" spans="1:19" ht="27" customHeight="1" x14ac:dyDescent="0.25">
      <c r="A79" s="746" t="s">
        <v>209</v>
      </c>
      <c r="B79" s="1722" t="s">
        <v>1006</v>
      </c>
      <c r="C79" s="1722"/>
      <c r="D79" s="1722"/>
      <c r="E79" s="1722"/>
      <c r="F79" s="1845" t="s">
        <v>1180</v>
      </c>
      <c r="G79" s="1846">
        <v>0</v>
      </c>
      <c r="H79" s="716"/>
      <c r="I79" s="740"/>
      <c r="J79" s="740"/>
      <c r="K79" s="728"/>
      <c r="L79" s="729"/>
      <c r="M79" s="730"/>
      <c r="N79" s="731"/>
      <c r="O79" s="732"/>
      <c r="P79" s="733"/>
      <c r="Q79" s="735"/>
      <c r="R79" s="736"/>
      <c r="S79" s="737"/>
    </row>
    <row r="80" spans="1:19" ht="27" customHeight="1" x14ac:dyDescent="0.25">
      <c r="A80" s="746" t="s">
        <v>220</v>
      </c>
      <c r="B80" s="1722" t="s">
        <v>995</v>
      </c>
      <c r="C80" s="1722"/>
      <c r="D80" s="1722"/>
      <c r="E80" s="1722"/>
      <c r="F80" s="1845"/>
      <c r="G80" s="1846"/>
      <c r="H80" s="716"/>
      <c r="I80" s="740"/>
      <c r="J80" s="740"/>
      <c r="K80" s="728"/>
      <c r="L80" s="729"/>
      <c r="M80" s="730"/>
      <c r="N80" s="731"/>
      <c r="O80" s="732"/>
      <c r="P80" s="733"/>
      <c r="Q80" s="735"/>
      <c r="R80" s="736"/>
      <c r="S80" s="737"/>
    </row>
    <row r="81" spans="1:19" ht="15.75" thickBot="1" x14ac:dyDescent="0.3">
      <c r="A81" s="1730" t="s">
        <v>276</v>
      </c>
      <c r="B81" s="1731"/>
      <c r="C81" s="1731"/>
      <c r="D81" s="1731"/>
      <c r="E81" s="1731"/>
      <c r="F81" s="1823"/>
      <c r="G81" s="1823"/>
      <c r="H81" s="1731"/>
      <c r="I81" s="1731"/>
      <c r="J81" s="1731"/>
      <c r="K81" s="1731"/>
      <c r="L81" s="1731"/>
      <c r="M81" s="1731"/>
      <c r="N81" s="1731"/>
      <c r="O81" s="1731"/>
      <c r="P81" s="1731"/>
      <c r="Q81" s="1731"/>
      <c r="R81" s="1731"/>
      <c r="S81" s="1732"/>
    </row>
    <row r="82" spans="1:19" ht="42" customHeight="1" x14ac:dyDescent="0.25">
      <c r="A82" s="746" t="s">
        <v>143</v>
      </c>
      <c r="B82" s="1824" t="s">
        <v>1465</v>
      </c>
      <c r="C82" s="1825"/>
      <c r="D82" s="1825"/>
      <c r="E82" s="1826"/>
      <c r="F82" s="1827" t="s">
        <v>1123</v>
      </c>
      <c r="G82" s="1828"/>
      <c r="H82" s="740"/>
      <c r="I82" s="740"/>
      <c r="J82" s="740"/>
      <c r="K82" s="728"/>
      <c r="L82" s="729"/>
      <c r="M82" s="730"/>
      <c r="N82" s="731"/>
      <c r="O82" s="732"/>
      <c r="P82" s="733"/>
      <c r="Q82" s="735"/>
      <c r="R82" s="736"/>
      <c r="S82" s="737"/>
    </row>
    <row r="83" spans="1:19" ht="39" customHeight="1" x14ac:dyDescent="0.25">
      <c r="A83" s="746" t="s">
        <v>147</v>
      </c>
      <c r="B83" s="1824" t="s">
        <v>1466</v>
      </c>
      <c r="C83" s="1825"/>
      <c r="D83" s="1825"/>
      <c r="E83" s="1826"/>
      <c r="F83" s="1829"/>
      <c r="G83" s="1830"/>
      <c r="H83" s="740"/>
      <c r="I83" s="740"/>
      <c r="J83" s="740"/>
      <c r="K83" s="728"/>
      <c r="L83" s="729"/>
      <c r="M83" s="730"/>
      <c r="N83" s="731"/>
      <c r="O83" s="732"/>
      <c r="P83" s="733"/>
      <c r="Q83" s="735"/>
      <c r="R83" s="736"/>
      <c r="S83" s="737"/>
    </row>
    <row r="84" spans="1:19" ht="46.5" customHeight="1" x14ac:dyDescent="0.25">
      <c r="A84" s="746" t="s">
        <v>148</v>
      </c>
      <c r="B84" s="1824" t="s">
        <v>1467</v>
      </c>
      <c r="C84" s="1825"/>
      <c r="D84" s="1825"/>
      <c r="E84" s="1826"/>
      <c r="F84" s="1829"/>
      <c r="G84" s="1830"/>
      <c r="H84" s="740"/>
      <c r="I84" s="740"/>
      <c r="J84" s="740"/>
      <c r="K84" s="728"/>
      <c r="L84" s="729"/>
      <c r="M84" s="730"/>
      <c r="N84" s="731"/>
      <c r="O84" s="732"/>
      <c r="P84" s="733"/>
      <c r="Q84" s="735"/>
      <c r="R84" s="736"/>
      <c r="S84" s="737"/>
    </row>
    <row r="85" spans="1:19" ht="60.75" customHeight="1" x14ac:dyDescent="0.25">
      <c r="A85" s="746" t="s">
        <v>209</v>
      </c>
      <c r="B85" s="1824" t="s">
        <v>1119</v>
      </c>
      <c r="C85" s="1825"/>
      <c r="D85" s="1825"/>
      <c r="E85" s="1826"/>
      <c r="F85" s="1829"/>
      <c r="G85" s="1830"/>
      <c r="H85" s="740"/>
      <c r="I85" s="740"/>
      <c r="J85" s="740"/>
      <c r="K85" s="728"/>
      <c r="L85" s="729"/>
      <c r="M85" s="730"/>
      <c r="N85" s="731"/>
      <c r="O85" s="732"/>
      <c r="P85" s="733"/>
      <c r="Q85" s="735"/>
      <c r="R85" s="736"/>
      <c r="S85" s="737"/>
    </row>
    <row r="86" spans="1:19" ht="47.25" customHeight="1" x14ac:dyDescent="0.25">
      <c r="A86" s="746" t="s">
        <v>220</v>
      </c>
      <c r="B86" s="1824" t="s">
        <v>1468</v>
      </c>
      <c r="C86" s="1825"/>
      <c r="D86" s="1825"/>
      <c r="E86" s="1826"/>
      <c r="F86" s="1831"/>
      <c r="G86" s="1832"/>
      <c r="H86" s="740"/>
      <c r="I86" s="740"/>
      <c r="J86" s="740"/>
      <c r="K86" s="728"/>
      <c r="L86" s="729"/>
      <c r="M86" s="730"/>
      <c r="N86" s="731"/>
      <c r="O86" s="732"/>
      <c r="P86" s="733"/>
      <c r="Q86" s="735"/>
      <c r="R86" s="736"/>
      <c r="S86" s="737"/>
    </row>
    <row r="87" spans="1:19" ht="29.25" customHeight="1" x14ac:dyDescent="0.25">
      <c r="A87" s="746" t="s">
        <v>235</v>
      </c>
      <c r="B87" s="1824" t="s">
        <v>1469</v>
      </c>
      <c r="C87" s="1825"/>
      <c r="D87" s="1825"/>
      <c r="E87" s="1826"/>
      <c r="F87" s="1841" t="s">
        <v>1124</v>
      </c>
      <c r="G87" s="1842"/>
      <c r="H87" s="740"/>
      <c r="I87" s="740"/>
      <c r="J87" s="740"/>
      <c r="K87" s="728"/>
      <c r="L87" s="729"/>
      <c r="M87" s="730"/>
      <c r="N87" s="731"/>
      <c r="O87" s="732"/>
      <c r="P87" s="733"/>
      <c r="Q87" s="735"/>
      <c r="R87" s="736"/>
      <c r="S87" s="737"/>
    </row>
    <row r="88" spans="1:19" ht="29.25" customHeight="1" thickBot="1" x14ac:dyDescent="0.3">
      <c r="A88" s="746" t="s">
        <v>250</v>
      </c>
      <c r="B88" s="1824" t="s">
        <v>1470</v>
      </c>
      <c r="C88" s="1825"/>
      <c r="D88" s="1825"/>
      <c r="E88" s="1826"/>
      <c r="F88" s="1843"/>
      <c r="G88" s="1844"/>
      <c r="H88" s="740"/>
      <c r="I88" s="740"/>
      <c r="J88" s="740"/>
      <c r="K88" s="728"/>
      <c r="L88" s="729"/>
      <c r="M88" s="730"/>
      <c r="N88" s="731"/>
      <c r="O88" s="732"/>
      <c r="P88" s="733"/>
      <c r="Q88" s="735"/>
      <c r="R88" s="736"/>
      <c r="S88" s="737"/>
    </row>
    <row r="89" spans="1:19" ht="43.5" customHeight="1" x14ac:dyDescent="0.25">
      <c r="A89" s="1795" t="s">
        <v>1281</v>
      </c>
      <c r="B89" s="1796"/>
      <c r="C89" s="1796"/>
      <c r="D89" s="1796"/>
      <c r="E89" s="1796"/>
      <c r="F89" s="1797"/>
      <c r="G89" s="1797"/>
      <c r="H89" s="1797"/>
      <c r="I89" s="1797"/>
      <c r="J89" s="1797"/>
      <c r="K89" s="1797"/>
      <c r="L89" s="1797"/>
      <c r="M89" s="1797"/>
      <c r="N89" s="1797"/>
      <c r="O89" s="1797"/>
      <c r="P89" s="1797"/>
      <c r="Q89" s="1797"/>
      <c r="R89" s="1797"/>
      <c r="S89" s="1798"/>
    </row>
    <row r="90" spans="1:19" ht="15.75" thickBot="1" x14ac:dyDescent="0.3">
      <c r="A90" s="743"/>
      <c r="B90" s="744"/>
      <c r="C90" s="744"/>
      <c r="D90" s="744"/>
      <c r="E90" s="744"/>
      <c r="F90" s="745"/>
      <c r="G90" s="745"/>
      <c r="H90" s="1799" t="s">
        <v>305</v>
      </c>
      <c r="I90" s="1800"/>
      <c r="J90" s="1800"/>
      <c r="K90" s="1801"/>
      <c r="L90" s="1799" t="s">
        <v>306</v>
      </c>
      <c r="M90" s="1800"/>
      <c r="N90" s="1800"/>
      <c r="O90" s="1801"/>
      <c r="P90" s="1799" t="s">
        <v>886</v>
      </c>
      <c r="Q90" s="1800"/>
      <c r="R90" s="1800"/>
      <c r="S90" s="1801"/>
    </row>
    <row r="91" spans="1:19" ht="91.5" customHeight="1" x14ac:dyDescent="0.25">
      <c r="A91" s="1710"/>
      <c r="B91" s="1711"/>
      <c r="C91" s="1711"/>
      <c r="D91" s="1711"/>
      <c r="E91" s="1711"/>
      <c r="F91" s="1711"/>
      <c r="G91" s="1711"/>
      <c r="H91" s="809" t="s">
        <v>319</v>
      </c>
      <c r="I91" s="811"/>
      <c r="J91" s="809" t="s">
        <v>320</v>
      </c>
      <c r="K91" s="811"/>
      <c r="L91" s="809" t="s">
        <v>319</v>
      </c>
      <c r="M91" s="811"/>
      <c r="N91" s="809" t="s">
        <v>320</v>
      </c>
      <c r="O91" s="811"/>
      <c r="P91" s="809" t="s">
        <v>319</v>
      </c>
      <c r="Q91" s="811"/>
      <c r="R91" s="809" t="s">
        <v>320</v>
      </c>
      <c r="S91" s="811"/>
    </row>
    <row r="92" spans="1:19" ht="15.75" customHeight="1" x14ac:dyDescent="0.25">
      <c r="A92" s="1406" t="s">
        <v>321</v>
      </c>
      <c r="B92" s="1537"/>
      <c r="C92" s="1537"/>
      <c r="D92" s="1537"/>
      <c r="E92" s="1537"/>
      <c r="F92" s="1537"/>
      <c r="G92" s="1538"/>
      <c r="H92" s="806"/>
      <c r="I92" s="808"/>
      <c r="J92" s="806"/>
      <c r="K92" s="808"/>
      <c r="L92" s="806"/>
      <c r="M92" s="808"/>
      <c r="N92" s="806"/>
      <c r="O92" s="808"/>
      <c r="P92" s="806"/>
      <c r="Q92" s="808"/>
      <c r="R92" s="806"/>
      <c r="S92" s="808"/>
    </row>
    <row r="93" spans="1:19" ht="15.75" customHeight="1" x14ac:dyDescent="0.25">
      <c r="A93" s="1406" t="s">
        <v>322</v>
      </c>
      <c r="B93" s="1537"/>
      <c r="C93" s="1537"/>
      <c r="D93" s="1537"/>
      <c r="E93" s="1537"/>
      <c r="F93" s="1537"/>
      <c r="G93" s="1538"/>
      <c r="H93" s="806"/>
      <c r="I93" s="808"/>
      <c r="J93" s="806"/>
      <c r="K93" s="808"/>
      <c r="L93" s="806"/>
      <c r="M93" s="808"/>
      <c r="N93" s="806"/>
      <c r="O93" s="808"/>
      <c r="P93" s="806"/>
      <c r="Q93" s="808"/>
      <c r="R93" s="806"/>
      <c r="S93" s="808"/>
    </row>
    <row r="94" spans="1:19" ht="15.75" customHeight="1" x14ac:dyDescent="0.25">
      <c r="A94" s="1406" t="s">
        <v>323</v>
      </c>
      <c r="B94" s="1537"/>
      <c r="C94" s="1537"/>
      <c r="D94" s="1537"/>
      <c r="E94" s="1537"/>
      <c r="F94" s="1537"/>
      <c r="G94" s="1538"/>
      <c r="H94" s="806"/>
      <c r="I94" s="808"/>
      <c r="J94" s="806"/>
      <c r="K94" s="808"/>
      <c r="L94" s="806"/>
      <c r="M94" s="808"/>
      <c r="N94" s="806"/>
      <c r="O94" s="808"/>
      <c r="P94" s="806"/>
      <c r="Q94" s="808"/>
      <c r="R94" s="806"/>
      <c r="S94" s="808"/>
    </row>
    <row r="95" spans="1:19" ht="15.75" customHeight="1" x14ac:dyDescent="0.25">
      <c r="A95" s="1406" t="s">
        <v>324</v>
      </c>
      <c r="B95" s="1537"/>
      <c r="C95" s="1537"/>
      <c r="D95" s="1537"/>
      <c r="E95" s="1537"/>
      <c r="F95" s="1537"/>
      <c r="G95" s="1538"/>
      <c r="H95" s="806"/>
      <c r="I95" s="808"/>
      <c r="J95" s="806"/>
      <c r="K95" s="808"/>
      <c r="L95" s="806"/>
      <c r="M95" s="808"/>
      <c r="N95" s="806"/>
      <c r="O95" s="808"/>
      <c r="P95" s="806"/>
      <c r="Q95" s="808"/>
      <c r="R95" s="806"/>
      <c r="S95" s="808"/>
    </row>
    <row r="96" spans="1:19" ht="15.75" customHeight="1" x14ac:dyDescent="0.25">
      <c r="A96" s="1406" t="s">
        <v>324</v>
      </c>
      <c r="B96" s="1537"/>
      <c r="C96" s="1537"/>
      <c r="D96" s="1537"/>
      <c r="E96" s="1537"/>
      <c r="F96" s="1537"/>
      <c r="G96" s="1538"/>
      <c r="H96" s="806"/>
      <c r="I96" s="808"/>
      <c r="J96" s="806"/>
      <c r="K96" s="808"/>
      <c r="L96" s="806"/>
      <c r="M96" s="808"/>
      <c r="N96" s="806"/>
      <c r="O96" s="808"/>
      <c r="P96" s="806"/>
      <c r="Q96" s="808"/>
      <c r="R96" s="806"/>
      <c r="S96" s="808"/>
    </row>
    <row r="97" spans="1:19" ht="15.75" customHeight="1" x14ac:dyDescent="0.25">
      <c r="A97" s="1406" t="s">
        <v>0</v>
      </c>
      <c r="B97" s="1537"/>
      <c r="C97" s="1537"/>
      <c r="D97" s="1537"/>
      <c r="E97" s="1537"/>
      <c r="F97" s="1537"/>
      <c r="G97" s="1538"/>
      <c r="H97" s="806"/>
      <c r="I97" s="808"/>
      <c r="J97" s="806"/>
      <c r="K97" s="808"/>
      <c r="L97" s="806"/>
      <c r="M97" s="808"/>
      <c r="N97" s="806"/>
      <c r="O97" s="808"/>
      <c r="P97" s="806"/>
      <c r="Q97" s="808"/>
      <c r="R97" s="806"/>
      <c r="S97" s="808"/>
    </row>
    <row r="98" spans="1:19" ht="51.75" customHeight="1" x14ac:dyDescent="0.25">
      <c r="A98" s="1406" t="s">
        <v>1471</v>
      </c>
      <c r="B98" s="1537"/>
      <c r="C98" s="1537"/>
      <c r="D98" s="1537"/>
      <c r="E98" s="1537"/>
      <c r="F98" s="1537"/>
      <c r="G98" s="1538"/>
      <c r="H98" s="806"/>
      <c r="I98" s="808"/>
      <c r="J98" s="806"/>
      <c r="K98" s="808"/>
      <c r="L98" s="806"/>
      <c r="M98" s="808"/>
      <c r="N98" s="806"/>
      <c r="O98" s="808"/>
      <c r="P98" s="806"/>
      <c r="Q98" s="808"/>
      <c r="R98" s="806"/>
      <c r="S98" s="808"/>
    </row>
    <row r="99" spans="1:19" ht="31.5" customHeight="1" x14ac:dyDescent="0.25">
      <c r="A99" s="1406" t="s">
        <v>326</v>
      </c>
      <c r="B99" s="1537"/>
      <c r="C99" s="1537"/>
      <c r="D99" s="1537"/>
      <c r="E99" s="1537"/>
      <c r="F99" s="1537"/>
      <c r="G99" s="1538"/>
      <c r="H99" s="806"/>
      <c r="I99" s="808"/>
      <c r="J99" s="806"/>
      <c r="K99" s="808"/>
      <c r="L99" s="806"/>
      <c r="M99" s="808"/>
      <c r="N99" s="806"/>
      <c r="O99" s="808"/>
      <c r="P99" s="806"/>
      <c r="Q99" s="808"/>
      <c r="R99" s="806"/>
      <c r="S99" s="808"/>
    </row>
    <row r="100" spans="1:19" ht="15.75" customHeight="1" x14ac:dyDescent="0.25">
      <c r="A100" s="1406" t="s">
        <v>323</v>
      </c>
      <c r="B100" s="1537"/>
      <c r="C100" s="1537"/>
      <c r="D100" s="1537"/>
      <c r="E100" s="1537"/>
      <c r="F100" s="1537"/>
      <c r="G100" s="1538"/>
      <c r="H100" s="806"/>
      <c r="I100" s="808"/>
      <c r="J100" s="806"/>
      <c r="K100" s="808"/>
      <c r="L100" s="806"/>
      <c r="M100" s="808"/>
      <c r="N100" s="806"/>
      <c r="O100" s="808"/>
      <c r="P100" s="806"/>
      <c r="Q100" s="808"/>
      <c r="R100" s="806"/>
      <c r="S100" s="808"/>
    </row>
    <row r="101" spans="1:19" ht="15.75" customHeight="1" x14ac:dyDescent="0.25">
      <c r="A101" s="1406" t="s">
        <v>324</v>
      </c>
      <c r="B101" s="1537"/>
      <c r="C101" s="1537"/>
      <c r="D101" s="1537"/>
      <c r="E101" s="1537"/>
      <c r="F101" s="1537"/>
      <c r="G101" s="1538"/>
      <c r="H101" s="806"/>
      <c r="I101" s="808"/>
      <c r="J101" s="806"/>
      <c r="K101" s="808"/>
      <c r="L101" s="806"/>
      <c r="M101" s="808"/>
      <c r="N101" s="806"/>
      <c r="O101" s="808"/>
      <c r="P101" s="806"/>
      <c r="Q101" s="808"/>
      <c r="R101" s="806"/>
      <c r="S101" s="808"/>
    </row>
    <row r="102" spans="1:19" ht="15.75" customHeight="1" x14ac:dyDescent="0.25">
      <c r="A102" s="1406" t="s">
        <v>324</v>
      </c>
      <c r="B102" s="1537"/>
      <c r="C102" s="1537"/>
      <c r="D102" s="1537"/>
      <c r="E102" s="1537"/>
      <c r="F102" s="1537"/>
      <c r="G102" s="1538"/>
      <c r="H102" s="806"/>
      <c r="I102" s="808"/>
      <c r="J102" s="806"/>
      <c r="K102" s="808"/>
      <c r="L102" s="806"/>
      <c r="M102" s="808"/>
      <c r="N102" s="806"/>
      <c r="O102" s="808"/>
      <c r="P102" s="806"/>
      <c r="Q102" s="808"/>
      <c r="R102" s="806"/>
      <c r="S102" s="808"/>
    </row>
    <row r="103" spans="1:19" ht="15.75" customHeight="1" x14ac:dyDescent="0.25">
      <c r="A103" s="1406" t="s">
        <v>0</v>
      </c>
      <c r="B103" s="1537"/>
      <c r="C103" s="1537"/>
      <c r="D103" s="1537"/>
      <c r="E103" s="1537"/>
      <c r="F103" s="1537"/>
      <c r="G103" s="1538"/>
      <c r="H103" s="806"/>
      <c r="I103" s="808"/>
      <c r="J103" s="806"/>
      <c r="K103" s="808"/>
      <c r="L103" s="806"/>
      <c r="M103" s="808"/>
      <c r="N103" s="806"/>
      <c r="O103" s="808"/>
      <c r="P103" s="806"/>
      <c r="Q103" s="808"/>
      <c r="R103" s="806"/>
      <c r="S103" s="808"/>
    </row>
    <row r="104" spans="1:19" ht="33.75" customHeight="1" x14ac:dyDescent="0.25">
      <c r="A104" s="1406" t="s">
        <v>327</v>
      </c>
      <c r="B104" s="1537"/>
      <c r="C104" s="1537"/>
      <c r="D104" s="1537"/>
      <c r="E104" s="1537"/>
      <c r="F104" s="1537"/>
      <c r="G104" s="1538"/>
      <c r="H104" s="806"/>
      <c r="I104" s="808"/>
      <c r="J104" s="806"/>
      <c r="K104" s="808"/>
      <c r="L104" s="806"/>
      <c r="M104" s="808"/>
      <c r="N104" s="806"/>
      <c r="O104" s="808"/>
      <c r="P104" s="806"/>
      <c r="Q104" s="808"/>
      <c r="R104" s="806"/>
      <c r="S104" s="808"/>
    </row>
    <row r="105" spans="1:19" ht="50.25" customHeight="1" x14ac:dyDescent="0.25">
      <c r="A105" s="1406" t="s">
        <v>1439</v>
      </c>
      <c r="B105" s="1537"/>
      <c r="C105" s="1537"/>
      <c r="D105" s="1537"/>
      <c r="E105" s="1537"/>
      <c r="F105" s="1537"/>
      <c r="G105" s="1538"/>
      <c r="H105" s="806"/>
      <c r="I105" s="808"/>
      <c r="J105" s="806"/>
      <c r="K105" s="808"/>
      <c r="L105" s="806"/>
      <c r="M105" s="808"/>
      <c r="N105" s="806"/>
      <c r="O105" s="808"/>
      <c r="P105" s="806"/>
      <c r="Q105" s="808"/>
      <c r="R105" s="806"/>
      <c r="S105" s="808"/>
    </row>
    <row r="106" spans="1:19" ht="15.75" customHeight="1" x14ac:dyDescent="0.25">
      <c r="A106" s="1406" t="s">
        <v>328</v>
      </c>
      <c r="B106" s="1537"/>
      <c r="C106" s="1537"/>
      <c r="D106" s="1537"/>
      <c r="E106" s="1537"/>
      <c r="F106" s="1537"/>
      <c r="G106" s="1538"/>
      <c r="H106" s="806"/>
      <c r="I106" s="808"/>
      <c r="J106" s="806"/>
      <c r="K106" s="808"/>
      <c r="L106" s="806"/>
      <c r="M106" s="808"/>
      <c r="N106" s="806"/>
      <c r="O106" s="808"/>
      <c r="P106" s="806"/>
      <c r="Q106" s="808"/>
      <c r="R106" s="806"/>
      <c r="S106" s="808"/>
    </row>
    <row r="107" spans="1:19" ht="15.75" customHeight="1" x14ac:dyDescent="0.25">
      <c r="A107" s="1406" t="s">
        <v>329</v>
      </c>
      <c r="B107" s="1537"/>
      <c r="C107" s="1537"/>
      <c r="D107" s="1537"/>
      <c r="E107" s="1537"/>
      <c r="F107" s="1537"/>
      <c r="G107" s="1538"/>
      <c r="H107" s="806"/>
      <c r="I107" s="808"/>
      <c r="J107" s="806"/>
      <c r="K107" s="808"/>
      <c r="L107" s="806"/>
      <c r="M107" s="808"/>
      <c r="N107" s="806"/>
      <c r="O107" s="808"/>
      <c r="P107" s="806"/>
      <c r="Q107" s="808"/>
      <c r="R107" s="806"/>
      <c r="S107" s="808"/>
    </row>
    <row r="108" spans="1:19" ht="28.5" customHeight="1" x14ac:dyDescent="0.25">
      <c r="A108" s="1406" t="s">
        <v>330</v>
      </c>
      <c r="B108" s="1537"/>
      <c r="C108" s="1537"/>
      <c r="D108" s="1537"/>
      <c r="E108" s="1537"/>
      <c r="F108" s="1537"/>
      <c r="G108" s="1538"/>
      <c r="H108" s="806"/>
      <c r="I108" s="808"/>
      <c r="J108" s="806"/>
      <c r="K108" s="808"/>
      <c r="L108" s="806"/>
      <c r="M108" s="808"/>
      <c r="N108" s="806"/>
      <c r="O108" s="808"/>
      <c r="P108" s="806"/>
      <c r="Q108" s="808"/>
      <c r="R108" s="806"/>
      <c r="S108" s="808"/>
    </row>
    <row r="109" spans="1:19" ht="15.75" customHeight="1" x14ac:dyDescent="0.25">
      <c r="A109" s="1406" t="s">
        <v>331</v>
      </c>
      <c r="B109" s="1537"/>
      <c r="C109" s="1537"/>
      <c r="D109" s="1537"/>
      <c r="E109" s="1537"/>
      <c r="F109" s="1537"/>
      <c r="G109" s="1538"/>
      <c r="H109" s="806"/>
      <c r="I109" s="808"/>
      <c r="J109" s="806"/>
      <c r="K109" s="808"/>
      <c r="L109" s="806"/>
      <c r="M109" s="808"/>
      <c r="N109" s="806"/>
      <c r="O109" s="808"/>
      <c r="P109" s="806"/>
      <c r="Q109" s="808"/>
      <c r="R109" s="806"/>
      <c r="S109" s="808"/>
    </row>
    <row r="110" spans="1:19" ht="15.75" customHeight="1" x14ac:dyDescent="0.25">
      <c r="A110" s="1406" t="s">
        <v>332</v>
      </c>
      <c r="B110" s="1537"/>
      <c r="C110" s="1537"/>
      <c r="D110" s="1537"/>
      <c r="E110" s="1537"/>
      <c r="F110" s="1537"/>
      <c r="G110" s="1538"/>
      <c r="H110" s="806"/>
      <c r="I110" s="808"/>
      <c r="J110" s="806"/>
      <c r="K110" s="808"/>
      <c r="L110" s="806"/>
      <c r="M110" s="808"/>
      <c r="N110" s="806"/>
      <c r="O110" s="808"/>
      <c r="P110" s="806"/>
      <c r="Q110" s="808"/>
      <c r="R110" s="806"/>
      <c r="S110" s="808"/>
    </row>
    <row r="111" spans="1:19" ht="15.75" customHeight="1" x14ac:dyDescent="0.25">
      <c r="A111" s="1406" t="s">
        <v>333</v>
      </c>
      <c r="B111" s="1537"/>
      <c r="C111" s="1537"/>
      <c r="D111" s="1537"/>
      <c r="E111" s="1537"/>
      <c r="F111" s="1537"/>
      <c r="G111" s="1538"/>
      <c r="H111" s="806"/>
      <c r="I111" s="808"/>
      <c r="J111" s="806"/>
      <c r="K111" s="808"/>
      <c r="L111" s="806"/>
      <c r="M111" s="808"/>
      <c r="N111" s="806"/>
      <c r="O111" s="808"/>
      <c r="P111" s="806"/>
      <c r="Q111" s="808"/>
      <c r="R111" s="806"/>
      <c r="S111" s="808"/>
    </row>
    <row r="112" spans="1:19" ht="15.75" customHeight="1" x14ac:dyDescent="0.25">
      <c r="A112" s="1406" t="s">
        <v>334</v>
      </c>
      <c r="B112" s="1537"/>
      <c r="C112" s="1537"/>
      <c r="D112" s="1537"/>
      <c r="E112" s="1537"/>
      <c r="F112" s="1537"/>
      <c r="G112" s="1538"/>
      <c r="H112" s="806"/>
      <c r="I112" s="808"/>
      <c r="J112" s="806"/>
      <c r="K112" s="808"/>
      <c r="L112" s="806"/>
      <c r="M112" s="808"/>
      <c r="N112" s="806"/>
      <c r="O112" s="808"/>
      <c r="P112" s="806"/>
      <c r="Q112" s="808"/>
      <c r="R112" s="806"/>
      <c r="S112" s="808"/>
    </row>
    <row r="113" spans="1:19" ht="15.75" customHeight="1" x14ac:dyDescent="0.25">
      <c r="A113" s="1406" t="s">
        <v>335</v>
      </c>
      <c r="B113" s="1537"/>
      <c r="C113" s="1537"/>
      <c r="D113" s="1537"/>
      <c r="E113" s="1537"/>
      <c r="F113" s="1537"/>
      <c r="G113" s="1538"/>
      <c r="H113" s="806"/>
      <c r="I113" s="808"/>
      <c r="J113" s="806"/>
      <c r="K113" s="808"/>
      <c r="L113" s="806"/>
      <c r="M113" s="808"/>
      <c r="N113" s="806"/>
      <c r="O113" s="808"/>
      <c r="P113" s="806"/>
      <c r="Q113" s="808"/>
      <c r="R113" s="806"/>
      <c r="S113" s="808"/>
    </row>
    <row r="114" spans="1:19" ht="45.75" customHeight="1" x14ac:dyDescent="0.25">
      <c r="A114" s="1700" t="s">
        <v>1440</v>
      </c>
      <c r="B114" s="1700"/>
      <c r="C114" s="1700"/>
      <c r="D114" s="1700"/>
      <c r="E114" s="1700"/>
      <c r="F114" s="1700"/>
      <c r="G114" s="1700"/>
      <c r="H114" s="1700"/>
      <c r="I114" s="1700"/>
      <c r="J114" s="1700"/>
      <c r="K114" s="1700"/>
      <c r="L114" s="1700"/>
      <c r="M114" s="1700"/>
      <c r="N114" s="1700"/>
      <c r="O114" s="1700"/>
      <c r="P114" s="1700"/>
      <c r="Q114" s="1700"/>
      <c r="R114" s="1700"/>
      <c r="S114" s="1700"/>
    </row>
    <row r="115" spans="1:19" ht="15.75" x14ac:dyDescent="0.25">
      <c r="A115" s="706"/>
      <c r="B115" s="706"/>
      <c r="C115" s="706"/>
      <c r="D115" s="706"/>
      <c r="E115" s="706"/>
      <c r="F115" s="706"/>
      <c r="G115" s="706"/>
      <c r="H115" s="706"/>
      <c r="I115" s="706"/>
      <c r="J115" s="706"/>
      <c r="K115" s="706"/>
      <c r="L115" s="706"/>
      <c r="M115" s="706"/>
      <c r="N115" s="706"/>
      <c r="O115" s="706"/>
      <c r="P115" s="706"/>
      <c r="Q115" s="706"/>
      <c r="R115" s="711"/>
      <c r="S115" s="711"/>
    </row>
    <row r="116" spans="1:19" ht="15.75" x14ac:dyDescent="0.25">
      <c r="A116" s="1702" t="s">
        <v>301</v>
      </c>
      <c r="B116" s="1702"/>
      <c r="C116" s="1702"/>
      <c r="D116" s="1702"/>
      <c r="E116" s="1702"/>
      <c r="F116" s="1702"/>
      <c r="G116" s="1702"/>
      <c r="H116" s="1702"/>
      <c r="I116" s="1702"/>
      <c r="J116" s="1702"/>
      <c r="K116" s="1702"/>
      <c r="L116" s="1702"/>
      <c r="M116" s="1702"/>
      <c r="N116" s="1702"/>
      <c r="O116" s="1702"/>
      <c r="P116" s="1702"/>
      <c r="Q116" s="1702"/>
      <c r="R116" s="1702"/>
      <c r="S116" s="1702"/>
    </row>
    <row r="117" spans="1:19" ht="118.5" customHeight="1" x14ac:dyDescent="0.25">
      <c r="A117" s="1487" t="s">
        <v>302</v>
      </c>
      <c r="B117" s="1487"/>
      <c r="C117" s="1487"/>
      <c r="D117" s="1487"/>
      <c r="E117" s="1487"/>
      <c r="F117" s="1487"/>
      <c r="G117" s="1487"/>
      <c r="H117" s="1487" t="s">
        <v>1472</v>
      </c>
      <c r="I117" s="1487"/>
      <c r="J117" s="1487"/>
      <c r="K117" s="1487" t="s">
        <v>1473</v>
      </c>
      <c r="L117" s="1487"/>
      <c r="M117" s="1487"/>
      <c r="N117" s="1487" t="s">
        <v>303</v>
      </c>
      <c r="O117" s="1487"/>
      <c r="P117" s="1487"/>
      <c r="Q117" s="1487"/>
      <c r="R117" s="1487" t="s">
        <v>304</v>
      </c>
      <c r="S117" s="1487"/>
    </row>
    <row r="118" spans="1:19" ht="15.75" x14ac:dyDescent="0.25">
      <c r="A118" s="1696" t="s">
        <v>305</v>
      </c>
      <c r="B118" s="1696"/>
      <c r="C118" s="1696"/>
      <c r="D118" s="1696"/>
      <c r="E118" s="1696"/>
      <c r="F118" s="1696"/>
      <c r="G118" s="1696"/>
      <c r="H118" s="1696"/>
      <c r="I118" s="1696"/>
      <c r="J118" s="1696"/>
      <c r="K118" s="1696"/>
      <c r="L118" s="1696"/>
      <c r="M118" s="1696"/>
      <c r="N118" s="1696"/>
      <c r="O118" s="1696"/>
      <c r="P118" s="1696"/>
      <c r="Q118" s="1696"/>
      <c r="R118" s="1696"/>
      <c r="S118" s="1696"/>
    </row>
    <row r="119" spans="1:19" ht="15.75" x14ac:dyDescent="0.25">
      <c r="A119" s="1694"/>
      <c r="B119" s="1694"/>
      <c r="C119" s="1694"/>
      <c r="D119" s="1694"/>
      <c r="E119" s="1694"/>
      <c r="F119" s="1694"/>
      <c r="G119" s="1694"/>
      <c r="H119" s="1695"/>
      <c r="I119" s="1695"/>
      <c r="J119" s="1695"/>
      <c r="K119" s="1695"/>
      <c r="L119" s="1695"/>
      <c r="M119" s="1695"/>
      <c r="N119" s="1695"/>
      <c r="O119" s="1695"/>
      <c r="P119" s="1695"/>
      <c r="Q119" s="1695"/>
      <c r="R119" s="1695"/>
      <c r="S119" s="1695"/>
    </row>
    <row r="120" spans="1:19" ht="15.75" x14ac:dyDescent="0.25">
      <c r="A120" s="1694"/>
      <c r="B120" s="1694"/>
      <c r="C120" s="1694"/>
      <c r="D120" s="1694"/>
      <c r="E120" s="1694"/>
      <c r="F120" s="1694"/>
      <c r="G120" s="1694"/>
      <c r="H120" s="1695"/>
      <c r="I120" s="1695"/>
      <c r="J120" s="1695"/>
      <c r="K120" s="1695"/>
      <c r="L120" s="1695"/>
      <c r="M120" s="1695"/>
      <c r="N120" s="1695"/>
      <c r="O120" s="1695"/>
      <c r="P120" s="1695"/>
      <c r="Q120" s="1695"/>
      <c r="R120" s="1695"/>
      <c r="S120" s="1695"/>
    </row>
    <row r="121" spans="1:19" ht="15.75" x14ac:dyDescent="0.25">
      <c r="A121" s="1697" t="s">
        <v>306</v>
      </c>
      <c r="B121" s="1698"/>
      <c r="C121" s="1698"/>
      <c r="D121" s="1698"/>
      <c r="E121" s="1698"/>
      <c r="F121" s="1698"/>
      <c r="G121" s="1698"/>
      <c r="H121" s="1698"/>
      <c r="I121" s="1698"/>
      <c r="J121" s="1698"/>
      <c r="K121" s="1698"/>
      <c r="L121" s="1698"/>
      <c r="M121" s="1698"/>
      <c r="N121" s="1698"/>
      <c r="O121" s="1698"/>
      <c r="P121" s="1698"/>
      <c r="Q121" s="1698"/>
      <c r="R121" s="1698"/>
      <c r="S121" s="1699"/>
    </row>
    <row r="122" spans="1:19" ht="15.75" x14ac:dyDescent="0.25">
      <c r="A122" s="1694"/>
      <c r="B122" s="1694"/>
      <c r="C122" s="1694"/>
      <c r="D122" s="1694"/>
      <c r="E122" s="1694"/>
      <c r="F122" s="1694"/>
      <c r="G122" s="1694"/>
      <c r="H122" s="1695"/>
      <c r="I122" s="1695"/>
      <c r="J122" s="1695"/>
      <c r="K122" s="1695"/>
      <c r="L122" s="1695"/>
      <c r="M122" s="1695"/>
      <c r="N122" s="1695"/>
      <c r="O122" s="1695"/>
      <c r="P122" s="1695"/>
      <c r="Q122" s="1695"/>
      <c r="R122" s="1695"/>
      <c r="S122" s="1695"/>
    </row>
    <row r="123" spans="1:19" ht="15.75" x14ac:dyDescent="0.25">
      <c r="A123" s="1790"/>
      <c r="B123" s="1791"/>
      <c r="C123" s="1791"/>
      <c r="D123" s="1791"/>
      <c r="E123" s="1791"/>
      <c r="F123" s="1791"/>
      <c r="G123" s="1792"/>
      <c r="H123" s="806"/>
      <c r="I123" s="807"/>
      <c r="J123" s="808"/>
      <c r="K123" s="806"/>
      <c r="L123" s="807"/>
      <c r="M123" s="808"/>
      <c r="N123" s="806"/>
      <c r="O123" s="807"/>
      <c r="P123" s="807"/>
      <c r="Q123" s="808"/>
      <c r="R123" s="806"/>
      <c r="S123" s="808"/>
    </row>
    <row r="124" spans="1:19" ht="15.75" customHeight="1" x14ac:dyDescent="0.25">
      <c r="A124" s="1787" t="s">
        <v>886</v>
      </c>
      <c r="B124" s="1788"/>
      <c r="C124" s="1788"/>
      <c r="D124" s="1788"/>
      <c r="E124" s="1788"/>
      <c r="F124" s="1788"/>
      <c r="G124" s="1788"/>
      <c r="H124" s="1788"/>
      <c r="I124" s="1788"/>
      <c r="J124" s="1788"/>
      <c r="K124" s="1788"/>
      <c r="L124" s="1788"/>
      <c r="M124" s="1788"/>
      <c r="N124" s="1788"/>
      <c r="O124" s="1788"/>
      <c r="P124" s="1788"/>
      <c r="Q124" s="1788"/>
      <c r="R124" s="1788"/>
      <c r="S124" s="1789"/>
    </row>
    <row r="125" spans="1:19" ht="15.75" x14ac:dyDescent="0.25">
      <c r="A125" s="1694"/>
      <c r="B125" s="1694"/>
      <c r="C125" s="1694"/>
      <c r="D125" s="1694"/>
      <c r="E125" s="1694"/>
      <c r="F125" s="1694"/>
      <c r="G125" s="1694"/>
      <c r="H125" s="1694"/>
      <c r="I125" s="1694"/>
      <c r="J125" s="1694"/>
      <c r="K125" s="1694"/>
      <c r="L125" s="1694"/>
      <c r="M125" s="1694"/>
      <c r="N125" s="1694"/>
      <c r="O125" s="1694"/>
      <c r="P125" s="1694"/>
      <c r="Q125" s="1694"/>
      <c r="R125" s="1694"/>
      <c r="S125" s="1694"/>
    </row>
    <row r="126" spans="1:19" ht="15.75" x14ac:dyDescent="0.25">
      <c r="A126" s="1694"/>
      <c r="B126" s="1694"/>
      <c r="C126" s="1694"/>
      <c r="D126" s="1694"/>
      <c r="E126" s="1694"/>
      <c r="F126" s="1694"/>
      <c r="G126" s="1694"/>
      <c r="H126" s="1695"/>
      <c r="I126" s="1695"/>
      <c r="J126" s="1695"/>
      <c r="K126" s="1695"/>
      <c r="L126" s="1695"/>
      <c r="M126" s="1695"/>
      <c r="N126" s="1695"/>
      <c r="O126" s="1695"/>
      <c r="P126" s="1695"/>
      <c r="Q126" s="1695"/>
      <c r="R126" s="1695"/>
      <c r="S126" s="1695"/>
    </row>
    <row r="127" spans="1:19" ht="18" x14ac:dyDescent="0.25">
      <c r="A127" s="1691" t="s">
        <v>1443</v>
      </c>
      <c r="B127" s="1691"/>
      <c r="C127" s="1691"/>
      <c r="D127" s="1691"/>
      <c r="E127" s="1691"/>
      <c r="F127" s="1691"/>
      <c r="G127" s="1691"/>
      <c r="H127" s="1691"/>
      <c r="I127" s="1691"/>
      <c r="J127" s="1691"/>
      <c r="K127" s="1691"/>
      <c r="L127" s="1691"/>
      <c r="M127" s="1691"/>
      <c r="N127" s="1691"/>
      <c r="O127" s="1691"/>
      <c r="P127" s="1691"/>
      <c r="Q127" s="1691"/>
      <c r="R127" s="1691"/>
      <c r="S127" s="1691"/>
    </row>
    <row r="128" spans="1:19" x14ac:dyDescent="0.25">
      <c r="A128" s="713"/>
      <c r="B128" s="713"/>
      <c r="C128" s="713"/>
      <c r="D128" s="713"/>
      <c r="E128" s="713"/>
      <c r="F128" s="713"/>
      <c r="G128" s="713"/>
      <c r="H128" s="713"/>
      <c r="I128" s="713"/>
      <c r="J128" s="713"/>
      <c r="K128" s="713"/>
      <c r="L128" s="713"/>
      <c r="M128" s="713"/>
      <c r="N128" s="713"/>
      <c r="O128" s="713"/>
      <c r="P128" s="713"/>
      <c r="Q128" s="713"/>
      <c r="R128" s="713"/>
      <c r="S128" s="713"/>
    </row>
    <row r="129" spans="1:19" ht="15.75" x14ac:dyDescent="0.25">
      <c r="A129" s="714" t="s">
        <v>982</v>
      </c>
      <c r="B129" s="713"/>
      <c r="C129" s="713"/>
      <c r="D129" s="713"/>
      <c r="E129" s="713"/>
      <c r="F129" s="713"/>
      <c r="G129" s="713"/>
      <c r="H129" s="713"/>
      <c r="I129" s="713"/>
      <c r="J129" s="713"/>
      <c r="K129" s="713"/>
      <c r="L129" s="713"/>
      <c r="M129" s="713"/>
      <c r="N129" s="713"/>
      <c r="O129" s="713"/>
      <c r="P129" s="713"/>
      <c r="Q129" s="713"/>
      <c r="R129" s="713"/>
      <c r="S129" s="713"/>
    </row>
    <row r="130" spans="1:19" ht="15.75" x14ac:dyDescent="0.25">
      <c r="A130" s="714" t="s">
        <v>986</v>
      </c>
      <c r="B130" s="713"/>
      <c r="C130" s="713"/>
      <c r="D130" s="713"/>
      <c r="E130" s="713"/>
      <c r="F130" s="713"/>
      <c r="G130" s="713"/>
      <c r="H130" s="713"/>
      <c r="I130" s="713"/>
      <c r="J130" s="713"/>
      <c r="K130" s="713"/>
      <c r="L130" s="713"/>
      <c r="M130" s="713"/>
      <c r="N130" s="713"/>
      <c r="O130" s="713"/>
      <c r="P130" s="713"/>
      <c r="Q130" s="713"/>
      <c r="R130" s="713"/>
      <c r="S130" s="713"/>
    </row>
    <row r="131" spans="1:19" ht="15.75" x14ac:dyDescent="0.25">
      <c r="A131" s="714" t="s">
        <v>983</v>
      </c>
      <c r="B131" s="713"/>
      <c r="C131" s="713"/>
      <c r="D131" s="713"/>
      <c r="E131" s="713"/>
      <c r="F131" s="713"/>
      <c r="G131" s="713"/>
      <c r="H131" s="713"/>
      <c r="I131" s="713"/>
      <c r="J131" s="713"/>
      <c r="K131" s="713"/>
      <c r="L131" s="713"/>
      <c r="M131" s="713"/>
      <c r="N131" s="713"/>
      <c r="O131" s="713"/>
      <c r="P131" s="713"/>
      <c r="Q131" s="713"/>
      <c r="R131" s="713"/>
      <c r="S131" s="713"/>
    </row>
    <row r="132" spans="1:19" ht="15.75" x14ac:dyDescent="0.25">
      <c r="A132" s="714" t="s">
        <v>987</v>
      </c>
      <c r="B132" s="713"/>
      <c r="C132" s="713"/>
      <c r="D132" s="713"/>
      <c r="E132" s="713"/>
      <c r="F132" s="713"/>
      <c r="G132" s="713"/>
      <c r="H132" s="713"/>
      <c r="I132" s="713"/>
      <c r="J132" s="713"/>
      <c r="K132" s="713"/>
      <c r="L132" s="713"/>
      <c r="M132" s="713"/>
      <c r="N132" s="713"/>
      <c r="O132" s="713"/>
      <c r="P132" s="713"/>
      <c r="Q132" s="713"/>
      <c r="R132" s="713"/>
      <c r="S132" s="713"/>
    </row>
    <row r="133" spans="1:19" ht="15.75" x14ac:dyDescent="0.25">
      <c r="A133" s="714" t="s">
        <v>169</v>
      </c>
      <c r="B133" s="713"/>
      <c r="C133" s="713"/>
      <c r="D133" s="713"/>
      <c r="E133" s="713"/>
      <c r="F133" s="713"/>
      <c r="G133" s="713"/>
      <c r="H133" s="713"/>
      <c r="I133" s="713"/>
      <c r="J133" s="713"/>
      <c r="K133" s="713"/>
      <c r="L133" s="713"/>
      <c r="M133" s="713"/>
      <c r="N133" s="713"/>
      <c r="O133" s="713"/>
      <c r="P133" s="713"/>
      <c r="Q133" s="713"/>
      <c r="R133" s="713"/>
      <c r="S133" s="713"/>
    </row>
    <row r="134" spans="1:19" x14ac:dyDescent="0.25">
      <c r="A134" s="1692" t="s">
        <v>984</v>
      </c>
      <c r="B134" s="1692"/>
      <c r="C134" s="1692"/>
      <c r="D134" s="1692"/>
      <c r="E134" s="1692"/>
      <c r="F134" s="1692"/>
      <c r="G134" s="1692"/>
      <c r="H134" s="1692"/>
      <c r="I134" s="1692"/>
      <c r="J134" s="1692"/>
      <c r="K134" s="1692"/>
      <c r="L134" s="1692"/>
      <c r="M134" s="1692"/>
      <c r="N134" s="1692"/>
      <c r="O134" s="1692"/>
      <c r="P134" s="1692"/>
      <c r="Q134" s="1692"/>
      <c r="R134" s="1692"/>
      <c r="S134" s="1692"/>
    </row>
    <row r="135" spans="1:19" x14ac:dyDescent="0.25">
      <c r="A135" s="1840" t="s">
        <v>985</v>
      </c>
      <c r="B135" s="1693"/>
      <c r="C135" s="1693"/>
      <c r="D135" s="1693"/>
      <c r="E135" s="1693"/>
      <c r="F135" s="1693"/>
      <c r="G135" s="1693"/>
      <c r="H135" s="1693"/>
      <c r="I135" s="1693"/>
      <c r="J135" s="1693"/>
      <c r="K135" s="1693"/>
      <c r="L135" s="1693"/>
      <c r="M135" s="1693"/>
      <c r="N135" s="1693"/>
      <c r="O135" s="1693"/>
      <c r="P135" s="1693"/>
      <c r="Q135" s="1693"/>
      <c r="R135" s="1693"/>
      <c r="S135" s="1693"/>
    </row>
  </sheetData>
  <mergeCells count="399">
    <mergeCell ref="A35:A36"/>
    <mergeCell ref="A125:G125"/>
    <mergeCell ref="H125:J125"/>
    <mergeCell ref="K125:M125"/>
    <mergeCell ref="N125:Q125"/>
    <mergeCell ref="R125:S125"/>
    <mergeCell ref="A134:S134"/>
    <mergeCell ref="A135:S135"/>
    <mergeCell ref="A126:G126"/>
    <mergeCell ref="H126:J126"/>
    <mergeCell ref="K126:M126"/>
    <mergeCell ref="N126:Q126"/>
    <mergeCell ref="B87:E87"/>
    <mergeCell ref="F87:G88"/>
    <mergeCell ref="B88:E88"/>
    <mergeCell ref="J93:K93"/>
    <mergeCell ref="L93:M93"/>
    <mergeCell ref="N93:O93"/>
    <mergeCell ref="A98:G98"/>
    <mergeCell ref="A99:G99"/>
    <mergeCell ref="N101:O101"/>
    <mergeCell ref="B79:E79"/>
    <mergeCell ref="F79:F80"/>
    <mergeCell ref="G79:G80"/>
    <mergeCell ref="B62:G62"/>
    <mergeCell ref="B63:G63"/>
    <mergeCell ref="A73:E73"/>
    <mergeCell ref="F73:G73"/>
    <mergeCell ref="B74:E74"/>
    <mergeCell ref="B75:E75"/>
    <mergeCell ref="B76:E76"/>
    <mergeCell ref="A77:S77"/>
    <mergeCell ref="A78:S78"/>
    <mergeCell ref="B64:G64"/>
    <mergeCell ref="B65:G65"/>
    <mergeCell ref="B66:G66"/>
    <mergeCell ref="B67:G67"/>
    <mergeCell ref="B68:G68"/>
    <mergeCell ref="B69:G69"/>
    <mergeCell ref="B70:G70"/>
    <mergeCell ref="P19:S19"/>
    <mergeCell ref="B21:G21"/>
    <mergeCell ref="H21:K21"/>
    <mergeCell ref="L21:O21"/>
    <mergeCell ref="B57:G57"/>
    <mergeCell ref="B58:G58"/>
    <mergeCell ref="B59:G59"/>
    <mergeCell ref="B60:G60"/>
    <mergeCell ref="B61:G61"/>
    <mergeCell ref="B34:G34"/>
    <mergeCell ref="B25:G25"/>
    <mergeCell ref="H25:K25"/>
    <mergeCell ref="L25:O25"/>
    <mergeCell ref="P25:S25"/>
    <mergeCell ref="B26:G26"/>
    <mergeCell ref="B20:G20"/>
    <mergeCell ref="H20:K20"/>
    <mergeCell ref="L20:O20"/>
    <mergeCell ref="P20:S20"/>
    <mergeCell ref="B23:G23"/>
    <mergeCell ref="P22:S22"/>
    <mergeCell ref="P21:S21"/>
    <mergeCell ref="B22:G22"/>
    <mergeCell ref="H22:K22"/>
    <mergeCell ref="H98:I98"/>
    <mergeCell ref="J98:K98"/>
    <mergeCell ref="L98:M98"/>
    <mergeCell ref="N98:O98"/>
    <mergeCell ref="P98:Q98"/>
    <mergeCell ref="R98:S98"/>
    <mergeCell ref="P100:Q100"/>
    <mergeCell ref="R100:S100"/>
    <mergeCell ref="H99:I99"/>
    <mergeCell ref="J99:K99"/>
    <mergeCell ref="L99:M99"/>
    <mergeCell ref="N99:O99"/>
    <mergeCell ref="P99:Q99"/>
    <mergeCell ref="R99:S99"/>
    <mergeCell ref="A5:S5"/>
    <mergeCell ref="A6:S6"/>
    <mergeCell ref="H7:M7"/>
    <mergeCell ref="A9:G9"/>
    <mergeCell ref="H9:K9"/>
    <mergeCell ref="L9:O9"/>
    <mergeCell ref="P9:S9"/>
    <mergeCell ref="B10:G10"/>
    <mergeCell ref="H10:K10"/>
    <mergeCell ref="L10:O10"/>
    <mergeCell ref="P10:S10"/>
    <mergeCell ref="B11:G11"/>
    <mergeCell ref="H11:K11"/>
    <mergeCell ref="L11:O11"/>
    <mergeCell ref="P11:S11"/>
    <mergeCell ref="B12:G12"/>
    <mergeCell ref="H12:K12"/>
    <mergeCell ref="L12:O12"/>
    <mergeCell ref="P12:S12"/>
    <mergeCell ref="B13:G13"/>
    <mergeCell ref="H13:K13"/>
    <mergeCell ref="L13:O13"/>
    <mergeCell ref="P13:S13"/>
    <mergeCell ref="B14:G14"/>
    <mergeCell ref="H14:K14"/>
    <mergeCell ref="L14:O14"/>
    <mergeCell ref="P14:S14"/>
    <mergeCell ref="B15:G15"/>
    <mergeCell ref="H15:K15"/>
    <mergeCell ref="L15:O15"/>
    <mergeCell ref="P15:S15"/>
    <mergeCell ref="A16:A19"/>
    <mergeCell ref="B16:G16"/>
    <mergeCell ref="H16:K16"/>
    <mergeCell ref="L16:O16"/>
    <mergeCell ref="P16:S16"/>
    <mergeCell ref="B17:G17"/>
    <mergeCell ref="H17:K17"/>
    <mergeCell ref="L17:O17"/>
    <mergeCell ref="P17:S17"/>
    <mergeCell ref="B18:G18"/>
    <mergeCell ref="H18:K18"/>
    <mergeCell ref="L18:O18"/>
    <mergeCell ref="P18:S18"/>
    <mergeCell ref="B19:G19"/>
    <mergeCell ref="H19:K19"/>
    <mergeCell ref="L19:O19"/>
    <mergeCell ref="L22:O22"/>
    <mergeCell ref="H23:K23"/>
    <mergeCell ref="L23:O23"/>
    <mergeCell ref="P23:S23"/>
    <mergeCell ref="B24:G24"/>
    <mergeCell ref="H24:K24"/>
    <mergeCell ref="L24:O24"/>
    <mergeCell ref="P24:S24"/>
    <mergeCell ref="L33:O33"/>
    <mergeCell ref="P33:S33"/>
    <mergeCell ref="B31:G31"/>
    <mergeCell ref="H31:K31"/>
    <mergeCell ref="L31:O31"/>
    <mergeCell ref="P31:S31"/>
    <mergeCell ref="B28:G28"/>
    <mergeCell ref="H28:K28"/>
    <mergeCell ref="L28:O28"/>
    <mergeCell ref="P28:S28"/>
    <mergeCell ref="B29:G29"/>
    <mergeCell ref="H29:K29"/>
    <mergeCell ref="A25:A29"/>
    <mergeCell ref="A30:A34"/>
    <mergeCell ref="H26:K26"/>
    <mergeCell ref="L26:O26"/>
    <mergeCell ref="P26:S26"/>
    <mergeCell ref="B27:G27"/>
    <mergeCell ref="H27:K27"/>
    <mergeCell ref="P29:S29"/>
    <mergeCell ref="H34:K34"/>
    <mergeCell ref="L34:O34"/>
    <mergeCell ref="P34:S34"/>
    <mergeCell ref="B32:G32"/>
    <mergeCell ref="H32:K32"/>
    <mergeCell ref="L32:O32"/>
    <mergeCell ref="P32:S32"/>
    <mergeCell ref="B33:G33"/>
    <mergeCell ref="H33:K33"/>
    <mergeCell ref="L27:O27"/>
    <mergeCell ref="P27:S27"/>
    <mergeCell ref="B30:G30"/>
    <mergeCell ref="H30:K30"/>
    <mergeCell ref="L30:O30"/>
    <mergeCell ref="P30:S30"/>
    <mergeCell ref="L29:O29"/>
    <mergeCell ref="B35:G35"/>
    <mergeCell ref="H35:K35"/>
    <mergeCell ref="L35:O35"/>
    <mergeCell ref="P35:S35"/>
    <mergeCell ref="B36:G36"/>
    <mergeCell ref="H36:K36"/>
    <mergeCell ref="L36:O36"/>
    <mergeCell ref="P36:S36"/>
    <mergeCell ref="B37:G37"/>
    <mergeCell ref="H37:K37"/>
    <mergeCell ref="L37:O37"/>
    <mergeCell ref="P37:S37"/>
    <mergeCell ref="B38:G38"/>
    <mergeCell ref="H38:K38"/>
    <mergeCell ref="L38:O38"/>
    <mergeCell ref="P38:S38"/>
    <mergeCell ref="B39:G39"/>
    <mergeCell ref="H39:K39"/>
    <mergeCell ref="L39:O39"/>
    <mergeCell ref="P39:S39"/>
    <mergeCell ref="B40:G40"/>
    <mergeCell ref="H40:K40"/>
    <mergeCell ref="L40:O40"/>
    <mergeCell ref="P40:S40"/>
    <mergeCell ref="B41:G41"/>
    <mergeCell ref="H41:K41"/>
    <mergeCell ref="L41:O41"/>
    <mergeCell ref="P41:S41"/>
    <mergeCell ref="A42:S43"/>
    <mergeCell ref="A46:S46"/>
    <mergeCell ref="A47:G47"/>
    <mergeCell ref="H47:K47"/>
    <mergeCell ref="L47:O47"/>
    <mergeCell ref="P47:S47"/>
    <mergeCell ref="A48:G49"/>
    <mergeCell ref="H48:S48"/>
    <mergeCell ref="B50:G50"/>
    <mergeCell ref="B51:G51"/>
    <mergeCell ref="B52:G52"/>
    <mergeCell ref="B53:G53"/>
    <mergeCell ref="B54:G54"/>
    <mergeCell ref="B55:G55"/>
    <mergeCell ref="B56:G56"/>
    <mergeCell ref="B71:G71"/>
    <mergeCell ref="A72:S72"/>
    <mergeCell ref="A89:S89"/>
    <mergeCell ref="H90:K90"/>
    <mergeCell ref="L90:O90"/>
    <mergeCell ref="P90:S90"/>
    <mergeCell ref="P92:Q92"/>
    <mergeCell ref="R92:S92"/>
    <mergeCell ref="A91:G91"/>
    <mergeCell ref="H91:I91"/>
    <mergeCell ref="J91:K91"/>
    <mergeCell ref="L91:M91"/>
    <mergeCell ref="N91:O91"/>
    <mergeCell ref="P91:Q91"/>
    <mergeCell ref="B80:E80"/>
    <mergeCell ref="A81:S81"/>
    <mergeCell ref="B82:E82"/>
    <mergeCell ref="F82:G86"/>
    <mergeCell ref="B83:E83"/>
    <mergeCell ref="B84:E84"/>
    <mergeCell ref="B85:E85"/>
    <mergeCell ref="B86:E86"/>
    <mergeCell ref="P93:Q93"/>
    <mergeCell ref="R91:S91"/>
    <mergeCell ref="A92:G92"/>
    <mergeCell ref="H92:I92"/>
    <mergeCell ref="J92:K92"/>
    <mergeCell ref="L92:M92"/>
    <mergeCell ref="N92:O92"/>
    <mergeCell ref="R93:S93"/>
    <mergeCell ref="A94:G94"/>
    <mergeCell ref="H94:I94"/>
    <mergeCell ref="J94:K94"/>
    <mergeCell ref="L94:M94"/>
    <mergeCell ref="N94:O94"/>
    <mergeCell ref="P94:Q94"/>
    <mergeCell ref="R94:S94"/>
    <mergeCell ref="A93:G93"/>
    <mergeCell ref="H93:I93"/>
    <mergeCell ref="P96:Q96"/>
    <mergeCell ref="R96:S96"/>
    <mergeCell ref="A95:G95"/>
    <mergeCell ref="H95:I95"/>
    <mergeCell ref="J95:K95"/>
    <mergeCell ref="L95:M95"/>
    <mergeCell ref="N95:O95"/>
    <mergeCell ref="P95:Q95"/>
    <mergeCell ref="J97:K97"/>
    <mergeCell ref="L97:M97"/>
    <mergeCell ref="N97:O97"/>
    <mergeCell ref="P97:Q97"/>
    <mergeCell ref="R95:S95"/>
    <mergeCell ref="A96:G96"/>
    <mergeCell ref="H96:I96"/>
    <mergeCell ref="J96:K96"/>
    <mergeCell ref="L96:M96"/>
    <mergeCell ref="N96:O96"/>
    <mergeCell ref="R97:S97"/>
    <mergeCell ref="A97:G97"/>
    <mergeCell ref="H97:I97"/>
    <mergeCell ref="A100:G100"/>
    <mergeCell ref="H100:I100"/>
    <mergeCell ref="J100:K100"/>
    <mergeCell ref="L100:M100"/>
    <mergeCell ref="N100:O100"/>
    <mergeCell ref="R101:S101"/>
    <mergeCell ref="A102:G102"/>
    <mergeCell ref="H102:I102"/>
    <mergeCell ref="J102:K102"/>
    <mergeCell ref="L102:M102"/>
    <mergeCell ref="N102:O102"/>
    <mergeCell ref="P102:Q102"/>
    <mergeCell ref="R102:S102"/>
    <mergeCell ref="A101:G101"/>
    <mergeCell ref="H101:I101"/>
    <mergeCell ref="J101:K101"/>
    <mergeCell ref="L101:M101"/>
    <mergeCell ref="P101:Q101"/>
    <mergeCell ref="L103:M103"/>
    <mergeCell ref="N103:O103"/>
    <mergeCell ref="P103:Q103"/>
    <mergeCell ref="J105:K105"/>
    <mergeCell ref="L105:M105"/>
    <mergeCell ref="N105:O105"/>
    <mergeCell ref="P105:Q105"/>
    <mergeCell ref="R103:S103"/>
    <mergeCell ref="A104:G104"/>
    <mergeCell ref="H104:I104"/>
    <mergeCell ref="J104:K104"/>
    <mergeCell ref="L104:M104"/>
    <mergeCell ref="N104:O104"/>
    <mergeCell ref="R105:S105"/>
    <mergeCell ref="P104:Q104"/>
    <mergeCell ref="R104:S104"/>
    <mergeCell ref="A103:G103"/>
    <mergeCell ref="H103:I103"/>
    <mergeCell ref="J103:K103"/>
    <mergeCell ref="A106:G106"/>
    <mergeCell ref="H106:I106"/>
    <mergeCell ref="J106:K106"/>
    <mergeCell ref="L106:M106"/>
    <mergeCell ref="N106:O106"/>
    <mergeCell ref="P106:Q106"/>
    <mergeCell ref="R106:S106"/>
    <mergeCell ref="A105:G105"/>
    <mergeCell ref="H105:I105"/>
    <mergeCell ref="P108:Q108"/>
    <mergeCell ref="R108:S108"/>
    <mergeCell ref="A107:G107"/>
    <mergeCell ref="H107:I107"/>
    <mergeCell ref="J107:K107"/>
    <mergeCell ref="L107:M107"/>
    <mergeCell ref="N107:O107"/>
    <mergeCell ref="P107:Q107"/>
    <mergeCell ref="J109:K109"/>
    <mergeCell ref="L109:M109"/>
    <mergeCell ref="N109:O109"/>
    <mergeCell ref="P109:Q109"/>
    <mergeCell ref="R107:S107"/>
    <mergeCell ref="A108:G108"/>
    <mergeCell ref="H108:I108"/>
    <mergeCell ref="J108:K108"/>
    <mergeCell ref="L108:M108"/>
    <mergeCell ref="N108:O108"/>
    <mergeCell ref="R109:S109"/>
    <mergeCell ref="A110:G110"/>
    <mergeCell ref="H110:I110"/>
    <mergeCell ref="J110:K110"/>
    <mergeCell ref="L110:M110"/>
    <mergeCell ref="N110:O110"/>
    <mergeCell ref="P110:Q110"/>
    <mergeCell ref="R110:S110"/>
    <mergeCell ref="A109:G109"/>
    <mergeCell ref="H109:I109"/>
    <mergeCell ref="P112:Q112"/>
    <mergeCell ref="R112:S112"/>
    <mergeCell ref="A111:G111"/>
    <mergeCell ref="H111:I111"/>
    <mergeCell ref="J111:K111"/>
    <mergeCell ref="L111:M111"/>
    <mergeCell ref="N111:O111"/>
    <mergeCell ref="P111:Q111"/>
    <mergeCell ref="J113:K113"/>
    <mergeCell ref="L113:M113"/>
    <mergeCell ref="N113:O113"/>
    <mergeCell ref="P113:Q113"/>
    <mergeCell ref="R111:S111"/>
    <mergeCell ref="A112:G112"/>
    <mergeCell ref="H112:I112"/>
    <mergeCell ref="J112:K112"/>
    <mergeCell ref="L112:M112"/>
    <mergeCell ref="N112:O112"/>
    <mergeCell ref="R113:S113"/>
    <mergeCell ref="R122:S122"/>
    <mergeCell ref="A114:S114"/>
    <mergeCell ref="A116:S116"/>
    <mergeCell ref="A117:G117"/>
    <mergeCell ref="H117:J117"/>
    <mergeCell ref="K117:M117"/>
    <mergeCell ref="N117:Q117"/>
    <mergeCell ref="R117:S117"/>
    <mergeCell ref="A113:G113"/>
    <mergeCell ref="H113:I113"/>
    <mergeCell ref="R126:S126"/>
    <mergeCell ref="A127:S127"/>
    <mergeCell ref="A124:S124"/>
    <mergeCell ref="A121:S121"/>
    <mergeCell ref="A118:S118"/>
    <mergeCell ref="A119:G119"/>
    <mergeCell ref="H119:J119"/>
    <mergeCell ref="K119:M119"/>
    <mergeCell ref="N119:Q119"/>
    <mergeCell ref="R119:S119"/>
    <mergeCell ref="A123:G123"/>
    <mergeCell ref="H123:J123"/>
    <mergeCell ref="K123:M123"/>
    <mergeCell ref="N123:Q123"/>
    <mergeCell ref="R123:S123"/>
    <mergeCell ref="A120:G120"/>
    <mergeCell ref="H120:J120"/>
    <mergeCell ref="K120:M120"/>
    <mergeCell ref="N120:Q120"/>
    <mergeCell ref="R120:S120"/>
    <mergeCell ref="A122:G122"/>
    <mergeCell ref="H122:J122"/>
    <mergeCell ref="K122:M122"/>
    <mergeCell ref="N122:Q122"/>
  </mergeCells>
  <conditionalFormatting sqref="E102">
    <cfRule type="cellIs" dxfId="1" priority="1" stopIfTrue="1" operator="lessThan">
      <formula>#REF!</formula>
    </cfRule>
  </conditionalFormatting>
  <dataValidations count="5">
    <dataValidation type="list" allowBlank="1" showInputMessage="1" showErrorMessage="1" sqref="H39:S39">
      <formula1>$E$223:$E$233</formula1>
    </dataValidation>
    <dataValidation type="list" allowBlank="1" showInputMessage="1" showErrorMessage="1" sqref="H26:S26 H33:S33 H31:S31 H28:S28">
      <formula1>$A$222:$A$247</formula1>
    </dataValidation>
    <dataValidation type="list" allowBlank="1" showInputMessage="1" showErrorMessage="1" sqref="H40:S40">
      <formula1>$G$239:$G$243</formula1>
    </dataValidation>
    <dataValidation type="list" allowBlank="1" showInputMessage="1" showErrorMessage="1" sqref="H35:S35">
      <formula1>$G$222:$G$227</formula1>
    </dataValidation>
    <dataValidation type="list" allowBlank="1" showInputMessage="1" showErrorMessage="1" sqref="H38:S38">
      <formula1>$G$231:$G$237</formula1>
    </dataValidation>
  </dataValidations>
  <hyperlinks>
    <hyperlink ref="A135" location="_ftnref1" display="[1]Заключение может быть завизировано работниками служб (их начальниками), участвующих в подготовке заключения."/>
  </hyperlinks>
  <pageMargins left="0.70866141732283472" right="0.70866141732283472" top="0.74803149606299213" bottom="0.74803149606299213" header="0.31496062992125984" footer="0.31496062992125984"/>
  <pageSetup paperSize="9"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W151"/>
  <sheetViews>
    <sheetView workbookViewId="0">
      <selection sqref="A1:S1"/>
    </sheetView>
  </sheetViews>
  <sheetFormatPr defaultRowHeight="15" x14ac:dyDescent="0.25"/>
  <cols>
    <col min="1" max="3" width="9.140625" style="192"/>
    <col min="4" max="4" width="12.7109375" style="192" customWidth="1"/>
    <col min="5" max="5" width="13" style="192" customWidth="1"/>
    <col min="6" max="6" width="9.140625" style="192"/>
    <col min="7" max="7" width="8.28515625" style="192" customWidth="1"/>
    <col min="8" max="10" width="12.28515625" style="192" customWidth="1"/>
    <col min="11" max="11" width="9.28515625" style="192" customWidth="1"/>
    <col min="12" max="14" width="12.28515625" style="192" customWidth="1"/>
    <col min="15" max="15" width="7.140625" style="192" customWidth="1"/>
    <col min="16" max="18" width="12.28515625" style="192" customWidth="1"/>
    <col min="19" max="19" width="6" style="192" customWidth="1"/>
    <col min="20" max="16384" width="9.140625" style="192"/>
  </cols>
  <sheetData>
    <row r="1" spans="1:19" ht="18.75" x14ac:dyDescent="0.25">
      <c r="A1" s="1818" t="s">
        <v>1423</v>
      </c>
      <c r="B1" s="1819"/>
      <c r="C1" s="1819"/>
      <c r="D1" s="1819"/>
      <c r="E1" s="1819"/>
      <c r="F1" s="1819"/>
      <c r="G1" s="1819"/>
      <c r="H1" s="1819"/>
      <c r="I1" s="1819"/>
      <c r="J1" s="1819"/>
      <c r="K1" s="1819"/>
      <c r="L1" s="1819"/>
      <c r="M1" s="1819"/>
      <c r="N1" s="1819"/>
      <c r="O1" s="1819"/>
      <c r="P1" s="1819"/>
      <c r="Q1" s="1819"/>
      <c r="R1" s="1819"/>
      <c r="S1" s="1819"/>
    </row>
    <row r="2" spans="1:19" x14ac:dyDescent="0.25">
      <c r="A2" s="1820" t="s">
        <v>1424</v>
      </c>
      <c r="B2" s="1820"/>
      <c r="C2" s="1820"/>
      <c r="D2" s="1820"/>
      <c r="E2" s="1820"/>
      <c r="F2" s="1820"/>
      <c r="G2" s="1820"/>
      <c r="H2" s="1820"/>
      <c r="I2" s="1820"/>
      <c r="J2" s="1820"/>
      <c r="K2" s="1820"/>
      <c r="L2" s="1820"/>
      <c r="M2" s="1820"/>
      <c r="N2" s="1820"/>
      <c r="O2" s="1820"/>
      <c r="P2" s="1820"/>
      <c r="Q2" s="1820"/>
      <c r="R2" s="1820"/>
      <c r="S2" s="1820"/>
    </row>
    <row r="3" spans="1:19" ht="15.75" x14ac:dyDescent="0.25">
      <c r="A3" s="191"/>
      <c r="B3" s="191"/>
      <c r="C3" s="191"/>
      <c r="D3" s="191"/>
      <c r="E3" s="191"/>
      <c r="F3" s="191"/>
      <c r="G3" s="191"/>
      <c r="H3" s="1821" t="s">
        <v>426</v>
      </c>
      <c r="I3" s="1821"/>
      <c r="J3" s="1821"/>
      <c r="K3" s="1821"/>
      <c r="L3" s="1821"/>
      <c r="M3" s="1821"/>
      <c r="N3" s="191"/>
      <c r="O3" s="191"/>
      <c r="P3" s="31"/>
      <c r="Q3" s="191"/>
      <c r="R3" s="191"/>
      <c r="S3" s="191"/>
    </row>
    <row r="4" spans="1:19" ht="15.75" x14ac:dyDescent="0.25">
      <c r="A4" s="191"/>
      <c r="B4" s="191"/>
      <c r="C4" s="191"/>
      <c r="D4" s="191"/>
      <c r="E4" s="191"/>
      <c r="F4" s="191"/>
      <c r="G4" s="191"/>
      <c r="H4" s="435"/>
      <c r="I4" s="435"/>
      <c r="J4" s="435"/>
      <c r="K4" s="435"/>
      <c r="L4" s="435"/>
      <c r="M4" s="435"/>
      <c r="N4" s="191"/>
      <c r="O4" s="191"/>
      <c r="P4" s="31"/>
      <c r="Q4" s="191"/>
      <c r="R4" s="191"/>
      <c r="S4" s="191"/>
    </row>
    <row r="5" spans="1:19" ht="15.75" customHeight="1" x14ac:dyDescent="0.25">
      <c r="A5" s="1822"/>
      <c r="B5" s="1822"/>
      <c r="C5" s="1822"/>
      <c r="D5" s="1822"/>
      <c r="E5" s="1822"/>
      <c r="F5" s="1822"/>
      <c r="G5" s="1822"/>
      <c r="H5" s="1129" t="s">
        <v>305</v>
      </c>
      <c r="I5" s="1129"/>
      <c r="J5" s="1129"/>
      <c r="K5" s="1129"/>
      <c r="L5" s="1129" t="s">
        <v>306</v>
      </c>
      <c r="M5" s="1129"/>
      <c r="N5" s="1129"/>
      <c r="O5" s="1129"/>
      <c r="P5" s="1129" t="s">
        <v>886</v>
      </c>
      <c r="Q5" s="1129"/>
      <c r="R5" s="1129"/>
      <c r="S5" s="1129"/>
    </row>
    <row r="6" spans="1:19" ht="15.75" customHeight="1" x14ac:dyDescent="0.25">
      <c r="A6" s="750" t="s">
        <v>143</v>
      </c>
      <c r="B6" s="1110" t="s">
        <v>876</v>
      </c>
      <c r="C6" s="1110"/>
      <c r="D6" s="1110"/>
      <c r="E6" s="1110"/>
      <c r="F6" s="1110"/>
      <c r="G6" s="1110"/>
      <c r="H6" s="1808"/>
      <c r="I6" s="1808"/>
      <c r="J6" s="1808"/>
      <c r="K6" s="1808"/>
      <c r="L6" s="1808"/>
      <c r="M6" s="1808"/>
      <c r="N6" s="1808"/>
      <c r="O6" s="1808"/>
      <c r="P6" s="1808"/>
      <c r="Q6" s="1808"/>
      <c r="R6" s="1808"/>
      <c r="S6" s="1808"/>
    </row>
    <row r="7" spans="1:19" ht="15.75" x14ac:dyDescent="0.25">
      <c r="A7" s="750" t="s">
        <v>144</v>
      </c>
      <c r="B7" s="1110" t="s">
        <v>307</v>
      </c>
      <c r="C7" s="1110"/>
      <c r="D7" s="1110"/>
      <c r="E7" s="1110"/>
      <c r="F7" s="1110"/>
      <c r="G7" s="1110"/>
      <c r="H7" s="1808"/>
      <c r="I7" s="1808"/>
      <c r="J7" s="1808"/>
      <c r="K7" s="1808"/>
      <c r="L7" s="1808"/>
      <c r="M7" s="1808"/>
      <c r="N7" s="1808"/>
      <c r="O7" s="1808"/>
      <c r="P7" s="1808"/>
      <c r="Q7" s="1808"/>
      <c r="R7" s="1808"/>
      <c r="S7" s="1808"/>
    </row>
    <row r="8" spans="1:19" ht="15.75" customHeight="1" x14ac:dyDescent="0.25">
      <c r="A8" s="750" t="s">
        <v>145</v>
      </c>
      <c r="B8" s="1110" t="s">
        <v>95</v>
      </c>
      <c r="C8" s="1110"/>
      <c r="D8" s="1110"/>
      <c r="E8" s="1110"/>
      <c r="F8" s="1110"/>
      <c r="G8" s="1110"/>
      <c r="H8" s="1808"/>
      <c r="I8" s="1808"/>
      <c r="J8" s="1808"/>
      <c r="K8" s="1808"/>
      <c r="L8" s="1808"/>
      <c r="M8" s="1808"/>
      <c r="N8" s="1808"/>
      <c r="O8" s="1808"/>
      <c r="P8" s="1808"/>
      <c r="Q8" s="1808"/>
      <c r="R8" s="1808"/>
      <c r="S8" s="1808"/>
    </row>
    <row r="9" spans="1:19" ht="15.75" customHeight="1" x14ac:dyDescent="0.25">
      <c r="A9" s="750" t="s">
        <v>146</v>
      </c>
      <c r="B9" s="1110" t="s">
        <v>1425</v>
      </c>
      <c r="C9" s="1110"/>
      <c r="D9" s="1110"/>
      <c r="E9" s="1110"/>
      <c r="F9" s="1110"/>
      <c r="G9" s="1110"/>
      <c r="H9" s="1808"/>
      <c r="I9" s="1808"/>
      <c r="J9" s="1808"/>
      <c r="K9" s="1808"/>
      <c r="L9" s="1808"/>
      <c r="M9" s="1808"/>
      <c r="N9" s="1808"/>
      <c r="O9" s="1808"/>
      <c r="P9" s="1808"/>
      <c r="Q9" s="1808"/>
      <c r="R9" s="1808"/>
      <c r="S9" s="1808"/>
    </row>
    <row r="10" spans="1:19" ht="15.75" customHeight="1" x14ac:dyDescent="0.25">
      <c r="A10" s="750" t="s">
        <v>432</v>
      </c>
      <c r="B10" s="1110" t="s">
        <v>96</v>
      </c>
      <c r="C10" s="1110"/>
      <c r="D10" s="1110"/>
      <c r="E10" s="1110"/>
      <c r="F10" s="1110"/>
      <c r="G10" s="1110"/>
      <c r="H10" s="1808"/>
      <c r="I10" s="1808"/>
      <c r="J10" s="1808"/>
      <c r="K10" s="1808"/>
      <c r="L10" s="1808"/>
      <c r="M10" s="1808"/>
      <c r="N10" s="1808"/>
      <c r="O10" s="1808"/>
      <c r="P10" s="1808"/>
      <c r="Q10" s="1808"/>
      <c r="R10" s="1808"/>
      <c r="S10" s="1808"/>
    </row>
    <row r="11" spans="1:19" ht="15.75" customHeight="1" x14ac:dyDescent="0.25">
      <c r="A11" s="750" t="s">
        <v>433</v>
      </c>
      <c r="B11" s="1110" t="s">
        <v>97</v>
      </c>
      <c r="C11" s="1110"/>
      <c r="D11" s="1110"/>
      <c r="E11" s="1110"/>
      <c r="F11" s="1110"/>
      <c r="G11" s="1110"/>
      <c r="H11" s="1808"/>
      <c r="I11" s="1808"/>
      <c r="J11" s="1808"/>
      <c r="K11" s="1808"/>
      <c r="L11" s="1808"/>
      <c r="M11" s="1808"/>
      <c r="N11" s="1808"/>
      <c r="O11" s="1808"/>
      <c r="P11" s="1808"/>
      <c r="Q11" s="1808"/>
      <c r="R11" s="1808"/>
      <c r="S11" s="1808"/>
    </row>
    <row r="12" spans="1:19" ht="15.75" customHeight="1" x14ac:dyDescent="0.25">
      <c r="A12" s="1817" t="s">
        <v>434</v>
      </c>
      <c r="B12" s="1110" t="s">
        <v>98</v>
      </c>
      <c r="C12" s="1110"/>
      <c r="D12" s="1110"/>
      <c r="E12" s="1110"/>
      <c r="F12" s="1110"/>
      <c r="G12" s="1110"/>
      <c r="H12" s="1808"/>
      <c r="I12" s="1808"/>
      <c r="J12" s="1808"/>
      <c r="K12" s="1808"/>
      <c r="L12" s="1808"/>
      <c r="M12" s="1808"/>
      <c r="N12" s="1808"/>
      <c r="O12" s="1808"/>
      <c r="P12" s="1808"/>
      <c r="Q12" s="1808"/>
      <c r="R12" s="1808"/>
      <c r="S12" s="1808"/>
    </row>
    <row r="13" spans="1:19" ht="15.75" customHeight="1" x14ac:dyDescent="0.25">
      <c r="A13" s="1817"/>
      <c r="B13" s="1110" t="s">
        <v>877</v>
      </c>
      <c r="C13" s="1110"/>
      <c r="D13" s="1110"/>
      <c r="E13" s="1110"/>
      <c r="F13" s="1110"/>
      <c r="G13" s="1110"/>
      <c r="H13" s="1808"/>
      <c r="I13" s="1808"/>
      <c r="J13" s="1808"/>
      <c r="K13" s="1808"/>
      <c r="L13" s="1808"/>
      <c r="M13" s="1808"/>
      <c r="N13" s="1808"/>
      <c r="O13" s="1808"/>
      <c r="P13" s="1808"/>
      <c r="Q13" s="1808"/>
      <c r="R13" s="1808"/>
      <c r="S13" s="1808"/>
    </row>
    <row r="14" spans="1:19" ht="15.75" customHeight="1" x14ac:dyDescent="0.25">
      <c r="A14" s="1817"/>
      <c r="B14" s="1110" t="s">
        <v>877</v>
      </c>
      <c r="C14" s="1110"/>
      <c r="D14" s="1110"/>
      <c r="E14" s="1110"/>
      <c r="F14" s="1110"/>
      <c r="G14" s="1110"/>
      <c r="H14" s="1808"/>
      <c r="I14" s="1808"/>
      <c r="J14" s="1808"/>
      <c r="K14" s="1808"/>
      <c r="L14" s="1808"/>
      <c r="M14" s="1808"/>
      <c r="N14" s="1808"/>
      <c r="O14" s="1808"/>
      <c r="P14" s="1808"/>
      <c r="Q14" s="1808"/>
      <c r="R14" s="1808"/>
      <c r="S14" s="1808"/>
    </row>
    <row r="15" spans="1:19" ht="15.75" customHeight="1" x14ac:dyDescent="0.25">
      <c r="A15" s="1817"/>
      <c r="B15" s="1110" t="s">
        <v>877</v>
      </c>
      <c r="C15" s="1110"/>
      <c r="D15" s="1110"/>
      <c r="E15" s="1110"/>
      <c r="F15" s="1110"/>
      <c r="G15" s="1110"/>
      <c r="H15" s="1808"/>
      <c r="I15" s="1808"/>
      <c r="J15" s="1808"/>
      <c r="K15" s="1808"/>
      <c r="L15" s="1808"/>
      <c r="M15" s="1808"/>
      <c r="N15" s="1808"/>
      <c r="O15" s="1808"/>
      <c r="P15" s="1808"/>
      <c r="Q15" s="1808"/>
      <c r="R15" s="1808"/>
      <c r="S15" s="1808"/>
    </row>
    <row r="16" spans="1:19" ht="15.75" customHeight="1" x14ac:dyDescent="0.25">
      <c r="A16" s="750" t="s">
        <v>435</v>
      </c>
      <c r="B16" s="1110" t="s">
        <v>878</v>
      </c>
      <c r="C16" s="1110"/>
      <c r="D16" s="1110"/>
      <c r="E16" s="1110"/>
      <c r="F16" s="1110"/>
      <c r="G16" s="1110"/>
      <c r="H16" s="1808"/>
      <c r="I16" s="1808"/>
      <c r="J16" s="1808"/>
      <c r="K16" s="1808"/>
      <c r="L16" s="1808"/>
      <c r="M16" s="1808"/>
      <c r="N16" s="1808"/>
      <c r="O16" s="1808"/>
      <c r="P16" s="1808"/>
      <c r="Q16" s="1808"/>
      <c r="R16" s="1808"/>
      <c r="S16" s="1808"/>
    </row>
    <row r="17" spans="1:19" ht="15.75" customHeight="1" x14ac:dyDescent="0.25">
      <c r="A17" s="750" t="s">
        <v>436</v>
      </c>
      <c r="B17" s="1110" t="s">
        <v>1426</v>
      </c>
      <c r="C17" s="1110"/>
      <c r="D17" s="1110"/>
      <c r="E17" s="1110"/>
      <c r="F17" s="1110"/>
      <c r="G17" s="1110"/>
      <c r="H17" s="1808"/>
      <c r="I17" s="1808"/>
      <c r="J17" s="1808"/>
      <c r="K17" s="1808"/>
      <c r="L17" s="1808"/>
      <c r="M17" s="1808"/>
      <c r="N17" s="1808"/>
      <c r="O17" s="1808"/>
      <c r="P17" s="1808"/>
      <c r="Q17" s="1808"/>
      <c r="R17" s="1808"/>
      <c r="S17" s="1808"/>
    </row>
    <row r="18" spans="1:19" ht="15.75" customHeight="1" x14ac:dyDescent="0.25">
      <c r="A18" s="751" t="s">
        <v>437</v>
      </c>
      <c r="B18" s="1110" t="s">
        <v>1427</v>
      </c>
      <c r="C18" s="1110"/>
      <c r="D18" s="1110"/>
      <c r="E18" s="1110"/>
      <c r="F18" s="1110"/>
      <c r="G18" s="1110"/>
      <c r="H18" s="1808"/>
      <c r="I18" s="1808"/>
      <c r="J18" s="1808"/>
      <c r="K18" s="1808"/>
      <c r="L18" s="1808"/>
      <c r="M18" s="1808"/>
      <c r="N18" s="1808"/>
      <c r="O18" s="1808"/>
      <c r="P18" s="1808"/>
      <c r="Q18" s="1808"/>
      <c r="R18" s="1808"/>
      <c r="S18" s="1808"/>
    </row>
    <row r="19" spans="1:19" ht="15.75" customHeight="1" x14ac:dyDescent="0.25">
      <c r="A19" s="751" t="s">
        <v>438</v>
      </c>
      <c r="B19" s="1110" t="s">
        <v>1279</v>
      </c>
      <c r="C19" s="1110"/>
      <c r="D19" s="1110"/>
      <c r="E19" s="1110"/>
      <c r="F19" s="1110"/>
      <c r="G19" s="1110"/>
      <c r="H19" s="1808"/>
      <c r="I19" s="1808"/>
      <c r="J19" s="1808"/>
      <c r="K19" s="1808"/>
      <c r="L19" s="1808"/>
      <c r="M19" s="1808"/>
      <c r="N19" s="1808"/>
      <c r="O19" s="1808"/>
      <c r="P19" s="1808"/>
      <c r="Q19" s="1808"/>
      <c r="R19" s="1808"/>
      <c r="S19" s="1808"/>
    </row>
    <row r="20" spans="1:19" ht="31.5" customHeight="1" x14ac:dyDescent="0.25">
      <c r="A20" s="751" t="s">
        <v>439</v>
      </c>
      <c r="B20" s="1110" t="s">
        <v>309</v>
      </c>
      <c r="C20" s="1110"/>
      <c r="D20" s="1110"/>
      <c r="E20" s="1110"/>
      <c r="F20" s="1110"/>
      <c r="G20" s="1110"/>
      <c r="H20" s="1814"/>
      <c r="I20" s="1814"/>
      <c r="J20" s="1814"/>
      <c r="K20" s="1814"/>
      <c r="L20" s="1814"/>
      <c r="M20" s="1814"/>
      <c r="N20" s="1814"/>
      <c r="O20" s="1814"/>
      <c r="P20" s="1814"/>
      <c r="Q20" s="1814"/>
      <c r="R20" s="1814"/>
      <c r="S20" s="1814"/>
    </row>
    <row r="21" spans="1:19" ht="31.5" customHeight="1" x14ac:dyDescent="0.25">
      <c r="A21" s="1785" t="s">
        <v>440</v>
      </c>
      <c r="B21" s="1110" t="s">
        <v>1428</v>
      </c>
      <c r="C21" s="1110"/>
      <c r="D21" s="1110"/>
      <c r="E21" s="1110"/>
      <c r="F21" s="1110"/>
      <c r="G21" s="1110"/>
      <c r="H21" s="1814"/>
      <c r="I21" s="1814"/>
      <c r="J21" s="1814"/>
      <c r="K21" s="1814"/>
      <c r="L21" s="1814"/>
      <c r="M21" s="1814"/>
      <c r="N21" s="1814"/>
      <c r="O21" s="1814"/>
      <c r="P21" s="1814"/>
      <c r="Q21" s="1814"/>
      <c r="R21" s="1814"/>
      <c r="S21" s="1814"/>
    </row>
    <row r="22" spans="1:19" ht="15.75" customHeight="1" x14ac:dyDescent="0.25">
      <c r="A22" s="1816"/>
      <c r="B22" s="1110" t="s">
        <v>880</v>
      </c>
      <c r="C22" s="1110"/>
      <c r="D22" s="1110"/>
      <c r="E22" s="1110"/>
      <c r="F22" s="1110"/>
      <c r="G22" s="1110"/>
      <c r="H22" s="1814"/>
      <c r="I22" s="1814"/>
      <c r="J22" s="1814"/>
      <c r="K22" s="1814"/>
      <c r="L22" s="1814"/>
      <c r="M22" s="1814"/>
      <c r="N22" s="1814"/>
      <c r="O22" s="1814"/>
      <c r="P22" s="1814"/>
      <c r="Q22" s="1814"/>
      <c r="R22" s="1814"/>
      <c r="S22" s="1814"/>
    </row>
    <row r="23" spans="1:19" ht="15.75" customHeight="1" x14ac:dyDescent="0.25">
      <c r="A23" s="1816"/>
      <c r="B23" s="1110" t="s">
        <v>881</v>
      </c>
      <c r="C23" s="1110"/>
      <c r="D23" s="1110"/>
      <c r="E23" s="1110"/>
      <c r="F23" s="1110"/>
      <c r="G23" s="1110"/>
      <c r="H23" s="1814"/>
      <c r="I23" s="1814"/>
      <c r="J23" s="1814"/>
      <c r="K23" s="1814"/>
      <c r="L23" s="1814"/>
      <c r="M23" s="1814"/>
      <c r="N23" s="1814"/>
      <c r="O23" s="1814"/>
      <c r="P23" s="1814"/>
      <c r="Q23" s="1814"/>
      <c r="R23" s="1814"/>
      <c r="S23" s="1814"/>
    </row>
    <row r="24" spans="1:19" ht="15.75" customHeight="1" x14ac:dyDescent="0.25">
      <c r="A24" s="1816"/>
      <c r="B24" s="1110" t="s">
        <v>882</v>
      </c>
      <c r="C24" s="1110"/>
      <c r="D24" s="1110"/>
      <c r="E24" s="1110"/>
      <c r="F24" s="1110"/>
      <c r="G24" s="1110"/>
      <c r="H24" s="1814"/>
      <c r="I24" s="1814"/>
      <c r="J24" s="1814"/>
      <c r="K24" s="1814"/>
      <c r="L24" s="1814"/>
      <c r="M24" s="1814"/>
      <c r="N24" s="1814"/>
      <c r="O24" s="1814"/>
      <c r="P24" s="1814"/>
      <c r="Q24" s="1814"/>
      <c r="R24" s="1814"/>
      <c r="S24" s="1814"/>
    </row>
    <row r="25" spans="1:19" ht="15.75" customHeight="1" x14ac:dyDescent="0.25">
      <c r="A25" s="1786"/>
      <c r="B25" s="1110" t="s">
        <v>881</v>
      </c>
      <c r="C25" s="1110"/>
      <c r="D25" s="1110"/>
      <c r="E25" s="1110"/>
      <c r="F25" s="1110"/>
      <c r="G25" s="1110"/>
      <c r="H25" s="1814"/>
      <c r="I25" s="1814"/>
      <c r="J25" s="1814"/>
      <c r="K25" s="1814"/>
      <c r="L25" s="1814"/>
      <c r="M25" s="1814"/>
      <c r="N25" s="1814"/>
      <c r="O25" s="1814"/>
      <c r="P25" s="1814"/>
      <c r="Q25" s="1814"/>
      <c r="R25" s="1814"/>
      <c r="S25" s="1814"/>
    </row>
    <row r="26" spans="1:19" ht="36.75" customHeight="1" x14ac:dyDescent="0.25">
      <c r="A26" s="1785" t="s">
        <v>441</v>
      </c>
      <c r="B26" s="1110" t="s">
        <v>1429</v>
      </c>
      <c r="C26" s="1110"/>
      <c r="D26" s="1110"/>
      <c r="E26" s="1110"/>
      <c r="F26" s="1110"/>
      <c r="G26" s="1110"/>
      <c r="H26" s="1814"/>
      <c r="I26" s="1814"/>
      <c r="J26" s="1814"/>
      <c r="K26" s="1814"/>
      <c r="L26" s="1814"/>
      <c r="M26" s="1814"/>
      <c r="N26" s="1814"/>
      <c r="O26" s="1814"/>
      <c r="P26" s="1814"/>
      <c r="Q26" s="1814"/>
      <c r="R26" s="1814"/>
      <c r="S26" s="1814"/>
    </row>
    <row r="27" spans="1:19" ht="15.75" customHeight="1" x14ac:dyDescent="0.25">
      <c r="A27" s="1816"/>
      <c r="B27" s="1110" t="s">
        <v>880</v>
      </c>
      <c r="C27" s="1110"/>
      <c r="D27" s="1110"/>
      <c r="E27" s="1110"/>
      <c r="F27" s="1110"/>
      <c r="G27" s="1110"/>
      <c r="H27" s="1814"/>
      <c r="I27" s="1814"/>
      <c r="J27" s="1814"/>
      <c r="K27" s="1814"/>
      <c r="L27" s="1814"/>
      <c r="M27" s="1814"/>
      <c r="N27" s="1814"/>
      <c r="O27" s="1814"/>
      <c r="P27" s="1814"/>
      <c r="Q27" s="1814"/>
      <c r="R27" s="1814"/>
      <c r="S27" s="1814"/>
    </row>
    <row r="28" spans="1:19" ht="15.75" customHeight="1" x14ac:dyDescent="0.25">
      <c r="A28" s="1816"/>
      <c r="B28" s="1110" t="s">
        <v>881</v>
      </c>
      <c r="C28" s="1110"/>
      <c r="D28" s="1110"/>
      <c r="E28" s="1110"/>
      <c r="F28" s="1110"/>
      <c r="G28" s="1110"/>
      <c r="H28" s="1814"/>
      <c r="I28" s="1814"/>
      <c r="J28" s="1814"/>
      <c r="K28" s="1814"/>
      <c r="L28" s="1814"/>
      <c r="M28" s="1814"/>
      <c r="N28" s="1814"/>
      <c r="O28" s="1814"/>
      <c r="P28" s="1814"/>
      <c r="Q28" s="1814"/>
      <c r="R28" s="1814"/>
      <c r="S28" s="1814"/>
    </row>
    <row r="29" spans="1:19" ht="15.75" customHeight="1" x14ac:dyDescent="0.25">
      <c r="A29" s="1816"/>
      <c r="B29" s="1110" t="s">
        <v>882</v>
      </c>
      <c r="C29" s="1110"/>
      <c r="D29" s="1110"/>
      <c r="E29" s="1110"/>
      <c r="F29" s="1110"/>
      <c r="G29" s="1110"/>
      <c r="H29" s="1814"/>
      <c r="I29" s="1814"/>
      <c r="J29" s="1814"/>
      <c r="K29" s="1814"/>
      <c r="L29" s="1814"/>
      <c r="M29" s="1814"/>
      <c r="N29" s="1814"/>
      <c r="O29" s="1814"/>
      <c r="P29" s="1814"/>
      <c r="Q29" s="1814"/>
      <c r="R29" s="1814"/>
      <c r="S29" s="1814"/>
    </row>
    <row r="30" spans="1:19" ht="15.75" customHeight="1" x14ac:dyDescent="0.25">
      <c r="A30" s="1816"/>
      <c r="B30" s="1110" t="s">
        <v>881</v>
      </c>
      <c r="C30" s="1110"/>
      <c r="D30" s="1110"/>
      <c r="E30" s="1110"/>
      <c r="F30" s="1110"/>
      <c r="G30" s="1110"/>
      <c r="H30" s="1814"/>
      <c r="I30" s="1814"/>
      <c r="J30" s="1814"/>
      <c r="K30" s="1814"/>
      <c r="L30" s="1814"/>
      <c r="M30" s="1814"/>
      <c r="N30" s="1814"/>
      <c r="O30" s="1814"/>
      <c r="P30" s="1814"/>
      <c r="Q30" s="1814"/>
      <c r="R30" s="1814"/>
      <c r="S30" s="1814"/>
    </row>
    <row r="31" spans="1:19" ht="15.75" customHeight="1" x14ac:dyDescent="0.25">
      <c r="A31" s="1487" t="s">
        <v>442</v>
      </c>
      <c r="B31" s="1147" t="s">
        <v>884</v>
      </c>
      <c r="C31" s="1136"/>
      <c r="D31" s="1136"/>
      <c r="E31" s="1136"/>
      <c r="F31" s="1136"/>
      <c r="G31" s="1137"/>
      <c r="H31" s="1814"/>
      <c r="I31" s="1814"/>
      <c r="J31" s="1814"/>
      <c r="K31" s="1814"/>
      <c r="L31" s="1814"/>
      <c r="M31" s="1814"/>
      <c r="N31" s="1814"/>
      <c r="O31" s="1814"/>
      <c r="P31" s="1814"/>
      <c r="Q31" s="1814"/>
      <c r="R31" s="1814"/>
      <c r="S31" s="1814"/>
    </row>
    <row r="32" spans="1:19" ht="15.75" customHeight="1" x14ac:dyDescent="0.25">
      <c r="A32" s="1487"/>
      <c r="B32" s="1129" t="s">
        <v>888</v>
      </c>
      <c r="C32" s="1129"/>
      <c r="D32" s="1129"/>
      <c r="E32" s="1129"/>
      <c r="F32" s="1129"/>
      <c r="G32" s="1129"/>
      <c r="H32" s="1814"/>
      <c r="I32" s="1814"/>
      <c r="J32" s="1814"/>
      <c r="K32" s="1814"/>
      <c r="L32" s="1814"/>
      <c r="M32" s="1814"/>
      <c r="N32" s="1814"/>
      <c r="O32" s="1814"/>
      <c r="P32" s="1814"/>
      <c r="Q32" s="1814"/>
      <c r="R32" s="1814"/>
      <c r="S32" s="1814"/>
    </row>
    <row r="33" spans="1:23" ht="33.75" customHeight="1" x14ac:dyDescent="0.25">
      <c r="A33" s="751" t="s">
        <v>443</v>
      </c>
      <c r="B33" s="1815" t="s">
        <v>885</v>
      </c>
      <c r="C33" s="1815"/>
      <c r="D33" s="1815"/>
      <c r="E33" s="1815"/>
      <c r="F33" s="1815"/>
      <c r="G33" s="1815"/>
      <c r="H33" s="1814"/>
      <c r="I33" s="1814"/>
      <c r="J33" s="1814"/>
      <c r="K33" s="1814"/>
      <c r="L33" s="1814"/>
      <c r="M33" s="1814"/>
      <c r="N33" s="1814"/>
      <c r="O33" s="1814"/>
      <c r="P33" s="1814"/>
      <c r="Q33" s="1814"/>
      <c r="R33" s="1814"/>
      <c r="S33" s="1814"/>
    </row>
    <row r="34" spans="1:23" ht="33" customHeight="1" x14ac:dyDescent="0.25">
      <c r="A34" s="751" t="s">
        <v>444</v>
      </c>
      <c r="B34" s="1436" t="s">
        <v>1430</v>
      </c>
      <c r="C34" s="1436"/>
      <c r="D34" s="1436"/>
      <c r="E34" s="1436"/>
      <c r="F34" s="1436"/>
      <c r="G34" s="1436"/>
      <c r="H34" s="1814"/>
      <c r="I34" s="1814"/>
      <c r="J34" s="1814"/>
      <c r="K34" s="1814"/>
      <c r="L34" s="1814"/>
      <c r="M34" s="1814"/>
      <c r="N34" s="1814"/>
      <c r="O34" s="1814"/>
      <c r="P34" s="1814"/>
      <c r="Q34" s="1814"/>
      <c r="R34" s="1814"/>
      <c r="S34" s="1814"/>
    </row>
    <row r="35" spans="1:23" ht="15.75" customHeight="1" x14ac:dyDescent="0.25">
      <c r="A35" s="751" t="s">
        <v>445</v>
      </c>
      <c r="B35" s="1436" t="s">
        <v>1431</v>
      </c>
      <c r="C35" s="1436"/>
      <c r="D35" s="1436"/>
      <c r="E35" s="1436"/>
      <c r="F35" s="1436"/>
      <c r="G35" s="1436"/>
      <c r="H35" s="1814"/>
      <c r="I35" s="1814"/>
      <c r="J35" s="1814"/>
      <c r="K35" s="1814"/>
      <c r="L35" s="1814"/>
      <c r="M35" s="1814"/>
      <c r="N35" s="1814"/>
      <c r="O35" s="1814"/>
      <c r="P35" s="1814"/>
      <c r="Q35" s="1814"/>
      <c r="R35" s="1814"/>
      <c r="S35" s="1814"/>
    </row>
    <row r="36" spans="1:23" ht="15.75" customHeight="1" x14ac:dyDescent="0.25">
      <c r="A36" s="751" t="s">
        <v>1432</v>
      </c>
      <c r="B36" s="1436" t="s">
        <v>1433</v>
      </c>
      <c r="C36" s="1436"/>
      <c r="D36" s="1436"/>
      <c r="E36" s="1436"/>
      <c r="F36" s="1436"/>
      <c r="G36" s="1436"/>
      <c r="H36" s="1814"/>
      <c r="I36" s="1814"/>
      <c r="J36" s="1814"/>
      <c r="K36" s="1814"/>
      <c r="L36" s="1814"/>
      <c r="M36" s="1814"/>
      <c r="N36" s="1814"/>
      <c r="O36" s="1814"/>
      <c r="P36" s="1814"/>
      <c r="Q36" s="1814"/>
      <c r="R36" s="1814"/>
      <c r="S36" s="1814"/>
    </row>
    <row r="37" spans="1:23" ht="15.75" customHeight="1" x14ac:dyDescent="0.25">
      <c r="A37" s="750" t="s">
        <v>1434</v>
      </c>
      <c r="B37" s="1110" t="s">
        <v>120</v>
      </c>
      <c r="C37" s="1110"/>
      <c r="D37" s="1110"/>
      <c r="E37" s="1110"/>
      <c r="F37" s="1110"/>
      <c r="G37" s="1110"/>
      <c r="H37" s="1808"/>
      <c r="I37" s="1808"/>
      <c r="J37" s="1808"/>
      <c r="K37" s="1808"/>
      <c r="L37" s="1808"/>
      <c r="M37" s="1808"/>
      <c r="N37" s="1808"/>
      <c r="O37" s="1808"/>
      <c r="P37" s="1808"/>
      <c r="Q37" s="1808"/>
      <c r="R37" s="1808"/>
      <c r="S37" s="1808"/>
    </row>
    <row r="38" spans="1:23" ht="15" customHeight="1" x14ac:dyDescent="0.25">
      <c r="A38" s="1748" t="s">
        <v>1435</v>
      </c>
      <c r="B38" s="1749"/>
      <c r="C38" s="1749"/>
      <c r="D38" s="1749"/>
      <c r="E38" s="1749"/>
      <c r="F38" s="1749"/>
      <c r="G38" s="1749"/>
      <c r="H38" s="1749"/>
      <c r="I38" s="1749"/>
      <c r="J38" s="1749"/>
      <c r="K38" s="1749"/>
      <c r="L38" s="1749"/>
      <c r="M38" s="1749"/>
      <c r="N38" s="1749"/>
      <c r="O38" s="1749"/>
      <c r="P38" s="1749"/>
      <c r="Q38" s="1749"/>
      <c r="R38" s="1749"/>
      <c r="S38" s="1750"/>
    </row>
    <row r="39" spans="1:23" ht="39.75" customHeight="1" x14ac:dyDescent="0.25">
      <c r="A39" s="1751"/>
      <c r="B39" s="1752"/>
      <c r="C39" s="1752"/>
      <c r="D39" s="1752"/>
      <c r="E39" s="1752"/>
      <c r="F39" s="1752"/>
      <c r="G39" s="1752"/>
      <c r="H39" s="1752"/>
      <c r="I39" s="1752"/>
      <c r="J39" s="1752"/>
      <c r="K39" s="1752"/>
      <c r="L39" s="1752"/>
      <c r="M39" s="1752"/>
      <c r="N39" s="1752"/>
      <c r="O39" s="1752"/>
      <c r="P39" s="1752"/>
      <c r="Q39" s="1752"/>
      <c r="R39" s="1752"/>
      <c r="S39" s="1753"/>
    </row>
    <row r="40" spans="1:23" ht="15.75" x14ac:dyDescent="0.25">
      <c r="A40" s="33"/>
      <c r="B40" s="26"/>
      <c r="C40" s="26"/>
      <c r="D40" s="26"/>
      <c r="E40" s="26"/>
      <c r="F40" s="26"/>
      <c r="G40" s="26"/>
      <c r="H40" s="26"/>
      <c r="I40" s="26"/>
      <c r="J40" s="26"/>
      <c r="K40" s="26"/>
      <c r="L40" s="26"/>
      <c r="M40" s="26"/>
      <c r="N40" s="26"/>
      <c r="O40" s="26"/>
      <c r="P40" s="26"/>
      <c r="Q40" s="26"/>
      <c r="R40" s="35"/>
      <c r="S40" s="34"/>
    </row>
    <row r="41" spans="1:23" ht="18.75" x14ac:dyDescent="0.3">
      <c r="A41" s="1854" t="s">
        <v>1280</v>
      </c>
      <c r="B41" s="1855"/>
      <c r="C41" s="1855"/>
      <c r="D41" s="1855"/>
      <c r="E41" s="1855"/>
      <c r="F41" s="1855"/>
      <c r="G41" s="1855"/>
      <c r="H41" s="1855"/>
      <c r="I41" s="1855"/>
      <c r="J41" s="1855"/>
      <c r="K41" s="1855"/>
      <c r="L41" s="1855"/>
      <c r="M41" s="1855"/>
      <c r="N41" s="1855"/>
      <c r="O41" s="1855"/>
      <c r="P41" s="1855"/>
      <c r="Q41" s="1855"/>
      <c r="R41" s="1855"/>
      <c r="S41" s="1855"/>
      <c r="T41" s="1855"/>
      <c r="U41" s="1855"/>
      <c r="V41" s="1855"/>
      <c r="W41" s="1855"/>
    </row>
    <row r="42" spans="1:23" ht="15.75" x14ac:dyDescent="0.25">
      <c r="A42" s="1856" t="s">
        <v>314</v>
      </c>
      <c r="B42" s="1856"/>
      <c r="C42" s="1856"/>
      <c r="D42" s="1856"/>
      <c r="E42" s="1856"/>
      <c r="F42" s="1856"/>
      <c r="G42" s="1856"/>
      <c r="H42" s="1856"/>
      <c r="I42" s="1856"/>
      <c r="J42" s="1856"/>
      <c r="K42" s="1856"/>
      <c r="L42" s="1856"/>
      <c r="M42" s="1856"/>
      <c r="N42" s="1856"/>
      <c r="O42" s="1856"/>
      <c r="P42" s="1856"/>
      <c r="Q42" s="1856"/>
      <c r="R42" s="1856"/>
      <c r="S42" s="1856"/>
      <c r="T42" s="1856"/>
      <c r="U42" s="1856"/>
      <c r="V42" s="1856"/>
      <c r="W42" s="1856"/>
    </row>
    <row r="43" spans="1:23" ht="15.75" x14ac:dyDescent="0.25">
      <c r="A43" s="354"/>
      <c r="B43" s="1850" t="s">
        <v>1196</v>
      </c>
      <c r="C43" s="1850"/>
      <c r="D43" s="1850"/>
      <c r="E43" s="1850"/>
      <c r="F43" s="1850"/>
      <c r="G43" s="1850"/>
      <c r="H43" s="1850"/>
      <c r="I43" s="1850"/>
      <c r="J43" s="1850"/>
      <c r="K43" s="1850"/>
      <c r="L43" s="1850"/>
      <c r="M43" s="1850"/>
      <c r="N43" s="1850"/>
      <c r="O43" s="1850"/>
      <c r="P43" s="1850"/>
      <c r="Q43" s="1850"/>
      <c r="R43" s="1850"/>
      <c r="S43" s="1850"/>
      <c r="T43" s="1850"/>
      <c r="U43" s="1850"/>
      <c r="V43" s="1850"/>
      <c r="W43" s="1850"/>
    </row>
    <row r="44" spans="1:23" ht="15.75" x14ac:dyDescent="0.25">
      <c r="A44" s="1138" t="s">
        <v>773</v>
      </c>
      <c r="B44" s="1139"/>
      <c r="C44" s="1139"/>
      <c r="D44" s="1149"/>
      <c r="E44" s="1144" t="s">
        <v>774</v>
      </c>
      <c r="F44" s="1851" t="s">
        <v>305</v>
      </c>
      <c r="G44" s="1852"/>
      <c r="H44" s="1852"/>
      <c r="I44" s="1852"/>
      <c r="J44" s="1852"/>
      <c r="K44" s="1853"/>
      <c r="L44" s="1851" t="s">
        <v>306</v>
      </c>
      <c r="M44" s="1852"/>
      <c r="N44" s="1852"/>
      <c r="O44" s="1852"/>
      <c r="P44" s="1852"/>
      <c r="Q44" s="1853"/>
      <c r="R44" s="1851" t="s">
        <v>886</v>
      </c>
      <c r="S44" s="1852"/>
      <c r="T44" s="1852"/>
      <c r="U44" s="1852"/>
      <c r="V44" s="1852"/>
      <c r="W44" s="1853"/>
    </row>
    <row r="45" spans="1:23" ht="79.5" customHeight="1" x14ac:dyDescent="0.25">
      <c r="A45" s="1142"/>
      <c r="B45" s="1143"/>
      <c r="C45" s="1143"/>
      <c r="D45" s="1151"/>
      <c r="E45" s="1146"/>
      <c r="F45" s="1636" t="s">
        <v>830</v>
      </c>
      <c r="G45" s="1637"/>
      <c r="H45" s="1636" t="s">
        <v>1436</v>
      </c>
      <c r="I45" s="1637"/>
      <c r="J45" s="1636" t="s">
        <v>1437</v>
      </c>
      <c r="K45" s="1637"/>
      <c r="L45" s="1636" t="s">
        <v>830</v>
      </c>
      <c r="M45" s="1637"/>
      <c r="N45" s="1636" t="s">
        <v>1436</v>
      </c>
      <c r="O45" s="1637"/>
      <c r="P45" s="1636" t="s">
        <v>1437</v>
      </c>
      <c r="Q45" s="1637"/>
      <c r="R45" s="1636" t="s">
        <v>830</v>
      </c>
      <c r="S45" s="1637"/>
      <c r="T45" s="1636" t="s">
        <v>1436</v>
      </c>
      <c r="U45" s="1637"/>
      <c r="V45" s="1636" t="s">
        <v>1437</v>
      </c>
      <c r="W45" s="1637"/>
    </row>
    <row r="46" spans="1:23" ht="15.75" customHeight="1" x14ac:dyDescent="0.25">
      <c r="A46" s="1110" t="s">
        <v>775</v>
      </c>
      <c r="B46" s="1110"/>
      <c r="C46" s="1110"/>
      <c r="D46" s="1110"/>
      <c r="E46" s="753"/>
      <c r="F46" s="1123"/>
      <c r="G46" s="1124"/>
      <c r="H46" s="1124"/>
      <c r="I46" s="1124"/>
      <c r="J46" s="1124"/>
      <c r="K46" s="1125"/>
      <c r="L46" s="1123"/>
      <c r="M46" s="1124"/>
      <c r="N46" s="1124"/>
      <c r="O46" s="1124"/>
      <c r="P46" s="1124"/>
      <c r="Q46" s="1125"/>
      <c r="R46" s="1123"/>
      <c r="S46" s="1124"/>
      <c r="T46" s="1124"/>
      <c r="U46" s="1124"/>
      <c r="V46" s="1124"/>
      <c r="W46" s="1125"/>
    </row>
    <row r="47" spans="1:23" ht="36" customHeight="1" x14ac:dyDescent="0.25">
      <c r="A47" s="1110" t="s">
        <v>776</v>
      </c>
      <c r="B47" s="1110"/>
      <c r="C47" s="1110"/>
      <c r="D47" s="1110"/>
      <c r="E47" s="752" t="s">
        <v>777</v>
      </c>
      <c r="F47" s="1121"/>
      <c r="G47" s="1122"/>
      <c r="H47" s="1121"/>
      <c r="I47" s="1122"/>
      <c r="J47" s="1121"/>
      <c r="K47" s="1122"/>
      <c r="L47" s="1121"/>
      <c r="M47" s="1122"/>
      <c r="N47" s="1121"/>
      <c r="O47" s="1122"/>
      <c r="P47" s="1121"/>
      <c r="Q47" s="1122"/>
      <c r="R47" s="1121"/>
      <c r="S47" s="1122"/>
      <c r="T47" s="1121"/>
      <c r="U47" s="1122"/>
      <c r="V47" s="1121"/>
      <c r="W47" s="1122"/>
    </row>
    <row r="48" spans="1:23" ht="15.75" customHeight="1" x14ac:dyDescent="0.25">
      <c r="A48" s="1110" t="s">
        <v>778</v>
      </c>
      <c r="B48" s="1110"/>
      <c r="C48" s="1110"/>
      <c r="D48" s="1110"/>
      <c r="E48" s="752" t="s">
        <v>779</v>
      </c>
      <c r="F48" s="1857"/>
      <c r="G48" s="1858"/>
      <c r="H48" s="1857"/>
      <c r="I48" s="1858"/>
      <c r="J48" s="1857"/>
      <c r="K48" s="1858"/>
      <c r="L48" s="1857"/>
      <c r="M48" s="1858"/>
      <c r="N48" s="1857"/>
      <c r="O48" s="1858"/>
      <c r="P48" s="1857"/>
      <c r="Q48" s="1858"/>
      <c r="R48" s="1857"/>
      <c r="S48" s="1858"/>
      <c r="T48" s="1857"/>
      <c r="U48" s="1858"/>
      <c r="V48" s="1857"/>
      <c r="W48" s="1858"/>
    </row>
    <row r="49" spans="1:23" ht="21.75" customHeight="1" x14ac:dyDescent="0.25">
      <c r="A49" s="1110" t="s">
        <v>780</v>
      </c>
      <c r="B49" s="1110"/>
      <c r="C49" s="1110"/>
      <c r="D49" s="1110"/>
      <c r="E49" s="752" t="s">
        <v>781</v>
      </c>
      <c r="F49" s="1857"/>
      <c r="G49" s="1858"/>
      <c r="H49" s="1857"/>
      <c r="I49" s="1858"/>
      <c r="J49" s="1857"/>
      <c r="K49" s="1858"/>
      <c r="L49" s="1857"/>
      <c r="M49" s="1858"/>
      <c r="N49" s="1857"/>
      <c r="O49" s="1858"/>
      <c r="P49" s="1857"/>
      <c r="Q49" s="1858"/>
      <c r="R49" s="1857"/>
      <c r="S49" s="1858"/>
      <c r="T49" s="1857"/>
      <c r="U49" s="1858"/>
      <c r="V49" s="1857"/>
      <c r="W49" s="1858"/>
    </row>
    <row r="50" spans="1:23" ht="15.75" customHeight="1" x14ac:dyDescent="0.25">
      <c r="A50" s="1110" t="s">
        <v>782</v>
      </c>
      <c r="B50" s="1110"/>
      <c r="C50" s="1110"/>
      <c r="D50" s="1110"/>
      <c r="E50" s="752" t="s">
        <v>783</v>
      </c>
      <c r="F50" s="1857"/>
      <c r="G50" s="1858"/>
      <c r="H50" s="1857"/>
      <c r="I50" s="1858"/>
      <c r="J50" s="1857"/>
      <c r="K50" s="1858"/>
      <c r="L50" s="1857"/>
      <c r="M50" s="1858"/>
      <c r="N50" s="1857"/>
      <c r="O50" s="1858"/>
      <c r="P50" s="1857"/>
      <c r="Q50" s="1858"/>
      <c r="R50" s="1857"/>
      <c r="S50" s="1858"/>
      <c r="T50" s="1857"/>
      <c r="U50" s="1858"/>
      <c r="V50" s="1857"/>
      <c r="W50" s="1858"/>
    </row>
    <row r="51" spans="1:23" ht="83.25" customHeight="1" x14ac:dyDescent="0.25">
      <c r="A51" s="1110" t="s">
        <v>784</v>
      </c>
      <c r="B51" s="1110"/>
      <c r="C51" s="1110"/>
      <c r="D51" s="1110"/>
      <c r="E51" s="752" t="s">
        <v>785</v>
      </c>
      <c r="F51" s="1857"/>
      <c r="G51" s="1858"/>
      <c r="H51" s="1857"/>
      <c r="I51" s="1858"/>
      <c r="J51" s="1857"/>
      <c r="K51" s="1858"/>
      <c r="L51" s="1857"/>
      <c r="M51" s="1858"/>
      <c r="N51" s="1857"/>
      <c r="O51" s="1858"/>
      <c r="P51" s="1857"/>
      <c r="Q51" s="1858"/>
      <c r="R51" s="1857"/>
      <c r="S51" s="1858"/>
      <c r="T51" s="1857"/>
      <c r="U51" s="1858"/>
      <c r="V51" s="1857"/>
      <c r="W51" s="1858"/>
    </row>
    <row r="52" spans="1:23" ht="15.75" customHeight="1" x14ac:dyDescent="0.25">
      <c r="A52" s="1110" t="s">
        <v>786</v>
      </c>
      <c r="B52" s="1110"/>
      <c r="C52" s="1110"/>
      <c r="D52" s="1110"/>
      <c r="E52" s="752" t="s">
        <v>787</v>
      </c>
      <c r="F52" s="1121"/>
      <c r="G52" s="1122"/>
      <c r="H52" s="1121"/>
      <c r="I52" s="1122"/>
      <c r="J52" s="1121"/>
      <c r="K52" s="1122"/>
      <c r="L52" s="1121"/>
      <c r="M52" s="1122"/>
      <c r="N52" s="1121"/>
      <c r="O52" s="1122"/>
      <c r="P52" s="1121"/>
      <c r="Q52" s="1122"/>
      <c r="R52" s="1121"/>
      <c r="S52" s="1122"/>
      <c r="T52" s="1121"/>
      <c r="U52" s="1122"/>
      <c r="V52" s="1121"/>
      <c r="W52" s="1122"/>
    </row>
    <row r="53" spans="1:23" ht="15.75" customHeight="1" x14ac:dyDescent="0.25">
      <c r="A53" s="1110" t="s">
        <v>788</v>
      </c>
      <c r="B53" s="1110"/>
      <c r="C53" s="1110"/>
      <c r="D53" s="1110"/>
      <c r="E53" s="752" t="s">
        <v>789</v>
      </c>
      <c r="F53" s="1857"/>
      <c r="G53" s="1858"/>
      <c r="H53" s="1857"/>
      <c r="I53" s="1858"/>
      <c r="J53" s="1857"/>
      <c r="K53" s="1858"/>
      <c r="L53" s="1857"/>
      <c r="M53" s="1858"/>
      <c r="N53" s="1857"/>
      <c r="O53" s="1858"/>
      <c r="P53" s="1857"/>
      <c r="Q53" s="1858"/>
      <c r="R53" s="1857"/>
      <c r="S53" s="1858"/>
      <c r="T53" s="1857"/>
      <c r="U53" s="1858"/>
      <c r="V53" s="1857"/>
      <c r="W53" s="1858"/>
    </row>
    <row r="54" spans="1:23" ht="15.75" customHeight="1" x14ac:dyDescent="0.25">
      <c r="A54" s="1110" t="s">
        <v>790</v>
      </c>
      <c r="B54" s="1110"/>
      <c r="C54" s="1110"/>
      <c r="D54" s="1110"/>
      <c r="E54" s="752" t="s">
        <v>791</v>
      </c>
      <c r="F54" s="1857"/>
      <c r="G54" s="1858"/>
      <c r="H54" s="1857"/>
      <c r="I54" s="1858"/>
      <c r="J54" s="1857"/>
      <c r="K54" s="1858"/>
      <c r="L54" s="1857"/>
      <c r="M54" s="1858"/>
      <c r="N54" s="1857"/>
      <c r="O54" s="1858"/>
      <c r="P54" s="1857"/>
      <c r="Q54" s="1858"/>
      <c r="R54" s="1857"/>
      <c r="S54" s="1858"/>
      <c r="T54" s="1857"/>
      <c r="U54" s="1858"/>
      <c r="V54" s="1857"/>
      <c r="W54" s="1858"/>
    </row>
    <row r="55" spans="1:23" ht="15.75" customHeight="1" x14ac:dyDescent="0.25">
      <c r="A55" s="1110" t="s">
        <v>792</v>
      </c>
      <c r="B55" s="1110"/>
      <c r="C55" s="1110"/>
      <c r="D55" s="1110"/>
      <c r="E55" s="752" t="s">
        <v>793</v>
      </c>
      <c r="F55" s="1857"/>
      <c r="G55" s="1858"/>
      <c r="H55" s="1857"/>
      <c r="I55" s="1858"/>
      <c r="J55" s="1857"/>
      <c r="K55" s="1858"/>
      <c r="L55" s="1857"/>
      <c r="M55" s="1858"/>
      <c r="N55" s="1857"/>
      <c r="O55" s="1858"/>
      <c r="P55" s="1857"/>
      <c r="Q55" s="1858"/>
      <c r="R55" s="1857"/>
      <c r="S55" s="1858"/>
      <c r="T55" s="1857"/>
      <c r="U55" s="1858"/>
      <c r="V55" s="1857"/>
      <c r="W55" s="1858"/>
    </row>
    <row r="56" spans="1:23" ht="40.5" customHeight="1" x14ac:dyDescent="0.25">
      <c r="A56" s="1110" t="s">
        <v>794</v>
      </c>
      <c r="B56" s="1110"/>
      <c r="C56" s="1110"/>
      <c r="D56" s="1110"/>
      <c r="E56" s="752" t="s">
        <v>795</v>
      </c>
      <c r="F56" s="1857"/>
      <c r="G56" s="1858"/>
      <c r="H56" s="1857"/>
      <c r="I56" s="1858"/>
      <c r="J56" s="1857"/>
      <c r="K56" s="1858"/>
      <c r="L56" s="1857"/>
      <c r="M56" s="1858"/>
      <c r="N56" s="1857"/>
      <c r="O56" s="1858"/>
      <c r="P56" s="1857"/>
      <c r="Q56" s="1858"/>
      <c r="R56" s="1857"/>
      <c r="S56" s="1858"/>
      <c r="T56" s="1857"/>
      <c r="U56" s="1858"/>
      <c r="V56" s="1857"/>
      <c r="W56" s="1858"/>
    </row>
    <row r="57" spans="1:23" ht="15.75" customHeight="1" x14ac:dyDescent="0.25">
      <c r="A57" s="1110" t="s">
        <v>796</v>
      </c>
      <c r="B57" s="1110"/>
      <c r="C57" s="1110"/>
      <c r="D57" s="1110"/>
      <c r="E57" s="752" t="s">
        <v>797</v>
      </c>
      <c r="F57" s="1857"/>
      <c r="G57" s="1858"/>
      <c r="H57" s="1857"/>
      <c r="I57" s="1858"/>
      <c r="J57" s="1857"/>
      <c r="K57" s="1858"/>
      <c r="L57" s="1857"/>
      <c r="M57" s="1858"/>
      <c r="N57" s="1857"/>
      <c r="O57" s="1858"/>
      <c r="P57" s="1857"/>
      <c r="Q57" s="1858"/>
      <c r="R57" s="1857"/>
      <c r="S57" s="1858"/>
      <c r="T57" s="1857"/>
      <c r="U57" s="1858"/>
      <c r="V57" s="1857"/>
      <c r="W57" s="1858"/>
    </row>
    <row r="58" spans="1:23" ht="15.75" customHeight="1" x14ac:dyDescent="0.25">
      <c r="A58" s="1110" t="s">
        <v>277</v>
      </c>
      <c r="B58" s="1110"/>
      <c r="C58" s="1110"/>
      <c r="D58" s="1110"/>
      <c r="E58" s="752" t="s">
        <v>798</v>
      </c>
      <c r="F58" s="1857"/>
      <c r="G58" s="1858"/>
      <c r="H58" s="1857"/>
      <c r="I58" s="1858"/>
      <c r="J58" s="1857"/>
      <c r="K58" s="1858"/>
      <c r="L58" s="1857"/>
      <c r="M58" s="1858"/>
      <c r="N58" s="1857"/>
      <c r="O58" s="1858"/>
      <c r="P58" s="1857"/>
      <c r="Q58" s="1858"/>
      <c r="R58" s="1857"/>
      <c r="S58" s="1858"/>
      <c r="T58" s="1857"/>
      <c r="U58" s="1858"/>
      <c r="V58" s="1857"/>
      <c r="W58" s="1858"/>
    </row>
    <row r="59" spans="1:23" ht="33.75" customHeight="1" x14ac:dyDescent="0.25">
      <c r="A59" s="1110" t="s">
        <v>1438</v>
      </c>
      <c r="B59" s="1110"/>
      <c r="C59" s="1110"/>
      <c r="D59" s="1110"/>
      <c r="E59" s="752" t="s">
        <v>800</v>
      </c>
      <c r="F59" s="1857"/>
      <c r="G59" s="1858"/>
      <c r="H59" s="1857"/>
      <c r="I59" s="1858"/>
      <c r="J59" s="1857"/>
      <c r="K59" s="1858"/>
      <c r="L59" s="1857"/>
      <c r="M59" s="1858"/>
      <c r="N59" s="1857"/>
      <c r="O59" s="1858"/>
      <c r="P59" s="1857"/>
      <c r="Q59" s="1858"/>
      <c r="R59" s="1857"/>
      <c r="S59" s="1858"/>
      <c r="T59" s="1857"/>
      <c r="U59" s="1858"/>
      <c r="V59" s="1857"/>
      <c r="W59" s="1858"/>
    </row>
    <row r="60" spans="1:23" ht="15.75" customHeight="1" x14ac:dyDescent="0.25">
      <c r="A60" s="1110" t="s">
        <v>801</v>
      </c>
      <c r="B60" s="1110"/>
      <c r="C60" s="1110"/>
      <c r="D60" s="1110"/>
      <c r="E60" s="752" t="s">
        <v>802</v>
      </c>
      <c r="F60" s="1857"/>
      <c r="G60" s="1858"/>
      <c r="H60" s="1857"/>
      <c r="I60" s="1858"/>
      <c r="J60" s="1857"/>
      <c r="K60" s="1858"/>
      <c r="L60" s="1857"/>
      <c r="M60" s="1858"/>
      <c r="N60" s="1857"/>
      <c r="O60" s="1858"/>
      <c r="P60" s="1857"/>
      <c r="Q60" s="1858"/>
      <c r="R60" s="1857"/>
      <c r="S60" s="1858"/>
      <c r="T60" s="1857"/>
      <c r="U60" s="1858"/>
      <c r="V60" s="1857"/>
      <c r="W60" s="1858"/>
    </row>
    <row r="61" spans="1:23" ht="15.75" customHeight="1" x14ac:dyDescent="0.25">
      <c r="A61" s="1110" t="s">
        <v>803</v>
      </c>
      <c r="B61" s="1110"/>
      <c r="C61" s="1110"/>
      <c r="D61" s="1110"/>
      <c r="E61" s="752" t="s">
        <v>804</v>
      </c>
      <c r="F61" s="1121"/>
      <c r="G61" s="1122"/>
      <c r="H61" s="1121"/>
      <c r="I61" s="1122"/>
      <c r="J61" s="1121"/>
      <c r="K61" s="1122"/>
      <c r="L61" s="1121"/>
      <c r="M61" s="1122"/>
      <c r="N61" s="1121"/>
      <c r="O61" s="1122"/>
      <c r="P61" s="1121"/>
      <c r="Q61" s="1122"/>
      <c r="R61" s="1121"/>
      <c r="S61" s="1122"/>
      <c r="T61" s="1121"/>
      <c r="U61" s="1122"/>
      <c r="V61" s="1121"/>
      <c r="W61" s="1122"/>
    </row>
    <row r="62" spans="1:23" ht="15.75" customHeight="1" x14ac:dyDescent="0.25">
      <c r="A62" s="1110" t="s">
        <v>805</v>
      </c>
      <c r="B62" s="1110"/>
      <c r="C62" s="1110"/>
      <c r="D62" s="1110"/>
      <c r="E62" s="753"/>
      <c r="F62" s="1123"/>
      <c r="G62" s="1124"/>
      <c r="H62" s="1124"/>
      <c r="I62" s="1124"/>
      <c r="J62" s="1124"/>
      <c r="K62" s="1125"/>
      <c r="L62" s="1123"/>
      <c r="M62" s="1124"/>
      <c r="N62" s="1124"/>
      <c r="O62" s="1124"/>
      <c r="P62" s="1124"/>
      <c r="Q62" s="1125"/>
      <c r="R62" s="1123"/>
      <c r="S62" s="1124"/>
      <c r="T62" s="1124"/>
      <c r="U62" s="1124"/>
      <c r="V62" s="1124"/>
      <c r="W62" s="1125"/>
    </row>
    <row r="63" spans="1:23" ht="15.75" customHeight="1" x14ac:dyDescent="0.25">
      <c r="A63" s="1110" t="s">
        <v>806</v>
      </c>
      <c r="B63" s="1110"/>
      <c r="C63" s="1110"/>
      <c r="D63" s="1110"/>
      <c r="E63" s="752" t="s">
        <v>807</v>
      </c>
      <c r="F63" s="1121"/>
      <c r="G63" s="1122"/>
      <c r="H63" s="1121"/>
      <c r="I63" s="1122"/>
      <c r="J63" s="1121"/>
      <c r="K63" s="1122"/>
      <c r="L63" s="1121"/>
      <c r="M63" s="1122"/>
      <c r="N63" s="1121"/>
      <c r="O63" s="1122"/>
      <c r="P63" s="1121"/>
      <c r="Q63" s="1122"/>
      <c r="R63" s="1121"/>
      <c r="S63" s="1122"/>
      <c r="T63" s="1121"/>
      <c r="U63" s="1122"/>
      <c r="V63" s="1121"/>
      <c r="W63" s="1122"/>
    </row>
    <row r="64" spans="1:23" ht="31.5" customHeight="1" x14ac:dyDescent="0.25">
      <c r="A64" s="1110" t="s">
        <v>808</v>
      </c>
      <c r="B64" s="1110"/>
      <c r="C64" s="1110"/>
      <c r="D64" s="1110"/>
      <c r="E64" s="752" t="s">
        <v>809</v>
      </c>
      <c r="F64" s="1121"/>
      <c r="G64" s="1122"/>
      <c r="H64" s="1121"/>
      <c r="I64" s="1122"/>
      <c r="J64" s="1121"/>
      <c r="K64" s="1122"/>
      <c r="L64" s="1121"/>
      <c r="M64" s="1122"/>
      <c r="N64" s="1121"/>
      <c r="O64" s="1122"/>
      <c r="P64" s="1121"/>
      <c r="Q64" s="1122"/>
      <c r="R64" s="1121"/>
      <c r="S64" s="1122"/>
      <c r="T64" s="1121"/>
      <c r="U64" s="1122"/>
      <c r="V64" s="1121"/>
      <c r="W64" s="1122"/>
    </row>
    <row r="65" spans="1:23" ht="48" customHeight="1" x14ac:dyDescent="0.25">
      <c r="A65" s="1110" t="s">
        <v>810</v>
      </c>
      <c r="B65" s="1110"/>
      <c r="C65" s="1110"/>
      <c r="D65" s="1110"/>
      <c r="E65" s="752" t="s">
        <v>811</v>
      </c>
      <c r="F65" s="1857"/>
      <c r="G65" s="1858"/>
      <c r="H65" s="1857"/>
      <c r="I65" s="1858"/>
      <c r="J65" s="1857"/>
      <c r="K65" s="1858"/>
      <c r="L65" s="1857"/>
      <c r="M65" s="1858"/>
      <c r="N65" s="1857"/>
      <c r="O65" s="1858"/>
      <c r="P65" s="1857"/>
      <c r="Q65" s="1858"/>
      <c r="R65" s="1857"/>
      <c r="S65" s="1858"/>
      <c r="T65" s="1857"/>
      <c r="U65" s="1858"/>
      <c r="V65" s="1857"/>
      <c r="W65" s="1858"/>
    </row>
    <row r="66" spans="1:23" ht="34.5" customHeight="1" x14ac:dyDescent="0.25">
      <c r="A66" s="1110" t="s">
        <v>812</v>
      </c>
      <c r="B66" s="1110"/>
      <c r="C66" s="1110"/>
      <c r="D66" s="1110"/>
      <c r="E66" s="752" t="s">
        <v>813</v>
      </c>
      <c r="F66" s="1857"/>
      <c r="G66" s="1858"/>
      <c r="H66" s="1857"/>
      <c r="I66" s="1858"/>
      <c r="J66" s="1857"/>
      <c r="K66" s="1858"/>
      <c r="L66" s="1857"/>
      <c r="M66" s="1858"/>
      <c r="N66" s="1857"/>
      <c r="O66" s="1858"/>
      <c r="P66" s="1857"/>
      <c r="Q66" s="1858"/>
      <c r="R66" s="1857"/>
      <c r="S66" s="1858"/>
      <c r="T66" s="1857"/>
      <c r="U66" s="1858"/>
      <c r="V66" s="1857"/>
      <c r="W66" s="1858"/>
    </row>
    <row r="67" spans="1:23" ht="15.75" customHeight="1" x14ac:dyDescent="0.25">
      <c r="A67" s="1110" t="s">
        <v>814</v>
      </c>
      <c r="B67" s="1110"/>
      <c r="C67" s="1110"/>
      <c r="D67" s="1110"/>
      <c r="E67" s="752" t="s">
        <v>815</v>
      </c>
      <c r="F67" s="1857"/>
      <c r="G67" s="1858"/>
      <c r="H67" s="1857"/>
      <c r="I67" s="1858"/>
      <c r="J67" s="1857"/>
      <c r="K67" s="1858"/>
      <c r="L67" s="1857"/>
      <c r="M67" s="1858"/>
      <c r="N67" s="1857"/>
      <c r="O67" s="1858"/>
      <c r="P67" s="1857"/>
      <c r="Q67" s="1858"/>
      <c r="R67" s="1857"/>
      <c r="S67" s="1858"/>
      <c r="T67" s="1857"/>
      <c r="U67" s="1858"/>
      <c r="V67" s="1857"/>
      <c r="W67" s="1858"/>
    </row>
    <row r="68" spans="1:23" ht="32.25" customHeight="1" x14ac:dyDescent="0.25">
      <c r="A68" s="1110" t="s">
        <v>816</v>
      </c>
      <c r="B68" s="1110"/>
      <c r="C68" s="1110"/>
      <c r="D68" s="1110"/>
      <c r="E68" s="752" t="s">
        <v>817</v>
      </c>
      <c r="F68" s="1857"/>
      <c r="G68" s="1858"/>
      <c r="H68" s="1857"/>
      <c r="I68" s="1858"/>
      <c r="J68" s="1857"/>
      <c r="K68" s="1858"/>
      <c r="L68" s="1857"/>
      <c r="M68" s="1858"/>
      <c r="N68" s="1857"/>
      <c r="O68" s="1858"/>
      <c r="P68" s="1857"/>
      <c r="Q68" s="1858"/>
      <c r="R68" s="1857"/>
      <c r="S68" s="1858"/>
      <c r="T68" s="1857"/>
      <c r="U68" s="1858"/>
      <c r="V68" s="1857"/>
      <c r="W68" s="1858"/>
    </row>
    <row r="69" spans="1:23" ht="28.5" customHeight="1" x14ac:dyDescent="0.25">
      <c r="A69" s="1110" t="s">
        <v>818</v>
      </c>
      <c r="B69" s="1110"/>
      <c r="C69" s="1110"/>
      <c r="D69" s="1110"/>
      <c r="E69" s="752" t="s">
        <v>819</v>
      </c>
      <c r="F69" s="1121"/>
      <c r="G69" s="1122"/>
      <c r="H69" s="1121"/>
      <c r="I69" s="1122"/>
      <c r="J69" s="1121"/>
      <c r="K69" s="1122"/>
      <c r="L69" s="1121"/>
      <c r="M69" s="1122"/>
      <c r="N69" s="1121"/>
      <c r="O69" s="1122"/>
      <c r="P69" s="1121"/>
      <c r="Q69" s="1122"/>
      <c r="R69" s="1121"/>
      <c r="S69" s="1122"/>
      <c r="T69" s="1121"/>
      <c r="U69" s="1122"/>
      <c r="V69" s="1121"/>
      <c r="W69" s="1122"/>
    </row>
    <row r="70" spans="1:23" ht="15.75" customHeight="1" x14ac:dyDescent="0.25">
      <c r="A70" s="1110" t="s">
        <v>820</v>
      </c>
      <c r="B70" s="1110"/>
      <c r="C70" s="1110"/>
      <c r="D70" s="1110"/>
      <c r="E70" s="752" t="s">
        <v>821</v>
      </c>
      <c r="F70" s="1857"/>
      <c r="G70" s="1858"/>
      <c r="H70" s="1857"/>
      <c r="I70" s="1858"/>
      <c r="J70" s="1857"/>
      <c r="K70" s="1858"/>
      <c r="L70" s="1857"/>
      <c r="M70" s="1858"/>
      <c r="N70" s="1857"/>
      <c r="O70" s="1858"/>
      <c r="P70" s="1857"/>
      <c r="Q70" s="1858"/>
      <c r="R70" s="1857"/>
      <c r="S70" s="1858"/>
      <c r="T70" s="1857"/>
      <c r="U70" s="1858"/>
      <c r="V70" s="1857"/>
      <c r="W70" s="1858"/>
    </row>
    <row r="71" spans="1:23" ht="37.5" customHeight="1" x14ac:dyDescent="0.25">
      <c r="A71" s="1110" t="s">
        <v>822</v>
      </c>
      <c r="B71" s="1110"/>
      <c r="C71" s="1110"/>
      <c r="D71" s="1110"/>
      <c r="E71" s="752" t="s">
        <v>823</v>
      </c>
      <c r="F71" s="1857"/>
      <c r="G71" s="1858"/>
      <c r="H71" s="1857"/>
      <c r="I71" s="1858"/>
      <c r="J71" s="1857"/>
      <c r="K71" s="1858"/>
      <c r="L71" s="1857"/>
      <c r="M71" s="1858"/>
      <c r="N71" s="1857"/>
      <c r="O71" s="1858"/>
      <c r="P71" s="1857"/>
      <c r="Q71" s="1858"/>
      <c r="R71" s="1857"/>
      <c r="S71" s="1858"/>
      <c r="T71" s="1857"/>
      <c r="U71" s="1858"/>
      <c r="V71" s="1857"/>
      <c r="W71" s="1858"/>
    </row>
    <row r="72" spans="1:23" ht="33.75" customHeight="1" x14ac:dyDescent="0.25">
      <c r="A72" s="1110" t="s">
        <v>824</v>
      </c>
      <c r="B72" s="1110"/>
      <c r="C72" s="1110"/>
      <c r="D72" s="1110"/>
      <c r="E72" s="752" t="s">
        <v>825</v>
      </c>
      <c r="F72" s="1857"/>
      <c r="G72" s="1858"/>
      <c r="H72" s="1857"/>
      <c r="I72" s="1858"/>
      <c r="J72" s="1857"/>
      <c r="K72" s="1858"/>
      <c r="L72" s="1857"/>
      <c r="M72" s="1858"/>
      <c r="N72" s="1857"/>
      <c r="O72" s="1858"/>
      <c r="P72" s="1857"/>
      <c r="Q72" s="1858"/>
      <c r="R72" s="1857"/>
      <c r="S72" s="1858"/>
      <c r="T72" s="1857"/>
      <c r="U72" s="1858"/>
      <c r="V72" s="1857"/>
      <c r="W72" s="1858"/>
    </row>
    <row r="73" spans="1:23" ht="15.75" customHeight="1" x14ac:dyDescent="0.25">
      <c r="A73" s="1110" t="s">
        <v>826</v>
      </c>
      <c r="B73" s="1110"/>
      <c r="C73" s="1110"/>
      <c r="D73" s="1110"/>
      <c r="E73" s="752" t="s">
        <v>827</v>
      </c>
      <c r="F73" s="1121"/>
      <c r="G73" s="1122"/>
      <c r="H73" s="1121"/>
      <c r="I73" s="1122"/>
      <c r="J73" s="1121"/>
      <c r="K73" s="1122"/>
      <c r="L73" s="1121"/>
      <c r="M73" s="1122"/>
      <c r="N73" s="1121"/>
      <c r="O73" s="1122"/>
      <c r="P73" s="1121"/>
      <c r="Q73" s="1122"/>
      <c r="R73" s="1121"/>
      <c r="S73" s="1122"/>
      <c r="T73" s="1121"/>
      <c r="U73" s="1122"/>
      <c r="V73" s="1121"/>
      <c r="W73" s="1122"/>
    </row>
    <row r="74" spans="1:23" ht="37.5" customHeight="1" x14ac:dyDescent="0.25">
      <c r="A74" s="1110" t="s">
        <v>828</v>
      </c>
      <c r="B74" s="1110"/>
      <c r="C74" s="1110"/>
      <c r="D74" s="1110"/>
      <c r="E74" s="752" t="s">
        <v>829</v>
      </c>
      <c r="F74" s="1121"/>
      <c r="G74" s="1122"/>
      <c r="H74" s="1121"/>
      <c r="I74" s="1122"/>
      <c r="J74" s="1121"/>
      <c r="K74" s="1122"/>
      <c r="L74" s="1121"/>
      <c r="M74" s="1122"/>
      <c r="N74" s="1121"/>
      <c r="O74" s="1122"/>
      <c r="P74" s="1121"/>
      <c r="Q74" s="1122"/>
      <c r="R74" s="1121"/>
      <c r="S74" s="1122"/>
      <c r="T74" s="1121"/>
      <c r="U74" s="1122"/>
      <c r="V74" s="1121"/>
      <c r="W74" s="1122"/>
    </row>
    <row r="75" spans="1:23" ht="18.75" customHeight="1" x14ac:dyDescent="0.25">
      <c r="A75" s="1847" t="s">
        <v>1267</v>
      </c>
      <c r="B75" s="1848"/>
      <c r="C75" s="1848"/>
      <c r="D75" s="1848"/>
      <c r="E75" s="1848"/>
      <c r="F75" s="1848"/>
      <c r="G75" s="1848"/>
      <c r="H75" s="1848"/>
      <c r="I75" s="1848"/>
      <c r="J75" s="1848"/>
      <c r="K75" s="1848"/>
      <c r="L75" s="1848"/>
      <c r="M75" s="1848"/>
      <c r="N75" s="1848"/>
      <c r="O75" s="1848"/>
      <c r="P75" s="1848"/>
      <c r="Q75" s="1848"/>
      <c r="R75" s="1848"/>
      <c r="S75" s="1848"/>
      <c r="T75" s="1848"/>
      <c r="U75" s="1848"/>
      <c r="V75" s="1848"/>
      <c r="W75" s="1848"/>
    </row>
    <row r="76" spans="1:23" ht="15.75" x14ac:dyDescent="0.25">
      <c r="A76" s="1859" t="s">
        <v>318</v>
      </c>
      <c r="B76" s="1860"/>
      <c r="C76" s="1860"/>
      <c r="D76" s="1860"/>
      <c r="E76" s="1860"/>
      <c r="F76" s="1860"/>
      <c r="G76" s="1860"/>
      <c r="H76" s="1860"/>
      <c r="I76" s="1860"/>
      <c r="J76" s="1860"/>
      <c r="K76" s="1860"/>
      <c r="L76" s="1860"/>
      <c r="M76" s="1860"/>
      <c r="N76" s="1860"/>
      <c r="O76" s="1860"/>
      <c r="P76" s="1860"/>
      <c r="Q76" s="1860"/>
      <c r="R76" s="1860"/>
      <c r="S76" s="1860"/>
      <c r="T76" s="1860"/>
      <c r="U76" s="1860"/>
      <c r="V76" s="1860"/>
      <c r="W76" s="1860"/>
    </row>
    <row r="77" spans="1:23" x14ac:dyDescent="0.25">
      <c r="A77" s="1849" t="s">
        <v>1196</v>
      </c>
      <c r="B77" s="1850"/>
      <c r="C77" s="1850"/>
      <c r="D77" s="1850"/>
      <c r="E77" s="1850"/>
      <c r="F77" s="1850"/>
      <c r="G77" s="1850"/>
      <c r="H77" s="1850"/>
      <c r="I77" s="1850"/>
      <c r="J77" s="1850"/>
      <c r="K77" s="1850"/>
      <c r="L77" s="1850"/>
      <c r="M77" s="1850"/>
      <c r="N77" s="1850"/>
      <c r="O77" s="1850"/>
      <c r="P77" s="1850"/>
      <c r="Q77" s="1850"/>
      <c r="R77" s="1850"/>
      <c r="S77" s="1850"/>
      <c r="T77" s="1850"/>
      <c r="U77" s="1850"/>
      <c r="V77" s="1850"/>
      <c r="W77" s="1850"/>
    </row>
    <row r="78" spans="1:23" ht="15.75" x14ac:dyDescent="0.25">
      <c r="A78" s="1138" t="s">
        <v>773</v>
      </c>
      <c r="B78" s="1139"/>
      <c r="C78" s="1139"/>
      <c r="D78" s="1139"/>
      <c r="E78" s="1149" t="s">
        <v>774</v>
      </c>
      <c r="F78" s="1851" t="s">
        <v>305</v>
      </c>
      <c r="G78" s="1852"/>
      <c r="H78" s="1852"/>
      <c r="I78" s="1852"/>
      <c r="J78" s="1852"/>
      <c r="K78" s="1853"/>
      <c r="L78" s="1851" t="s">
        <v>306</v>
      </c>
      <c r="M78" s="1852"/>
      <c r="N78" s="1852"/>
      <c r="O78" s="1852"/>
      <c r="P78" s="1852"/>
      <c r="Q78" s="1853"/>
      <c r="R78" s="1851" t="s">
        <v>886</v>
      </c>
      <c r="S78" s="1852"/>
      <c r="T78" s="1852"/>
      <c r="U78" s="1852"/>
      <c r="V78" s="1852"/>
      <c r="W78" s="1853"/>
    </row>
    <row r="79" spans="1:23" ht="15.75" x14ac:dyDescent="0.25">
      <c r="A79" s="1142"/>
      <c r="B79" s="1143"/>
      <c r="C79" s="1143"/>
      <c r="D79" s="1143"/>
      <c r="E79" s="1151"/>
      <c r="F79" s="1636" t="s">
        <v>830</v>
      </c>
      <c r="G79" s="1637"/>
      <c r="H79" s="1636" t="s">
        <v>1436</v>
      </c>
      <c r="I79" s="1637"/>
      <c r="J79" s="1636" t="s">
        <v>1437</v>
      </c>
      <c r="K79" s="1637"/>
      <c r="L79" s="1636" t="s">
        <v>830</v>
      </c>
      <c r="M79" s="1637"/>
      <c r="N79" s="1636" t="s">
        <v>1436</v>
      </c>
      <c r="O79" s="1637"/>
      <c r="P79" s="1636" t="s">
        <v>1437</v>
      </c>
      <c r="Q79" s="1637"/>
      <c r="R79" s="1636" t="s">
        <v>830</v>
      </c>
      <c r="S79" s="1637"/>
      <c r="T79" s="1636" t="s">
        <v>1436</v>
      </c>
      <c r="U79" s="1637"/>
      <c r="V79" s="1636" t="s">
        <v>1437</v>
      </c>
      <c r="W79" s="1637"/>
    </row>
    <row r="80" spans="1:23" ht="15.75" customHeight="1" x14ac:dyDescent="0.25">
      <c r="A80" s="1110" t="s">
        <v>832</v>
      </c>
      <c r="B80" s="1110"/>
      <c r="C80" s="1110"/>
      <c r="D80" s="1110"/>
      <c r="E80" s="754" t="s">
        <v>777</v>
      </c>
      <c r="F80" s="1123"/>
      <c r="G80" s="1124"/>
      <c r="H80" s="1124"/>
      <c r="I80" s="1124"/>
      <c r="J80" s="1124"/>
      <c r="K80" s="1125"/>
      <c r="L80" s="1123"/>
      <c r="M80" s="1124"/>
      <c r="N80" s="1124"/>
      <c r="O80" s="1124"/>
      <c r="P80" s="1124"/>
      <c r="Q80" s="1125"/>
      <c r="R80" s="1123"/>
      <c r="S80" s="1124"/>
      <c r="T80" s="1124"/>
      <c r="U80" s="1124"/>
      <c r="V80" s="1124"/>
      <c r="W80" s="1125"/>
    </row>
    <row r="81" spans="1:23" ht="35.25" customHeight="1" x14ac:dyDescent="0.25">
      <c r="A81" s="1110" t="s">
        <v>833</v>
      </c>
      <c r="B81" s="1110"/>
      <c r="C81" s="1110"/>
      <c r="D81" s="1110"/>
      <c r="E81" s="754" t="s">
        <v>779</v>
      </c>
      <c r="F81" s="1121"/>
      <c r="G81" s="1122"/>
      <c r="H81" s="1121"/>
      <c r="I81" s="1122"/>
      <c r="J81" s="1121"/>
      <c r="K81" s="1122"/>
      <c r="L81" s="1121"/>
      <c r="M81" s="1122"/>
      <c r="N81" s="1121"/>
      <c r="O81" s="1122"/>
      <c r="P81" s="1121"/>
      <c r="Q81" s="1122"/>
      <c r="R81" s="1121"/>
      <c r="S81" s="1122"/>
      <c r="T81" s="1121"/>
      <c r="U81" s="1122"/>
      <c r="V81" s="1121"/>
      <c r="W81" s="1122"/>
    </row>
    <row r="82" spans="1:23" ht="30.75" customHeight="1" x14ac:dyDescent="0.25">
      <c r="A82" s="1110" t="s">
        <v>834</v>
      </c>
      <c r="B82" s="1110"/>
      <c r="C82" s="1110"/>
      <c r="D82" s="1110"/>
      <c r="E82" s="754" t="s">
        <v>781</v>
      </c>
      <c r="F82" s="1113"/>
      <c r="G82" s="1114"/>
      <c r="H82" s="1113"/>
      <c r="I82" s="1114"/>
      <c r="J82" s="1113"/>
      <c r="K82" s="1114"/>
      <c r="L82" s="1113"/>
      <c r="M82" s="1114"/>
      <c r="N82" s="1113"/>
      <c r="O82" s="1114"/>
      <c r="P82" s="1113"/>
      <c r="Q82" s="1114"/>
      <c r="R82" s="1113"/>
      <c r="S82" s="1114"/>
      <c r="T82" s="1113"/>
      <c r="U82" s="1114"/>
      <c r="V82" s="1113"/>
      <c r="W82" s="1114"/>
    </row>
    <row r="83" spans="1:23" ht="15.75" customHeight="1" x14ac:dyDescent="0.25">
      <c r="A83" s="1110" t="s">
        <v>835</v>
      </c>
      <c r="B83" s="1110"/>
      <c r="C83" s="1110"/>
      <c r="D83" s="1110"/>
      <c r="E83" s="754" t="s">
        <v>783</v>
      </c>
      <c r="F83" s="1113"/>
      <c r="G83" s="1114"/>
      <c r="H83" s="1113"/>
      <c r="I83" s="1114"/>
      <c r="J83" s="1113"/>
      <c r="K83" s="1114"/>
      <c r="L83" s="1113"/>
      <c r="M83" s="1114"/>
      <c r="N83" s="1113"/>
      <c r="O83" s="1114"/>
      <c r="P83" s="1113"/>
      <c r="Q83" s="1114"/>
      <c r="R83" s="1113"/>
      <c r="S83" s="1114"/>
      <c r="T83" s="1113"/>
      <c r="U83" s="1114"/>
      <c r="V83" s="1113"/>
      <c r="W83" s="1114"/>
    </row>
    <row r="84" spans="1:23" ht="15.75" customHeight="1" x14ac:dyDescent="0.25">
      <c r="A84" s="1110" t="s">
        <v>836</v>
      </c>
      <c r="B84" s="1110"/>
      <c r="C84" s="1110"/>
      <c r="D84" s="1110"/>
      <c r="E84" s="754" t="s">
        <v>787</v>
      </c>
      <c r="F84" s="1113"/>
      <c r="G84" s="1114"/>
      <c r="H84" s="1113"/>
      <c r="I84" s="1114"/>
      <c r="J84" s="1113"/>
      <c r="K84" s="1114"/>
      <c r="L84" s="1113"/>
      <c r="M84" s="1114"/>
      <c r="N84" s="1113"/>
      <c r="O84" s="1114"/>
      <c r="P84" s="1113"/>
      <c r="Q84" s="1114"/>
      <c r="R84" s="1113"/>
      <c r="S84" s="1114"/>
      <c r="T84" s="1113"/>
      <c r="U84" s="1114"/>
      <c r="V84" s="1113"/>
      <c r="W84" s="1114"/>
    </row>
    <row r="85" spans="1:23" ht="33" customHeight="1" x14ac:dyDescent="0.25">
      <c r="A85" s="1110" t="s">
        <v>837</v>
      </c>
      <c r="B85" s="1110"/>
      <c r="C85" s="1110"/>
      <c r="D85" s="1110"/>
      <c r="E85" s="754" t="s">
        <v>789</v>
      </c>
      <c r="F85" s="1113"/>
      <c r="G85" s="1114"/>
      <c r="H85" s="1113"/>
      <c r="I85" s="1114"/>
      <c r="J85" s="1113"/>
      <c r="K85" s="1114"/>
      <c r="L85" s="1113"/>
      <c r="M85" s="1114"/>
      <c r="N85" s="1113"/>
      <c r="O85" s="1114"/>
      <c r="P85" s="1113"/>
      <c r="Q85" s="1114"/>
      <c r="R85" s="1113"/>
      <c r="S85" s="1114"/>
      <c r="T85" s="1113"/>
      <c r="U85" s="1114"/>
      <c r="V85" s="1113"/>
      <c r="W85" s="1114"/>
    </row>
    <row r="86" spans="1:23" ht="32.25" customHeight="1" x14ac:dyDescent="0.25">
      <c r="A86" s="1110" t="s">
        <v>838</v>
      </c>
      <c r="B86" s="1110"/>
      <c r="C86" s="1110"/>
      <c r="D86" s="1110"/>
      <c r="E86" s="754" t="s">
        <v>791</v>
      </c>
      <c r="F86" s="1113"/>
      <c r="G86" s="1114"/>
      <c r="H86" s="1113"/>
      <c r="I86" s="1114"/>
      <c r="J86" s="1113"/>
      <c r="K86" s="1114"/>
      <c r="L86" s="1113"/>
      <c r="M86" s="1114"/>
      <c r="N86" s="1113"/>
      <c r="O86" s="1114"/>
      <c r="P86" s="1113"/>
      <c r="Q86" s="1114"/>
      <c r="R86" s="1113"/>
      <c r="S86" s="1114"/>
      <c r="T86" s="1113"/>
      <c r="U86" s="1114"/>
      <c r="V86" s="1113"/>
      <c r="W86" s="1114"/>
    </row>
    <row r="87" spans="1:23" ht="48" customHeight="1" x14ac:dyDescent="0.25">
      <c r="A87" s="1110" t="s">
        <v>839</v>
      </c>
      <c r="B87" s="1110"/>
      <c r="C87" s="1110"/>
      <c r="D87" s="1110"/>
      <c r="E87" s="754" t="s">
        <v>793</v>
      </c>
      <c r="F87" s="1113"/>
      <c r="G87" s="1114"/>
      <c r="H87" s="1113"/>
      <c r="I87" s="1114"/>
      <c r="J87" s="1113"/>
      <c r="K87" s="1114"/>
      <c r="L87" s="1113"/>
      <c r="M87" s="1114"/>
      <c r="N87" s="1113"/>
      <c r="O87" s="1114"/>
      <c r="P87" s="1113"/>
      <c r="Q87" s="1114"/>
      <c r="R87" s="1113"/>
      <c r="S87" s="1114"/>
      <c r="T87" s="1113"/>
      <c r="U87" s="1114"/>
      <c r="V87" s="1113"/>
      <c r="W87" s="1114"/>
    </row>
    <row r="88" spans="1:23" ht="65.25" customHeight="1" x14ac:dyDescent="0.25">
      <c r="A88" s="1110" t="s">
        <v>999</v>
      </c>
      <c r="B88" s="1110"/>
      <c r="C88" s="1110"/>
      <c r="D88" s="1110"/>
      <c r="E88" s="754" t="s">
        <v>795</v>
      </c>
      <c r="F88" s="1113"/>
      <c r="G88" s="1114"/>
      <c r="H88" s="1113"/>
      <c r="I88" s="1114"/>
      <c r="J88" s="1113"/>
      <c r="K88" s="1114"/>
      <c r="L88" s="1113"/>
      <c r="M88" s="1114"/>
      <c r="N88" s="1113"/>
      <c r="O88" s="1114"/>
      <c r="P88" s="1113"/>
      <c r="Q88" s="1114"/>
      <c r="R88" s="1113"/>
      <c r="S88" s="1114"/>
      <c r="T88" s="1113"/>
      <c r="U88" s="1114"/>
      <c r="V88" s="1113"/>
      <c r="W88" s="1114"/>
    </row>
    <row r="89" spans="1:23" ht="30" customHeight="1" x14ac:dyDescent="0.25">
      <c r="A89" s="1110" t="s">
        <v>1000</v>
      </c>
      <c r="B89" s="1110"/>
      <c r="C89" s="1110"/>
      <c r="D89" s="1110"/>
      <c r="E89" s="754" t="s">
        <v>797</v>
      </c>
      <c r="F89" s="1113"/>
      <c r="G89" s="1114"/>
      <c r="H89" s="1113"/>
      <c r="I89" s="1114"/>
      <c r="J89" s="1113"/>
      <c r="K89" s="1114"/>
      <c r="L89" s="1113"/>
      <c r="M89" s="1114"/>
      <c r="N89" s="1113"/>
      <c r="O89" s="1114"/>
      <c r="P89" s="1113"/>
      <c r="Q89" s="1114"/>
      <c r="R89" s="1113"/>
      <c r="S89" s="1114"/>
      <c r="T89" s="1113"/>
      <c r="U89" s="1114"/>
      <c r="V89" s="1113"/>
      <c r="W89" s="1114"/>
    </row>
    <row r="90" spans="1:23" ht="15.75" customHeight="1" x14ac:dyDescent="0.25">
      <c r="A90" s="1110" t="s">
        <v>840</v>
      </c>
      <c r="B90" s="1110"/>
      <c r="C90" s="1110"/>
      <c r="D90" s="1110"/>
      <c r="E90" s="754" t="s">
        <v>798</v>
      </c>
      <c r="F90" s="1113"/>
      <c r="G90" s="1114"/>
      <c r="H90" s="1113"/>
      <c r="I90" s="1114"/>
      <c r="J90" s="1113"/>
      <c r="K90" s="1114"/>
      <c r="L90" s="1113"/>
      <c r="M90" s="1114"/>
      <c r="N90" s="1113"/>
      <c r="O90" s="1114"/>
      <c r="P90" s="1113"/>
      <c r="Q90" s="1114"/>
      <c r="R90" s="1113"/>
      <c r="S90" s="1114"/>
      <c r="T90" s="1113"/>
      <c r="U90" s="1114"/>
      <c r="V90" s="1113"/>
      <c r="W90" s="1114"/>
    </row>
    <row r="91" spans="1:23" ht="34.5" customHeight="1" x14ac:dyDescent="0.25">
      <c r="A91" s="1110" t="s">
        <v>841</v>
      </c>
      <c r="B91" s="1110"/>
      <c r="C91" s="1110"/>
      <c r="D91" s="1110"/>
      <c r="E91" s="754" t="s">
        <v>800</v>
      </c>
      <c r="F91" s="1113"/>
      <c r="G91" s="1114"/>
      <c r="H91" s="1113"/>
      <c r="I91" s="1114"/>
      <c r="J91" s="1113"/>
      <c r="K91" s="1114"/>
      <c r="L91" s="1113"/>
      <c r="M91" s="1114"/>
      <c r="N91" s="1113"/>
      <c r="O91" s="1114"/>
      <c r="P91" s="1113"/>
      <c r="Q91" s="1114"/>
      <c r="R91" s="1113"/>
      <c r="S91" s="1114"/>
      <c r="T91" s="1113"/>
      <c r="U91" s="1114"/>
      <c r="V91" s="1113"/>
      <c r="W91" s="1114"/>
    </row>
    <row r="92" spans="1:23" ht="15.75" customHeight="1" x14ac:dyDescent="0.25">
      <c r="A92" s="1110" t="s">
        <v>842</v>
      </c>
      <c r="B92" s="1110"/>
      <c r="C92" s="1110"/>
      <c r="D92" s="1110"/>
      <c r="E92" s="754" t="s">
        <v>802</v>
      </c>
      <c r="F92" s="1113"/>
      <c r="G92" s="1114"/>
      <c r="H92" s="1113"/>
      <c r="I92" s="1114"/>
      <c r="J92" s="1113"/>
      <c r="K92" s="1114"/>
      <c r="L92" s="1113"/>
      <c r="M92" s="1114"/>
      <c r="N92" s="1113"/>
      <c r="O92" s="1114"/>
      <c r="P92" s="1113"/>
      <c r="Q92" s="1114"/>
      <c r="R92" s="1113"/>
      <c r="S92" s="1114"/>
      <c r="T92" s="1113"/>
      <c r="U92" s="1114"/>
      <c r="V92" s="1113"/>
      <c r="W92" s="1114"/>
    </row>
    <row r="93" spans="1:23" ht="51.75" customHeight="1" x14ac:dyDescent="0.25">
      <c r="A93" s="1110" t="s">
        <v>1010</v>
      </c>
      <c r="B93" s="1110"/>
      <c r="C93" s="1110"/>
      <c r="D93" s="1110"/>
      <c r="E93" s="754" t="s">
        <v>804</v>
      </c>
      <c r="F93" s="1113"/>
      <c r="G93" s="1114"/>
      <c r="H93" s="1113"/>
      <c r="I93" s="1114"/>
      <c r="J93" s="1113"/>
      <c r="K93" s="1114"/>
      <c r="L93" s="1113"/>
      <c r="M93" s="1114"/>
      <c r="N93" s="1113"/>
      <c r="O93" s="1114"/>
      <c r="P93" s="1113"/>
      <c r="Q93" s="1114"/>
      <c r="R93" s="1113"/>
      <c r="S93" s="1114"/>
      <c r="T93" s="1113"/>
      <c r="U93" s="1114"/>
      <c r="V93" s="1113"/>
      <c r="W93" s="1114"/>
    </row>
    <row r="94" spans="1:23" ht="15.75" customHeight="1" x14ac:dyDescent="0.25">
      <c r="A94" s="1110" t="s">
        <v>1001</v>
      </c>
      <c r="B94" s="1110"/>
      <c r="C94" s="1110"/>
      <c r="D94" s="1110"/>
      <c r="E94" s="754" t="s">
        <v>807</v>
      </c>
      <c r="F94" s="1111"/>
      <c r="G94" s="1112"/>
      <c r="H94" s="1111"/>
      <c r="I94" s="1112"/>
      <c r="J94" s="1111"/>
      <c r="K94" s="1112"/>
      <c r="L94" s="1111"/>
      <c r="M94" s="1112"/>
      <c r="N94" s="1111"/>
      <c r="O94" s="1112"/>
      <c r="P94" s="1111"/>
      <c r="Q94" s="1112"/>
      <c r="R94" s="1111"/>
      <c r="S94" s="1112"/>
      <c r="T94" s="1111"/>
      <c r="U94" s="1112"/>
      <c r="V94" s="1111"/>
      <c r="W94" s="1112"/>
    </row>
    <row r="95" spans="1:23" ht="15.75" customHeight="1" x14ac:dyDescent="0.25">
      <c r="A95" s="1110" t="s">
        <v>1002</v>
      </c>
      <c r="B95" s="1110"/>
      <c r="C95" s="1110"/>
      <c r="D95" s="1110"/>
      <c r="E95" s="754" t="s">
        <v>809</v>
      </c>
      <c r="F95" s="1113"/>
      <c r="G95" s="1114"/>
      <c r="H95" s="1113"/>
      <c r="I95" s="1114"/>
      <c r="J95" s="1113"/>
      <c r="K95" s="1114"/>
      <c r="L95" s="1113"/>
      <c r="M95" s="1114"/>
      <c r="N95" s="1113"/>
      <c r="O95" s="1114"/>
      <c r="P95" s="1113"/>
      <c r="Q95" s="1114"/>
      <c r="R95" s="1113"/>
      <c r="S95" s="1114"/>
      <c r="T95" s="1113"/>
      <c r="U95" s="1114"/>
      <c r="V95" s="1113"/>
      <c r="W95" s="1114"/>
    </row>
    <row r="96" spans="1:23" ht="34.5" customHeight="1" x14ac:dyDescent="0.25">
      <c r="A96" s="1110" t="s">
        <v>1003</v>
      </c>
      <c r="B96" s="1110"/>
      <c r="C96" s="1110"/>
      <c r="D96" s="1110"/>
      <c r="E96" s="754" t="s">
        <v>819</v>
      </c>
      <c r="F96" s="1111"/>
      <c r="G96" s="1112"/>
      <c r="H96" s="1111"/>
      <c r="I96" s="1112"/>
      <c r="J96" s="1111"/>
      <c r="K96" s="1112"/>
      <c r="L96" s="1111"/>
      <c r="M96" s="1112"/>
      <c r="N96" s="1111"/>
      <c r="O96" s="1112"/>
      <c r="P96" s="1111"/>
      <c r="Q96" s="1112"/>
      <c r="R96" s="1111"/>
      <c r="S96" s="1112"/>
      <c r="T96" s="1111"/>
      <c r="U96" s="1112"/>
      <c r="V96" s="1111"/>
      <c r="W96" s="1112"/>
    </row>
    <row r="97" spans="1:23" ht="15.75" customHeight="1" x14ac:dyDescent="0.25">
      <c r="A97" s="1861"/>
      <c r="B97" s="1862"/>
      <c r="C97" s="1862"/>
      <c r="D97" s="1862"/>
      <c r="E97" s="1862"/>
      <c r="F97" s="1862"/>
      <c r="G97" s="1862"/>
      <c r="H97" s="1862"/>
      <c r="I97" s="1862"/>
      <c r="J97" s="1862"/>
      <c r="K97" s="1862"/>
      <c r="L97" s="1862"/>
      <c r="M97" s="1862"/>
      <c r="N97" s="1862"/>
      <c r="O97" s="1862"/>
      <c r="P97" s="1862"/>
      <c r="Q97" s="1862"/>
      <c r="R97" s="1862"/>
      <c r="S97" s="1862"/>
      <c r="T97" s="1862"/>
      <c r="U97" s="1862"/>
      <c r="V97" s="1862"/>
      <c r="W97" s="1862"/>
    </row>
    <row r="98" spans="1:23" ht="15.75" x14ac:dyDescent="0.25">
      <c r="A98" s="1142" t="s">
        <v>1268</v>
      </c>
      <c r="B98" s="1143"/>
      <c r="C98" s="1143"/>
      <c r="D98" s="1143"/>
      <c r="E98" s="1143"/>
      <c r="F98" s="1143"/>
      <c r="G98" s="1143"/>
      <c r="H98" s="1143"/>
      <c r="I98" s="1143"/>
      <c r="J98" s="1143"/>
      <c r="K98" s="1143"/>
      <c r="L98" s="1143"/>
      <c r="M98" s="1143"/>
      <c r="N98" s="1143"/>
      <c r="O98" s="1143"/>
      <c r="P98" s="1143"/>
      <c r="Q98" s="1143"/>
      <c r="R98" s="1143"/>
      <c r="S98" s="1143"/>
      <c r="T98" s="1143"/>
      <c r="U98" s="1143"/>
      <c r="V98" s="1143"/>
      <c r="W98" s="1143"/>
    </row>
    <row r="99" spans="1:23" ht="15.75" x14ac:dyDescent="0.25">
      <c r="A99" s="442"/>
      <c r="B99" s="443"/>
      <c r="C99" s="444"/>
      <c r="D99" s="432"/>
      <c r="E99" s="433"/>
      <c r="F99" s="1123" t="s">
        <v>305</v>
      </c>
      <c r="G99" s="1124"/>
      <c r="H99" s="1124"/>
      <c r="I99" s="1124"/>
      <c r="J99" s="1124"/>
      <c r="K99" s="1863"/>
      <c r="L99" s="1123" t="s">
        <v>306</v>
      </c>
      <c r="M99" s="1124"/>
      <c r="N99" s="1124"/>
      <c r="O99" s="1124"/>
      <c r="P99" s="1124"/>
      <c r="Q99" s="1863"/>
      <c r="R99" s="1123" t="s">
        <v>886</v>
      </c>
      <c r="S99" s="1124"/>
      <c r="T99" s="1124"/>
      <c r="U99" s="1124"/>
      <c r="V99" s="1124"/>
      <c r="W99" s="1863"/>
    </row>
    <row r="100" spans="1:23" ht="63.75" customHeight="1" x14ac:dyDescent="0.25">
      <c r="A100" s="1123" t="s">
        <v>1269</v>
      </c>
      <c r="B100" s="1124"/>
      <c r="C100" s="1125"/>
      <c r="D100" s="1095" t="s">
        <v>1270</v>
      </c>
      <c r="E100" s="1097"/>
      <c r="F100" s="1123" t="str">
        <f t="shared" ref="F100:J100" si="0">F79</f>
        <v>За предыдущий год</v>
      </c>
      <c r="G100" s="1125"/>
      <c r="H100" s="1123" t="str">
        <f t="shared" si="0"/>
        <v>На последнюю отчетную (квартальную) дату</v>
      </c>
      <c r="I100" s="1125"/>
      <c r="J100" s="1123" t="str">
        <f t="shared" si="0"/>
        <v>За аналогичный период прошлого года</v>
      </c>
      <c r="K100" s="1125"/>
      <c r="L100" s="1123" t="str">
        <f t="shared" ref="L100" si="1">L79</f>
        <v>За предыдущий год</v>
      </c>
      <c r="M100" s="1125"/>
      <c r="N100" s="1123" t="str">
        <f t="shared" ref="N100" si="2">N79</f>
        <v>На последнюю отчетную (квартальную) дату</v>
      </c>
      <c r="O100" s="1125"/>
      <c r="P100" s="1123" t="str">
        <f t="shared" ref="P100" si="3">P79</f>
        <v>За аналогичный период прошлого года</v>
      </c>
      <c r="Q100" s="1125"/>
      <c r="R100" s="1123" t="str">
        <f t="shared" ref="R100" si="4">R79</f>
        <v>За предыдущий год</v>
      </c>
      <c r="S100" s="1125"/>
      <c r="T100" s="1123" t="str">
        <f t="shared" ref="T100" si="5">T79</f>
        <v>На последнюю отчетную (квартальную) дату</v>
      </c>
      <c r="U100" s="1125"/>
      <c r="V100" s="1123" t="str">
        <f t="shared" ref="V100" si="6">V79</f>
        <v>За аналогичный период прошлого года</v>
      </c>
      <c r="W100" s="1125"/>
    </row>
    <row r="101" spans="1:23" ht="71.25" customHeight="1" x14ac:dyDescent="0.25">
      <c r="A101" s="1664" t="s">
        <v>1331</v>
      </c>
      <c r="B101" s="1664"/>
      <c r="C101" s="1664"/>
      <c r="D101" s="755" t="s">
        <v>1163</v>
      </c>
      <c r="E101" s="756">
        <v>1</v>
      </c>
      <c r="F101" s="1656"/>
      <c r="G101" s="1657"/>
      <c r="H101" s="1656"/>
      <c r="I101" s="1657"/>
      <c r="J101" s="1656"/>
      <c r="K101" s="1657"/>
      <c r="L101" s="1656"/>
      <c r="M101" s="1657"/>
      <c r="N101" s="1656"/>
      <c r="O101" s="1657"/>
      <c r="P101" s="1656"/>
      <c r="Q101" s="1657"/>
      <c r="R101" s="1656"/>
      <c r="S101" s="1657"/>
      <c r="T101" s="1656"/>
      <c r="U101" s="1657"/>
      <c r="V101" s="1656"/>
      <c r="W101" s="1657"/>
    </row>
    <row r="102" spans="1:23" ht="195.75" customHeight="1" x14ac:dyDescent="0.25">
      <c r="A102" s="1664" t="s">
        <v>1332</v>
      </c>
      <c r="B102" s="1664"/>
      <c r="C102" s="1664"/>
      <c r="D102" s="755" t="s">
        <v>1163</v>
      </c>
      <c r="E102" s="757">
        <v>0.05</v>
      </c>
      <c r="F102" s="1656"/>
      <c r="G102" s="1657"/>
      <c r="H102" s="1656"/>
      <c r="I102" s="1657"/>
      <c r="J102" s="1656"/>
      <c r="K102" s="1657"/>
      <c r="L102" s="1656"/>
      <c r="M102" s="1657"/>
      <c r="N102" s="1656"/>
      <c r="O102" s="1657"/>
      <c r="P102" s="1656"/>
      <c r="Q102" s="1657"/>
      <c r="R102" s="1656"/>
      <c r="S102" s="1657"/>
      <c r="T102" s="1656"/>
      <c r="U102" s="1657"/>
      <c r="V102" s="1656"/>
      <c r="W102" s="1657"/>
    </row>
    <row r="103" spans="1:23" ht="166.5" customHeight="1" x14ac:dyDescent="0.25">
      <c r="A103" s="1664" t="s">
        <v>1333</v>
      </c>
      <c r="B103" s="1664"/>
      <c r="C103" s="1664"/>
      <c r="D103" s="755" t="s">
        <v>1164</v>
      </c>
      <c r="E103" s="757">
        <v>0.85</v>
      </c>
      <c r="F103" s="1656"/>
      <c r="G103" s="1657"/>
      <c r="H103" s="1656"/>
      <c r="I103" s="1657"/>
      <c r="J103" s="1656"/>
      <c r="K103" s="1657"/>
      <c r="L103" s="1656"/>
      <c r="M103" s="1657"/>
      <c r="N103" s="1656"/>
      <c r="O103" s="1657"/>
      <c r="P103" s="1656"/>
      <c r="Q103" s="1657"/>
      <c r="R103" s="1656"/>
      <c r="S103" s="1657"/>
      <c r="T103" s="1656"/>
      <c r="U103" s="1657"/>
      <c r="V103" s="1656"/>
      <c r="W103" s="1657"/>
    </row>
    <row r="104" spans="1:23" ht="15.75" customHeight="1" x14ac:dyDescent="0.25">
      <c r="A104" s="1847" t="s">
        <v>1271</v>
      </c>
      <c r="B104" s="1848"/>
      <c r="C104" s="1848"/>
      <c r="D104" s="1848"/>
      <c r="E104" s="1848"/>
      <c r="F104" s="1848"/>
      <c r="G104" s="1848"/>
      <c r="H104" s="1848"/>
      <c r="I104" s="1848"/>
      <c r="J104" s="1848"/>
      <c r="K104" s="1848"/>
      <c r="L104" s="1848"/>
      <c r="M104" s="1848"/>
      <c r="N104" s="1848"/>
      <c r="O104" s="1848"/>
      <c r="P104" s="1848"/>
      <c r="Q104" s="1848"/>
      <c r="R104" s="1848"/>
      <c r="S104" s="1848"/>
      <c r="T104" s="1848"/>
      <c r="U104" s="1848"/>
      <c r="V104" s="1848"/>
      <c r="W104" s="1848"/>
    </row>
    <row r="105" spans="1:23" ht="15.75" thickBot="1" x14ac:dyDescent="0.3">
      <c r="A105" s="445"/>
      <c r="B105" s="446"/>
      <c r="C105" s="446"/>
      <c r="D105" s="446"/>
      <c r="E105" s="446"/>
      <c r="F105" s="447"/>
      <c r="G105" s="447"/>
      <c r="H105" s="1799" t="s">
        <v>305</v>
      </c>
      <c r="I105" s="1800"/>
      <c r="J105" s="1800"/>
      <c r="K105" s="1801"/>
      <c r="L105" s="1799" t="s">
        <v>306</v>
      </c>
      <c r="M105" s="1800"/>
      <c r="N105" s="1800"/>
      <c r="O105" s="1801"/>
      <c r="P105" s="1799" t="s">
        <v>886</v>
      </c>
      <c r="Q105" s="1800"/>
      <c r="R105" s="1800"/>
      <c r="S105" s="1801"/>
      <c r="T105" s="448"/>
      <c r="U105" s="448"/>
      <c r="V105" s="448"/>
      <c r="W105" s="448"/>
    </row>
    <row r="106" spans="1:23" ht="15.75" x14ac:dyDescent="0.25">
      <c r="A106" s="1710"/>
      <c r="B106" s="1711"/>
      <c r="C106" s="1711"/>
      <c r="D106" s="1711"/>
      <c r="E106" s="1711"/>
      <c r="F106" s="1711"/>
      <c r="G106" s="1711"/>
      <c r="H106" s="809" t="s">
        <v>319</v>
      </c>
      <c r="I106" s="811"/>
      <c r="J106" s="809" t="s">
        <v>320</v>
      </c>
      <c r="K106" s="811"/>
      <c r="L106" s="809" t="s">
        <v>319</v>
      </c>
      <c r="M106" s="811"/>
      <c r="N106" s="809" t="s">
        <v>320</v>
      </c>
      <c r="O106" s="811"/>
      <c r="P106" s="809" t="s">
        <v>319</v>
      </c>
      <c r="Q106" s="811"/>
      <c r="R106" s="809" t="s">
        <v>320</v>
      </c>
      <c r="S106" s="811"/>
    </row>
    <row r="107" spans="1:23" ht="15.75" customHeight="1" x14ac:dyDescent="0.25">
      <c r="A107" s="923" t="s">
        <v>321</v>
      </c>
      <c r="B107" s="924"/>
      <c r="C107" s="924"/>
      <c r="D107" s="924"/>
      <c r="E107" s="924"/>
      <c r="F107" s="924"/>
      <c r="G107" s="925"/>
      <c r="H107" s="806"/>
      <c r="I107" s="808"/>
      <c r="J107" s="806"/>
      <c r="K107" s="808"/>
      <c r="L107" s="806"/>
      <c r="M107" s="808"/>
      <c r="N107" s="806"/>
      <c r="O107" s="808"/>
      <c r="P107" s="806"/>
      <c r="Q107" s="808"/>
      <c r="R107" s="806"/>
      <c r="S107" s="808"/>
    </row>
    <row r="108" spans="1:23" ht="15.75" customHeight="1" x14ac:dyDescent="0.25">
      <c r="A108" s="923" t="s">
        <v>322</v>
      </c>
      <c r="B108" s="924"/>
      <c r="C108" s="924"/>
      <c r="D108" s="924"/>
      <c r="E108" s="924"/>
      <c r="F108" s="924"/>
      <c r="G108" s="925"/>
      <c r="H108" s="806"/>
      <c r="I108" s="808"/>
      <c r="J108" s="806"/>
      <c r="K108" s="808"/>
      <c r="L108" s="806"/>
      <c r="M108" s="808"/>
      <c r="N108" s="806"/>
      <c r="O108" s="808"/>
      <c r="P108" s="806"/>
      <c r="Q108" s="808"/>
      <c r="R108" s="806"/>
      <c r="S108" s="808"/>
    </row>
    <row r="109" spans="1:23" ht="15.75" customHeight="1" x14ac:dyDescent="0.25">
      <c r="A109" s="923" t="s">
        <v>323</v>
      </c>
      <c r="B109" s="924"/>
      <c r="C109" s="924"/>
      <c r="D109" s="924"/>
      <c r="E109" s="924"/>
      <c r="F109" s="924"/>
      <c r="G109" s="925"/>
      <c r="H109" s="806"/>
      <c r="I109" s="808"/>
      <c r="J109" s="806"/>
      <c r="K109" s="808"/>
      <c r="L109" s="806"/>
      <c r="M109" s="808"/>
      <c r="N109" s="806"/>
      <c r="O109" s="808"/>
      <c r="P109" s="806"/>
      <c r="Q109" s="808"/>
      <c r="R109" s="806"/>
      <c r="S109" s="808"/>
    </row>
    <row r="110" spans="1:23" ht="15.75" customHeight="1" x14ac:dyDescent="0.25">
      <c r="A110" s="923" t="s">
        <v>324</v>
      </c>
      <c r="B110" s="924"/>
      <c r="C110" s="924"/>
      <c r="D110" s="924"/>
      <c r="E110" s="924"/>
      <c r="F110" s="924"/>
      <c r="G110" s="925"/>
      <c r="H110" s="806"/>
      <c r="I110" s="808"/>
      <c r="J110" s="806"/>
      <c r="K110" s="808"/>
      <c r="L110" s="806"/>
      <c r="M110" s="808"/>
      <c r="N110" s="806"/>
      <c r="O110" s="808"/>
      <c r="P110" s="806"/>
      <c r="Q110" s="808"/>
      <c r="R110" s="806"/>
      <c r="S110" s="808"/>
    </row>
    <row r="111" spans="1:23" ht="15.75" customHeight="1" x14ac:dyDescent="0.25">
      <c r="A111" s="923" t="s">
        <v>324</v>
      </c>
      <c r="B111" s="924"/>
      <c r="C111" s="924"/>
      <c r="D111" s="924"/>
      <c r="E111" s="924"/>
      <c r="F111" s="924"/>
      <c r="G111" s="925"/>
      <c r="H111" s="806"/>
      <c r="I111" s="808"/>
      <c r="J111" s="806"/>
      <c r="K111" s="808"/>
      <c r="L111" s="806"/>
      <c r="M111" s="808"/>
      <c r="N111" s="806"/>
      <c r="O111" s="808"/>
      <c r="P111" s="806"/>
      <c r="Q111" s="808"/>
      <c r="R111" s="806"/>
      <c r="S111" s="808"/>
    </row>
    <row r="112" spans="1:23" ht="15.75" customHeight="1" x14ac:dyDescent="0.25">
      <c r="A112" s="923" t="s">
        <v>0</v>
      </c>
      <c r="B112" s="924"/>
      <c r="C112" s="924"/>
      <c r="D112" s="924"/>
      <c r="E112" s="924"/>
      <c r="F112" s="924"/>
      <c r="G112" s="925"/>
      <c r="H112" s="806"/>
      <c r="I112" s="808"/>
      <c r="J112" s="806"/>
      <c r="K112" s="808"/>
      <c r="L112" s="806"/>
      <c r="M112" s="808"/>
      <c r="N112" s="806"/>
      <c r="O112" s="808"/>
      <c r="P112" s="806"/>
      <c r="Q112" s="808"/>
      <c r="R112" s="806"/>
      <c r="S112" s="808"/>
    </row>
    <row r="113" spans="1:19" ht="48.75" customHeight="1" x14ac:dyDescent="0.25">
      <c r="A113" s="923" t="s">
        <v>325</v>
      </c>
      <c r="B113" s="924"/>
      <c r="C113" s="924"/>
      <c r="D113" s="924"/>
      <c r="E113" s="924"/>
      <c r="F113" s="924"/>
      <c r="G113" s="925"/>
      <c r="H113" s="806"/>
      <c r="I113" s="808"/>
      <c r="J113" s="806"/>
      <c r="K113" s="808"/>
      <c r="L113" s="806"/>
      <c r="M113" s="808"/>
      <c r="N113" s="806"/>
      <c r="O113" s="808"/>
      <c r="P113" s="806"/>
      <c r="Q113" s="808"/>
      <c r="R113" s="806"/>
      <c r="S113" s="808"/>
    </row>
    <row r="114" spans="1:19" ht="32.25" customHeight="1" x14ac:dyDescent="0.25">
      <c r="A114" s="923" t="s">
        <v>326</v>
      </c>
      <c r="B114" s="924"/>
      <c r="C114" s="924"/>
      <c r="D114" s="924"/>
      <c r="E114" s="924"/>
      <c r="F114" s="924"/>
      <c r="G114" s="925"/>
      <c r="H114" s="806"/>
      <c r="I114" s="808"/>
      <c r="J114" s="806"/>
      <c r="K114" s="808"/>
      <c r="L114" s="806"/>
      <c r="M114" s="808"/>
      <c r="N114" s="806"/>
      <c r="O114" s="808"/>
      <c r="P114" s="806"/>
      <c r="Q114" s="808"/>
      <c r="R114" s="806"/>
      <c r="S114" s="808"/>
    </row>
    <row r="115" spans="1:19" ht="15.75" customHeight="1" x14ac:dyDescent="0.25">
      <c r="A115" s="923" t="s">
        <v>323</v>
      </c>
      <c r="B115" s="924"/>
      <c r="C115" s="924"/>
      <c r="D115" s="924"/>
      <c r="E115" s="924"/>
      <c r="F115" s="924"/>
      <c r="G115" s="925"/>
      <c r="H115" s="806"/>
      <c r="I115" s="808"/>
      <c r="J115" s="806"/>
      <c r="K115" s="808"/>
      <c r="L115" s="806"/>
      <c r="M115" s="808"/>
      <c r="N115" s="806"/>
      <c r="O115" s="808"/>
      <c r="P115" s="806"/>
      <c r="Q115" s="808"/>
      <c r="R115" s="806"/>
      <c r="S115" s="808"/>
    </row>
    <row r="116" spans="1:19" ht="15.75" customHeight="1" x14ac:dyDescent="0.25">
      <c r="A116" s="923" t="s">
        <v>324</v>
      </c>
      <c r="B116" s="924"/>
      <c r="C116" s="924"/>
      <c r="D116" s="924"/>
      <c r="E116" s="924"/>
      <c r="F116" s="924"/>
      <c r="G116" s="925"/>
      <c r="H116" s="806"/>
      <c r="I116" s="808"/>
      <c r="J116" s="806"/>
      <c r="K116" s="808"/>
      <c r="L116" s="806"/>
      <c r="M116" s="808"/>
      <c r="N116" s="806"/>
      <c r="O116" s="808"/>
      <c r="P116" s="806"/>
      <c r="Q116" s="808"/>
      <c r="R116" s="806"/>
      <c r="S116" s="808"/>
    </row>
    <row r="117" spans="1:19" ht="15.75" customHeight="1" x14ac:dyDescent="0.25">
      <c r="A117" s="923" t="s">
        <v>324</v>
      </c>
      <c r="B117" s="924"/>
      <c r="C117" s="924"/>
      <c r="D117" s="924"/>
      <c r="E117" s="924"/>
      <c r="F117" s="924"/>
      <c r="G117" s="925"/>
      <c r="H117" s="806"/>
      <c r="I117" s="808"/>
      <c r="J117" s="806"/>
      <c r="K117" s="808"/>
      <c r="L117" s="806"/>
      <c r="M117" s="808"/>
      <c r="N117" s="806"/>
      <c r="O117" s="808"/>
      <c r="P117" s="806"/>
      <c r="Q117" s="808"/>
      <c r="R117" s="806"/>
      <c r="S117" s="808"/>
    </row>
    <row r="118" spans="1:19" ht="15.75" customHeight="1" x14ac:dyDescent="0.25">
      <c r="A118" s="923" t="s">
        <v>0</v>
      </c>
      <c r="B118" s="924"/>
      <c r="C118" s="924"/>
      <c r="D118" s="924"/>
      <c r="E118" s="924"/>
      <c r="F118" s="924"/>
      <c r="G118" s="925"/>
      <c r="H118" s="806"/>
      <c r="I118" s="808"/>
      <c r="J118" s="806"/>
      <c r="K118" s="808"/>
      <c r="L118" s="806"/>
      <c r="M118" s="808"/>
      <c r="N118" s="806"/>
      <c r="O118" s="808"/>
      <c r="P118" s="806"/>
      <c r="Q118" s="808"/>
      <c r="R118" s="806"/>
      <c r="S118" s="808"/>
    </row>
    <row r="119" spans="1:19" ht="31.5" customHeight="1" x14ac:dyDescent="0.25">
      <c r="A119" s="923" t="s">
        <v>327</v>
      </c>
      <c r="B119" s="924"/>
      <c r="C119" s="924"/>
      <c r="D119" s="924"/>
      <c r="E119" s="924"/>
      <c r="F119" s="924"/>
      <c r="G119" s="925"/>
      <c r="H119" s="806"/>
      <c r="I119" s="808"/>
      <c r="J119" s="806"/>
      <c r="K119" s="808"/>
      <c r="L119" s="806"/>
      <c r="M119" s="808"/>
      <c r="N119" s="806"/>
      <c r="O119" s="808"/>
      <c r="P119" s="806"/>
      <c r="Q119" s="808"/>
      <c r="R119" s="806"/>
      <c r="S119" s="808"/>
    </row>
    <row r="120" spans="1:19" ht="46.5" customHeight="1" x14ac:dyDescent="0.25">
      <c r="A120" s="1864" t="s">
        <v>1439</v>
      </c>
      <c r="B120" s="1865"/>
      <c r="C120" s="1865"/>
      <c r="D120" s="1865"/>
      <c r="E120" s="1865"/>
      <c r="F120" s="1865"/>
      <c r="G120" s="1866"/>
      <c r="H120" s="806"/>
      <c r="I120" s="808"/>
      <c r="J120" s="806"/>
      <c r="K120" s="808"/>
      <c r="L120" s="806"/>
      <c r="M120" s="808"/>
      <c r="N120" s="806"/>
      <c r="O120" s="808"/>
      <c r="P120" s="806"/>
      <c r="Q120" s="808"/>
      <c r="R120" s="806"/>
      <c r="S120" s="808"/>
    </row>
    <row r="121" spans="1:19" ht="15.75" customHeight="1" x14ac:dyDescent="0.25">
      <c r="A121" s="923" t="s">
        <v>328</v>
      </c>
      <c r="B121" s="924"/>
      <c r="C121" s="924"/>
      <c r="D121" s="924"/>
      <c r="E121" s="924"/>
      <c r="F121" s="924"/>
      <c r="G121" s="925"/>
      <c r="H121" s="806"/>
      <c r="I121" s="808"/>
      <c r="J121" s="806"/>
      <c r="K121" s="808"/>
      <c r="L121" s="806"/>
      <c r="M121" s="808"/>
      <c r="N121" s="806"/>
      <c r="O121" s="808"/>
      <c r="P121" s="806"/>
      <c r="Q121" s="808"/>
      <c r="R121" s="806"/>
      <c r="S121" s="808"/>
    </row>
    <row r="122" spans="1:19" ht="15.75" customHeight="1" x14ac:dyDescent="0.25">
      <c r="A122" s="923" t="s">
        <v>329</v>
      </c>
      <c r="B122" s="924"/>
      <c r="C122" s="924"/>
      <c r="D122" s="924"/>
      <c r="E122" s="924"/>
      <c r="F122" s="924"/>
      <c r="G122" s="925"/>
      <c r="H122" s="806"/>
      <c r="I122" s="808"/>
      <c r="J122" s="806"/>
      <c r="K122" s="808"/>
      <c r="L122" s="806"/>
      <c r="M122" s="808"/>
      <c r="N122" s="806"/>
      <c r="O122" s="808"/>
      <c r="P122" s="806"/>
      <c r="Q122" s="808"/>
      <c r="R122" s="806"/>
      <c r="S122" s="808"/>
    </row>
    <row r="123" spans="1:19" ht="33" customHeight="1" x14ac:dyDescent="0.25">
      <c r="A123" s="923" t="s">
        <v>330</v>
      </c>
      <c r="B123" s="924"/>
      <c r="C123" s="924"/>
      <c r="D123" s="924"/>
      <c r="E123" s="924"/>
      <c r="F123" s="924"/>
      <c r="G123" s="925"/>
      <c r="H123" s="806"/>
      <c r="I123" s="808"/>
      <c r="J123" s="806"/>
      <c r="K123" s="808"/>
      <c r="L123" s="806"/>
      <c r="M123" s="808"/>
      <c r="N123" s="806"/>
      <c r="O123" s="808"/>
      <c r="P123" s="806"/>
      <c r="Q123" s="808"/>
      <c r="R123" s="806"/>
      <c r="S123" s="808"/>
    </row>
    <row r="124" spans="1:19" ht="15.75" customHeight="1" x14ac:dyDescent="0.25">
      <c r="A124" s="923" t="s">
        <v>331</v>
      </c>
      <c r="B124" s="924"/>
      <c r="C124" s="924"/>
      <c r="D124" s="924"/>
      <c r="E124" s="924"/>
      <c r="F124" s="924"/>
      <c r="G124" s="925"/>
      <c r="H124" s="806"/>
      <c r="I124" s="808"/>
      <c r="J124" s="806"/>
      <c r="K124" s="808"/>
      <c r="L124" s="806"/>
      <c r="M124" s="808"/>
      <c r="N124" s="806"/>
      <c r="O124" s="808"/>
      <c r="P124" s="806"/>
      <c r="Q124" s="808"/>
      <c r="R124" s="806"/>
      <c r="S124" s="808"/>
    </row>
    <row r="125" spans="1:19" ht="15.75" customHeight="1" x14ac:dyDescent="0.25">
      <c r="A125" s="923" t="s">
        <v>332</v>
      </c>
      <c r="B125" s="924"/>
      <c r="C125" s="924"/>
      <c r="D125" s="924"/>
      <c r="E125" s="924"/>
      <c r="F125" s="924"/>
      <c r="G125" s="925"/>
      <c r="H125" s="806"/>
      <c r="I125" s="808"/>
      <c r="J125" s="806"/>
      <c r="K125" s="808"/>
      <c r="L125" s="806"/>
      <c r="M125" s="808"/>
      <c r="N125" s="806"/>
      <c r="O125" s="808"/>
      <c r="P125" s="806"/>
      <c r="Q125" s="808"/>
      <c r="R125" s="806"/>
      <c r="S125" s="808"/>
    </row>
    <row r="126" spans="1:19" ht="15.75" customHeight="1" x14ac:dyDescent="0.25">
      <c r="A126" s="923" t="s">
        <v>333</v>
      </c>
      <c r="B126" s="924"/>
      <c r="C126" s="924"/>
      <c r="D126" s="924"/>
      <c r="E126" s="924"/>
      <c r="F126" s="924"/>
      <c r="G126" s="925"/>
      <c r="H126" s="806"/>
      <c r="I126" s="808"/>
      <c r="J126" s="806"/>
      <c r="K126" s="808"/>
      <c r="L126" s="806"/>
      <c r="M126" s="808"/>
      <c r="N126" s="806"/>
      <c r="O126" s="808"/>
      <c r="P126" s="806"/>
      <c r="Q126" s="808"/>
      <c r="R126" s="806"/>
      <c r="S126" s="808"/>
    </row>
    <row r="127" spans="1:19" ht="15.75" customHeight="1" x14ac:dyDescent="0.25">
      <c r="A127" s="923" t="s">
        <v>334</v>
      </c>
      <c r="B127" s="924"/>
      <c r="C127" s="924"/>
      <c r="D127" s="924"/>
      <c r="E127" s="924"/>
      <c r="F127" s="924"/>
      <c r="G127" s="925"/>
      <c r="H127" s="806"/>
      <c r="I127" s="808"/>
      <c r="J127" s="806"/>
      <c r="K127" s="808"/>
      <c r="L127" s="806"/>
      <c r="M127" s="808"/>
      <c r="N127" s="806"/>
      <c r="O127" s="808"/>
      <c r="P127" s="806"/>
      <c r="Q127" s="808"/>
      <c r="R127" s="806"/>
      <c r="S127" s="808"/>
    </row>
    <row r="128" spans="1:19" ht="15.75" customHeight="1" x14ac:dyDescent="0.25">
      <c r="A128" s="923" t="s">
        <v>335</v>
      </c>
      <c r="B128" s="924"/>
      <c r="C128" s="924"/>
      <c r="D128" s="924"/>
      <c r="E128" s="924"/>
      <c r="F128" s="924"/>
      <c r="G128" s="925"/>
      <c r="H128" s="806"/>
      <c r="I128" s="808"/>
      <c r="J128" s="806"/>
      <c r="K128" s="808"/>
      <c r="L128" s="806"/>
      <c r="M128" s="808"/>
      <c r="N128" s="806"/>
      <c r="O128" s="808"/>
      <c r="P128" s="806"/>
      <c r="Q128" s="808"/>
      <c r="R128" s="806"/>
      <c r="S128" s="808"/>
    </row>
    <row r="129" spans="1:19" ht="15.75" customHeight="1" x14ac:dyDescent="0.25">
      <c r="A129" s="1700" t="s">
        <v>1440</v>
      </c>
      <c r="B129" s="1700"/>
      <c r="C129" s="1700"/>
      <c r="D129" s="1700"/>
      <c r="E129" s="1700"/>
      <c r="F129" s="1700"/>
      <c r="G129" s="1700"/>
      <c r="H129" s="1700"/>
      <c r="I129" s="1700"/>
      <c r="J129" s="1700"/>
      <c r="K129" s="1700"/>
      <c r="L129" s="1700"/>
      <c r="M129" s="1700"/>
      <c r="N129" s="1700"/>
      <c r="O129" s="1700"/>
      <c r="P129" s="1700"/>
      <c r="Q129" s="1700"/>
      <c r="R129" s="1700"/>
      <c r="S129" s="1700"/>
    </row>
    <row r="130" spans="1:19" ht="15.75" x14ac:dyDescent="0.25">
      <c r="A130" s="26"/>
      <c r="B130" s="26"/>
      <c r="C130" s="26"/>
      <c r="D130" s="26"/>
      <c r="E130" s="26"/>
      <c r="F130" s="26"/>
      <c r="G130" s="26"/>
      <c r="H130" s="26"/>
      <c r="I130" s="26"/>
      <c r="J130" s="26"/>
      <c r="K130" s="26"/>
      <c r="L130" s="26"/>
      <c r="M130" s="26"/>
      <c r="N130" s="26"/>
      <c r="O130" s="26"/>
      <c r="P130" s="26"/>
      <c r="Q130" s="26"/>
      <c r="R130" s="34"/>
      <c r="S130" s="34"/>
    </row>
    <row r="131" spans="1:19" ht="15.75" x14ac:dyDescent="0.25">
      <c r="A131" s="1702" t="s">
        <v>301</v>
      </c>
      <c r="B131" s="1702"/>
      <c r="C131" s="1702"/>
      <c r="D131" s="1702"/>
      <c r="E131" s="1702"/>
      <c r="F131" s="1702"/>
      <c r="G131" s="1702"/>
      <c r="H131" s="1702"/>
      <c r="I131" s="1702"/>
      <c r="J131" s="1702"/>
      <c r="K131" s="1702"/>
      <c r="L131" s="1702"/>
      <c r="M131" s="1702"/>
      <c r="N131" s="1702"/>
      <c r="O131" s="1702"/>
      <c r="P131" s="1702"/>
      <c r="Q131" s="1702"/>
      <c r="R131" s="1702"/>
      <c r="S131" s="1702"/>
    </row>
    <row r="132" spans="1:19" ht="15.75" x14ac:dyDescent="0.25">
      <c r="A132" s="1487" t="s">
        <v>302</v>
      </c>
      <c r="B132" s="1487"/>
      <c r="C132" s="1487"/>
      <c r="D132" s="1487"/>
      <c r="E132" s="1487"/>
      <c r="F132" s="1487"/>
      <c r="G132" s="1487"/>
      <c r="H132" s="1487" t="s">
        <v>1441</v>
      </c>
      <c r="I132" s="1487"/>
      <c r="J132" s="1487"/>
      <c r="K132" s="1487" t="s">
        <v>1442</v>
      </c>
      <c r="L132" s="1487"/>
      <c r="M132" s="1487"/>
      <c r="N132" s="1487" t="s">
        <v>303</v>
      </c>
      <c r="O132" s="1487"/>
      <c r="P132" s="1487"/>
      <c r="Q132" s="1487"/>
      <c r="R132" s="1487" t="s">
        <v>304</v>
      </c>
      <c r="S132" s="1487"/>
    </row>
    <row r="133" spans="1:19" ht="15.75" x14ac:dyDescent="0.25">
      <c r="A133" s="1696" t="s">
        <v>305</v>
      </c>
      <c r="B133" s="1696"/>
      <c r="C133" s="1696"/>
      <c r="D133" s="1696"/>
      <c r="E133" s="1696"/>
      <c r="F133" s="1696"/>
      <c r="G133" s="1696"/>
      <c r="H133" s="1696"/>
      <c r="I133" s="1696"/>
      <c r="J133" s="1696"/>
      <c r="K133" s="1696"/>
      <c r="L133" s="1696"/>
      <c r="M133" s="1696"/>
      <c r="N133" s="1696"/>
      <c r="O133" s="1696"/>
      <c r="P133" s="1696"/>
      <c r="Q133" s="1696"/>
      <c r="R133" s="1696"/>
      <c r="S133" s="1696"/>
    </row>
    <row r="134" spans="1:19" ht="15.75" x14ac:dyDescent="0.25">
      <c r="A134" s="1694"/>
      <c r="B134" s="1694"/>
      <c r="C134" s="1694"/>
      <c r="D134" s="1694"/>
      <c r="E134" s="1694"/>
      <c r="F134" s="1694"/>
      <c r="G134" s="1694"/>
      <c r="H134" s="1695"/>
      <c r="I134" s="1695"/>
      <c r="J134" s="1695"/>
      <c r="K134" s="1695"/>
      <c r="L134" s="1695"/>
      <c r="M134" s="1695"/>
      <c r="N134" s="1695"/>
      <c r="O134" s="1695"/>
      <c r="P134" s="1695"/>
      <c r="Q134" s="1695"/>
      <c r="R134" s="1695"/>
      <c r="S134" s="1695"/>
    </row>
    <row r="135" spans="1:19" ht="15.75" x14ac:dyDescent="0.25">
      <c r="A135" s="1694"/>
      <c r="B135" s="1694"/>
      <c r="C135" s="1694"/>
      <c r="D135" s="1694"/>
      <c r="E135" s="1694"/>
      <c r="F135" s="1694"/>
      <c r="G135" s="1694"/>
      <c r="H135" s="1695"/>
      <c r="I135" s="1695"/>
      <c r="J135" s="1695"/>
      <c r="K135" s="1695"/>
      <c r="L135" s="1695"/>
      <c r="M135" s="1695"/>
      <c r="N135" s="1695"/>
      <c r="O135" s="1695"/>
      <c r="P135" s="1695"/>
      <c r="Q135" s="1695"/>
      <c r="R135" s="1695"/>
      <c r="S135" s="1695"/>
    </row>
    <row r="136" spans="1:19" ht="15.75" x14ac:dyDescent="0.25">
      <c r="A136" s="1697" t="s">
        <v>306</v>
      </c>
      <c r="B136" s="1698"/>
      <c r="C136" s="1698"/>
      <c r="D136" s="1698"/>
      <c r="E136" s="1698"/>
      <c r="F136" s="1698"/>
      <c r="G136" s="1698"/>
      <c r="H136" s="1698"/>
      <c r="I136" s="1698"/>
      <c r="J136" s="1698"/>
      <c r="K136" s="1698"/>
      <c r="L136" s="1698"/>
      <c r="M136" s="1698"/>
      <c r="N136" s="1698"/>
      <c r="O136" s="1698"/>
      <c r="P136" s="1698"/>
      <c r="Q136" s="1698"/>
      <c r="R136" s="1698"/>
      <c r="S136" s="1699"/>
    </row>
    <row r="137" spans="1:19" ht="15.75" x14ac:dyDescent="0.25">
      <c r="A137" s="1694"/>
      <c r="B137" s="1694"/>
      <c r="C137" s="1694"/>
      <c r="D137" s="1694"/>
      <c r="E137" s="1694"/>
      <c r="F137" s="1694"/>
      <c r="G137" s="1694"/>
      <c r="H137" s="1695"/>
      <c r="I137" s="1695"/>
      <c r="J137" s="1695"/>
      <c r="K137" s="1695"/>
      <c r="L137" s="1695"/>
      <c r="M137" s="1695"/>
      <c r="N137" s="1695"/>
      <c r="O137" s="1695"/>
      <c r="P137" s="1695"/>
      <c r="Q137" s="1695"/>
      <c r="R137" s="1695"/>
      <c r="S137" s="1695"/>
    </row>
    <row r="138" spans="1:19" ht="15.75" x14ac:dyDescent="0.25">
      <c r="A138" s="1790"/>
      <c r="B138" s="1791"/>
      <c r="C138" s="1791"/>
      <c r="D138" s="1791"/>
      <c r="E138" s="1791"/>
      <c r="F138" s="1791"/>
      <c r="G138" s="1792"/>
      <c r="H138" s="806"/>
      <c r="I138" s="807"/>
      <c r="J138" s="808"/>
      <c r="K138" s="806"/>
      <c r="L138" s="807"/>
      <c r="M138" s="808"/>
      <c r="N138" s="806"/>
      <c r="O138" s="807"/>
      <c r="P138" s="807"/>
      <c r="Q138" s="808"/>
      <c r="R138" s="806"/>
      <c r="S138" s="808"/>
    </row>
    <row r="139" spans="1:19" ht="15.75" x14ac:dyDescent="0.25">
      <c r="A139" s="1787" t="s">
        <v>886</v>
      </c>
      <c r="B139" s="1788"/>
      <c r="C139" s="1788"/>
      <c r="D139" s="1788"/>
      <c r="E139" s="1788"/>
      <c r="F139" s="1788"/>
      <c r="G139" s="1788"/>
      <c r="H139" s="1788"/>
      <c r="I139" s="1788"/>
      <c r="J139" s="1788"/>
      <c r="K139" s="1788"/>
      <c r="L139" s="1788"/>
      <c r="M139" s="1788"/>
      <c r="N139" s="1788"/>
      <c r="O139" s="1788"/>
      <c r="P139" s="1788"/>
      <c r="Q139" s="1788"/>
      <c r="R139" s="1788"/>
      <c r="S139" s="1789"/>
    </row>
    <row r="140" spans="1:19" ht="15.75" x14ac:dyDescent="0.25">
      <c r="A140" s="1694"/>
      <c r="B140" s="1694"/>
      <c r="C140" s="1694"/>
      <c r="D140" s="1694"/>
      <c r="E140" s="1694"/>
      <c r="F140" s="1694"/>
      <c r="G140" s="1694"/>
      <c r="H140" s="1694"/>
      <c r="I140" s="1694"/>
      <c r="J140" s="1694"/>
      <c r="K140" s="1694"/>
      <c r="L140" s="1694"/>
      <c r="M140" s="1694"/>
      <c r="N140" s="1694"/>
      <c r="O140" s="1694"/>
      <c r="P140" s="1694"/>
      <c r="Q140" s="1694"/>
      <c r="R140" s="1694"/>
      <c r="S140" s="1694"/>
    </row>
    <row r="141" spans="1:19" ht="15.75" x14ac:dyDescent="0.25">
      <c r="A141" s="1694"/>
      <c r="B141" s="1694"/>
      <c r="C141" s="1694"/>
      <c r="D141" s="1694"/>
      <c r="E141" s="1694"/>
      <c r="F141" s="1694"/>
      <c r="G141" s="1694"/>
      <c r="H141" s="1695"/>
      <c r="I141" s="1695"/>
      <c r="J141" s="1695"/>
      <c r="K141" s="1695"/>
      <c r="L141" s="1695"/>
      <c r="M141" s="1695"/>
      <c r="N141" s="1695"/>
      <c r="O141" s="1695"/>
      <c r="P141" s="1695"/>
      <c r="Q141" s="1695"/>
      <c r="R141" s="1695"/>
      <c r="S141" s="1695"/>
    </row>
    <row r="142" spans="1:19" ht="18" x14ac:dyDescent="0.25">
      <c r="A142" s="1691" t="s">
        <v>1443</v>
      </c>
      <c r="B142" s="1691"/>
      <c r="C142" s="1691"/>
      <c r="D142" s="1691"/>
      <c r="E142" s="1691"/>
      <c r="F142" s="1691"/>
      <c r="G142" s="1691"/>
      <c r="H142" s="1691"/>
      <c r="I142" s="1691"/>
      <c r="J142" s="1691"/>
      <c r="K142" s="1691"/>
      <c r="L142" s="1691"/>
      <c r="M142" s="1691"/>
      <c r="N142" s="1691"/>
      <c r="O142" s="1691"/>
      <c r="P142" s="1691"/>
      <c r="Q142" s="1691"/>
      <c r="R142" s="1691"/>
      <c r="S142" s="1691"/>
    </row>
    <row r="143" spans="1:19" x14ac:dyDescent="0.25">
      <c r="A143" s="449"/>
      <c r="B143" s="449"/>
      <c r="C143" s="449"/>
      <c r="D143" s="449"/>
      <c r="E143" s="449"/>
      <c r="F143" s="449"/>
      <c r="G143" s="449"/>
      <c r="H143" s="449"/>
      <c r="I143" s="449"/>
      <c r="J143" s="449"/>
      <c r="K143" s="449"/>
      <c r="L143" s="449"/>
      <c r="M143" s="449"/>
      <c r="N143" s="449"/>
      <c r="O143" s="449"/>
      <c r="P143" s="449"/>
      <c r="Q143" s="449"/>
      <c r="R143" s="449"/>
      <c r="S143" s="449"/>
    </row>
    <row r="144" spans="1:19" ht="15.75" x14ac:dyDescent="0.25">
      <c r="A144" s="29" t="s">
        <v>982</v>
      </c>
      <c r="B144" s="449"/>
      <c r="C144" s="449"/>
      <c r="D144" s="449"/>
      <c r="E144" s="449"/>
      <c r="F144" s="449"/>
      <c r="G144" s="449"/>
      <c r="H144" s="449"/>
      <c r="I144" s="449"/>
      <c r="J144" s="449"/>
      <c r="K144" s="449"/>
      <c r="L144" s="449"/>
      <c r="M144" s="449"/>
      <c r="N144" s="449"/>
      <c r="O144" s="449"/>
      <c r="P144" s="449"/>
      <c r="Q144" s="449"/>
      <c r="R144" s="449"/>
      <c r="S144" s="449"/>
    </row>
    <row r="145" spans="1:19" ht="15.75" x14ac:dyDescent="0.25">
      <c r="A145" s="29" t="s">
        <v>986</v>
      </c>
      <c r="B145" s="449"/>
      <c r="C145" s="449"/>
      <c r="D145" s="449"/>
      <c r="E145" s="449"/>
      <c r="F145" s="449"/>
      <c r="G145" s="449"/>
      <c r="H145" s="449"/>
      <c r="I145" s="449"/>
      <c r="J145" s="449"/>
      <c r="K145" s="449"/>
      <c r="L145" s="449"/>
      <c r="M145" s="449"/>
      <c r="N145" s="449"/>
      <c r="O145" s="449"/>
      <c r="P145" s="449"/>
      <c r="Q145" s="449"/>
      <c r="R145" s="449"/>
      <c r="S145" s="449"/>
    </row>
    <row r="146" spans="1:19" ht="15.75" x14ac:dyDescent="0.25">
      <c r="A146" s="29" t="s">
        <v>983</v>
      </c>
      <c r="B146" s="449"/>
      <c r="C146" s="449"/>
      <c r="D146" s="449"/>
      <c r="E146" s="449"/>
      <c r="F146" s="449"/>
      <c r="G146" s="449"/>
      <c r="H146" s="449"/>
      <c r="I146" s="449"/>
      <c r="J146" s="449"/>
      <c r="K146" s="449"/>
      <c r="L146" s="449"/>
      <c r="M146" s="449"/>
      <c r="N146" s="449"/>
      <c r="O146" s="449"/>
      <c r="P146" s="449"/>
      <c r="Q146" s="449"/>
      <c r="R146" s="449"/>
      <c r="S146" s="449"/>
    </row>
    <row r="147" spans="1:19" ht="15.75" x14ac:dyDescent="0.25">
      <c r="A147" s="29" t="s">
        <v>987</v>
      </c>
      <c r="B147" s="449"/>
      <c r="C147" s="449"/>
      <c r="D147" s="449"/>
      <c r="E147" s="449"/>
      <c r="F147" s="449"/>
      <c r="G147" s="449"/>
      <c r="H147" s="449"/>
      <c r="I147" s="449"/>
      <c r="J147" s="449"/>
      <c r="K147" s="449"/>
      <c r="L147" s="449"/>
      <c r="M147" s="449"/>
      <c r="N147" s="449"/>
      <c r="O147" s="449"/>
      <c r="P147" s="449"/>
      <c r="Q147" s="449"/>
      <c r="R147" s="449"/>
      <c r="S147" s="449"/>
    </row>
    <row r="148" spans="1:19" ht="15.75" x14ac:dyDescent="0.25">
      <c r="A148" s="29" t="s">
        <v>169</v>
      </c>
      <c r="B148" s="449"/>
      <c r="C148" s="449"/>
      <c r="D148" s="449"/>
      <c r="E148" s="449"/>
      <c r="F148" s="449"/>
      <c r="G148" s="449"/>
      <c r="H148" s="449"/>
      <c r="I148" s="449"/>
      <c r="J148" s="449"/>
      <c r="K148" s="449"/>
      <c r="L148" s="449"/>
      <c r="M148" s="449"/>
      <c r="N148" s="449"/>
      <c r="O148" s="449"/>
      <c r="P148" s="449"/>
      <c r="Q148" s="449"/>
      <c r="R148" s="449"/>
      <c r="S148" s="449"/>
    </row>
    <row r="149" spans="1:19" x14ac:dyDescent="0.25">
      <c r="A149" s="1692" t="s">
        <v>984</v>
      </c>
      <c r="B149" s="1692"/>
      <c r="C149" s="1692"/>
      <c r="D149" s="1692"/>
      <c r="E149" s="1692"/>
      <c r="F149" s="1692"/>
      <c r="G149" s="1692"/>
      <c r="H149" s="1692"/>
      <c r="I149" s="1692"/>
      <c r="J149" s="1692"/>
      <c r="K149" s="1692"/>
      <c r="L149" s="1692"/>
      <c r="M149" s="1692"/>
      <c r="N149" s="1692"/>
      <c r="O149" s="1692"/>
      <c r="P149" s="1692"/>
      <c r="Q149" s="1692"/>
      <c r="R149" s="1692"/>
      <c r="S149" s="1692"/>
    </row>
    <row r="150" spans="1:19" x14ac:dyDescent="0.25">
      <c r="A150" s="1840" t="s">
        <v>985</v>
      </c>
      <c r="B150" s="1693"/>
      <c r="C150" s="1693"/>
      <c r="D150" s="1693"/>
      <c r="E150" s="1693"/>
      <c r="F150" s="1693"/>
      <c r="G150" s="1693"/>
      <c r="H150" s="1693"/>
      <c r="I150" s="1693"/>
      <c r="J150" s="1693"/>
      <c r="K150" s="1693"/>
      <c r="L150" s="1693"/>
      <c r="M150" s="1693"/>
      <c r="N150" s="1693"/>
      <c r="O150" s="1693"/>
      <c r="P150" s="1693"/>
      <c r="Q150" s="1693"/>
      <c r="R150" s="1693"/>
      <c r="S150" s="1693"/>
    </row>
    <row r="151" spans="1:19" x14ac:dyDescent="0.25">
      <c r="A151" s="449"/>
      <c r="B151" s="449"/>
      <c r="C151" s="449"/>
      <c r="D151" s="449"/>
      <c r="E151" s="449"/>
      <c r="F151" s="449"/>
      <c r="G151" s="449"/>
      <c r="H151" s="449"/>
      <c r="I151" s="449"/>
      <c r="J151" s="449"/>
      <c r="K151" s="449"/>
      <c r="L151" s="449"/>
      <c r="M151" s="449"/>
      <c r="N151" s="449"/>
      <c r="O151" s="449"/>
      <c r="P151" s="449"/>
      <c r="Q151" s="449"/>
      <c r="R151" s="449"/>
      <c r="S151" s="449"/>
    </row>
  </sheetData>
  <mergeCells count="870">
    <mergeCell ref="A149:S149"/>
    <mergeCell ref="A150:S150"/>
    <mergeCell ref="A141:G141"/>
    <mergeCell ref="H141:J141"/>
    <mergeCell ref="K141:M141"/>
    <mergeCell ref="N141:Q141"/>
    <mergeCell ref="R141:S141"/>
    <mergeCell ref="A142:S142"/>
    <mergeCell ref="A139:S139"/>
    <mergeCell ref="A140:G140"/>
    <mergeCell ref="H140:J140"/>
    <mergeCell ref="K140:M140"/>
    <mergeCell ref="N140:Q140"/>
    <mergeCell ref="R140:S140"/>
    <mergeCell ref="A137:G137"/>
    <mergeCell ref="H137:J137"/>
    <mergeCell ref="K137:M137"/>
    <mergeCell ref="N137:Q137"/>
    <mergeCell ref="R137:S137"/>
    <mergeCell ref="A138:G138"/>
    <mergeCell ref="H138:J138"/>
    <mergeCell ref="K138:M138"/>
    <mergeCell ref="N138:Q138"/>
    <mergeCell ref="R138:S138"/>
    <mergeCell ref="A135:G135"/>
    <mergeCell ref="H135:J135"/>
    <mergeCell ref="K135:M135"/>
    <mergeCell ref="N135:Q135"/>
    <mergeCell ref="R135:S135"/>
    <mergeCell ref="A136:S136"/>
    <mergeCell ref="A133:S133"/>
    <mergeCell ref="A134:G134"/>
    <mergeCell ref="H134:J134"/>
    <mergeCell ref="K134:M134"/>
    <mergeCell ref="N134:Q134"/>
    <mergeCell ref="R134:S134"/>
    <mergeCell ref="R128:S128"/>
    <mergeCell ref="A131:S131"/>
    <mergeCell ref="A132:G132"/>
    <mergeCell ref="H132:J132"/>
    <mergeCell ref="K132:M132"/>
    <mergeCell ref="N132:Q132"/>
    <mergeCell ref="R132:S132"/>
    <mergeCell ref="H128:I128"/>
    <mergeCell ref="J128:K128"/>
    <mergeCell ref="L128:M128"/>
    <mergeCell ref="N128:O128"/>
    <mergeCell ref="P128:Q128"/>
    <mergeCell ref="A128:G128"/>
    <mergeCell ref="A129:S129"/>
    <mergeCell ref="A125:G125"/>
    <mergeCell ref="A124:G124"/>
    <mergeCell ref="R126:S126"/>
    <mergeCell ref="H127:I127"/>
    <mergeCell ref="J127:K127"/>
    <mergeCell ref="L127:M127"/>
    <mergeCell ref="N127:O127"/>
    <mergeCell ref="P127:Q127"/>
    <mergeCell ref="R127:S127"/>
    <mergeCell ref="H126:I126"/>
    <mergeCell ref="J126:K126"/>
    <mergeCell ref="L126:M126"/>
    <mergeCell ref="N126:O126"/>
    <mergeCell ref="P126:Q126"/>
    <mergeCell ref="A127:G127"/>
    <mergeCell ref="A126:G126"/>
    <mergeCell ref="R124:S124"/>
    <mergeCell ref="H125:I125"/>
    <mergeCell ref="J125:K125"/>
    <mergeCell ref="L125:M125"/>
    <mergeCell ref="N125:O125"/>
    <mergeCell ref="P125:Q125"/>
    <mergeCell ref="R125:S125"/>
    <mergeCell ref="H124:I124"/>
    <mergeCell ref="J124:K124"/>
    <mergeCell ref="L124:M124"/>
    <mergeCell ref="N124:O124"/>
    <mergeCell ref="P124:Q124"/>
    <mergeCell ref="A121:G121"/>
    <mergeCell ref="A120:G120"/>
    <mergeCell ref="R122:S122"/>
    <mergeCell ref="H123:I123"/>
    <mergeCell ref="J123:K123"/>
    <mergeCell ref="L123:M123"/>
    <mergeCell ref="N123:O123"/>
    <mergeCell ref="P123:Q123"/>
    <mergeCell ref="R123:S123"/>
    <mergeCell ref="H122:I122"/>
    <mergeCell ref="J122:K122"/>
    <mergeCell ref="L122:M122"/>
    <mergeCell ref="N122:O122"/>
    <mergeCell ref="P122:Q122"/>
    <mergeCell ref="A122:G122"/>
    <mergeCell ref="A123:G123"/>
    <mergeCell ref="R120:S120"/>
    <mergeCell ref="H121:I121"/>
    <mergeCell ref="J121:K121"/>
    <mergeCell ref="L121:M121"/>
    <mergeCell ref="N121:O121"/>
    <mergeCell ref="P121:Q121"/>
    <mergeCell ref="R121:S121"/>
    <mergeCell ref="H120:I120"/>
    <mergeCell ref="J120:K120"/>
    <mergeCell ref="L120:M120"/>
    <mergeCell ref="N120:O120"/>
    <mergeCell ref="P120:Q120"/>
    <mergeCell ref="A116:G116"/>
    <mergeCell ref="A117:G117"/>
    <mergeCell ref="R118:S118"/>
    <mergeCell ref="H119:I119"/>
    <mergeCell ref="J119:K119"/>
    <mergeCell ref="L119:M119"/>
    <mergeCell ref="N119:O119"/>
    <mergeCell ref="P119:Q119"/>
    <mergeCell ref="R119:S119"/>
    <mergeCell ref="H118:I118"/>
    <mergeCell ref="J118:K118"/>
    <mergeCell ref="L118:M118"/>
    <mergeCell ref="N118:O118"/>
    <mergeCell ref="P118:Q118"/>
    <mergeCell ref="A119:G119"/>
    <mergeCell ref="A118:G118"/>
    <mergeCell ref="R116:S116"/>
    <mergeCell ref="H117:I117"/>
    <mergeCell ref="J117:K117"/>
    <mergeCell ref="L117:M117"/>
    <mergeCell ref="N117:O117"/>
    <mergeCell ref="P117:Q117"/>
    <mergeCell ref="R117:S117"/>
    <mergeCell ref="H116:I116"/>
    <mergeCell ref="J116:K116"/>
    <mergeCell ref="L116:M116"/>
    <mergeCell ref="N116:O116"/>
    <mergeCell ref="P116:Q116"/>
    <mergeCell ref="A112:G112"/>
    <mergeCell ref="A113:G113"/>
    <mergeCell ref="R114:S114"/>
    <mergeCell ref="H115:I115"/>
    <mergeCell ref="J115:K115"/>
    <mergeCell ref="L115:M115"/>
    <mergeCell ref="N115:O115"/>
    <mergeCell ref="P115:Q115"/>
    <mergeCell ref="R115:S115"/>
    <mergeCell ref="H114:I114"/>
    <mergeCell ref="J114:K114"/>
    <mergeCell ref="L114:M114"/>
    <mergeCell ref="N114:O114"/>
    <mergeCell ref="P114:Q114"/>
    <mergeCell ref="A114:G114"/>
    <mergeCell ref="A115:G115"/>
    <mergeCell ref="R112:S112"/>
    <mergeCell ref="H113:I113"/>
    <mergeCell ref="J113:K113"/>
    <mergeCell ref="L113:M113"/>
    <mergeCell ref="N113:O113"/>
    <mergeCell ref="P113:Q113"/>
    <mergeCell ref="R113:S113"/>
    <mergeCell ref="H112:I112"/>
    <mergeCell ref="J112:K112"/>
    <mergeCell ref="L112:M112"/>
    <mergeCell ref="N112:O112"/>
    <mergeCell ref="P112:Q112"/>
    <mergeCell ref="A108:G108"/>
    <mergeCell ref="A109:G109"/>
    <mergeCell ref="R110:S110"/>
    <mergeCell ref="H111:I111"/>
    <mergeCell ref="J111:K111"/>
    <mergeCell ref="L111:M111"/>
    <mergeCell ref="N111:O111"/>
    <mergeCell ref="P111:Q111"/>
    <mergeCell ref="R111:S111"/>
    <mergeCell ref="H110:I110"/>
    <mergeCell ref="J110:K110"/>
    <mergeCell ref="L110:M110"/>
    <mergeCell ref="N110:O110"/>
    <mergeCell ref="P110:Q110"/>
    <mergeCell ref="A111:G111"/>
    <mergeCell ref="A110:G110"/>
    <mergeCell ref="R108:S108"/>
    <mergeCell ref="H109:I109"/>
    <mergeCell ref="J109:K109"/>
    <mergeCell ref="L109:M109"/>
    <mergeCell ref="N109:O109"/>
    <mergeCell ref="P109:Q109"/>
    <mergeCell ref="R109:S109"/>
    <mergeCell ref="H108:I108"/>
    <mergeCell ref="J108:K108"/>
    <mergeCell ref="L108:M108"/>
    <mergeCell ref="N108:O108"/>
    <mergeCell ref="P108:Q108"/>
    <mergeCell ref="R106:S106"/>
    <mergeCell ref="H107:I107"/>
    <mergeCell ref="J107:K107"/>
    <mergeCell ref="L107:M107"/>
    <mergeCell ref="N107:O107"/>
    <mergeCell ref="P107:Q107"/>
    <mergeCell ref="R107:S107"/>
    <mergeCell ref="A106:G106"/>
    <mergeCell ref="H106:I106"/>
    <mergeCell ref="J106:K106"/>
    <mergeCell ref="L106:M106"/>
    <mergeCell ref="N106:O106"/>
    <mergeCell ref="P106:Q106"/>
    <mergeCell ref="A107:G107"/>
    <mergeCell ref="A101:C101"/>
    <mergeCell ref="A102:C102"/>
    <mergeCell ref="A103:C103"/>
    <mergeCell ref="A104:W104"/>
    <mergeCell ref="H105:K105"/>
    <mergeCell ref="L105:O105"/>
    <mergeCell ref="P105:S105"/>
    <mergeCell ref="P102:Q102"/>
    <mergeCell ref="R102:S102"/>
    <mergeCell ref="T102:U102"/>
    <mergeCell ref="V102:W102"/>
    <mergeCell ref="F103:G103"/>
    <mergeCell ref="H103:I103"/>
    <mergeCell ref="J103:K103"/>
    <mergeCell ref="L103:M103"/>
    <mergeCell ref="N103:O103"/>
    <mergeCell ref="V101:W101"/>
    <mergeCell ref="F102:G102"/>
    <mergeCell ref="H102:I102"/>
    <mergeCell ref="J102:K102"/>
    <mergeCell ref="L102:M102"/>
    <mergeCell ref="N102:O102"/>
    <mergeCell ref="P103:Q103"/>
    <mergeCell ref="R103:S103"/>
    <mergeCell ref="T103:U103"/>
    <mergeCell ref="V103:W103"/>
    <mergeCell ref="F101:G101"/>
    <mergeCell ref="H101:I101"/>
    <mergeCell ref="J101:K101"/>
    <mergeCell ref="L101:M101"/>
    <mergeCell ref="N101:O101"/>
    <mergeCell ref="P101:Q101"/>
    <mergeCell ref="R101:S101"/>
    <mergeCell ref="T101:U101"/>
    <mergeCell ref="F99:K99"/>
    <mergeCell ref="L99:Q99"/>
    <mergeCell ref="R99:W99"/>
    <mergeCell ref="T100:U100"/>
    <mergeCell ref="V100:W100"/>
    <mergeCell ref="A100:C100"/>
    <mergeCell ref="D100:E100"/>
    <mergeCell ref="F100:G100"/>
    <mergeCell ref="H100:I100"/>
    <mergeCell ref="J100:K100"/>
    <mergeCell ref="L100:M100"/>
    <mergeCell ref="N100:O100"/>
    <mergeCell ref="P100:Q100"/>
    <mergeCell ref="R100:S100"/>
    <mergeCell ref="V96:W96"/>
    <mergeCell ref="A97:W97"/>
    <mergeCell ref="A98:W98"/>
    <mergeCell ref="P95:Q95"/>
    <mergeCell ref="R95:S95"/>
    <mergeCell ref="T95:U95"/>
    <mergeCell ref="V95:W95"/>
    <mergeCell ref="F96:G96"/>
    <mergeCell ref="H96:I96"/>
    <mergeCell ref="J96:K96"/>
    <mergeCell ref="L96:M96"/>
    <mergeCell ref="N96:O96"/>
    <mergeCell ref="F95:G95"/>
    <mergeCell ref="H95:I95"/>
    <mergeCell ref="J95:K95"/>
    <mergeCell ref="L95:M95"/>
    <mergeCell ref="N95:O95"/>
    <mergeCell ref="P96:Q96"/>
    <mergeCell ref="R96:S96"/>
    <mergeCell ref="T96:U96"/>
    <mergeCell ref="A96:D96"/>
    <mergeCell ref="A95:D95"/>
    <mergeCell ref="A91:D91"/>
    <mergeCell ref="A92:D92"/>
    <mergeCell ref="V93:W93"/>
    <mergeCell ref="F94:G94"/>
    <mergeCell ref="H94:I94"/>
    <mergeCell ref="J94:K94"/>
    <mergeCell ref="L94:M94"/>
    <mergeCell ref="N94:O94"/>
    <mergeCell ref="P94:Q94"/>
    <mergeCell ref="R94:S94"/>
    <mergeCell ref="T94:U94"/>
    <mergeCell ref="V94:W94"/>
    <mergeCell ref="F93:G93"/>
    <mergeCell ref="H93:I93"/>
    <mergeCell ref="J93:K93"/>
    <mergeCell ref="L93:M93"/>
    <mergeCell ref="N93:O93"/>
    <mergeCell ref="P93:Q93"/>
    <mergeCell ref="R93:S93"/>
    <mergeCell ref="T93:U93"/>
    <mergeCell ref="A93:D93"/>
    <mergeCell ref="A94:D94"/>
    <mergeCell ref="V91:W91"/>
    <mergeCell ref="F92:G92"/>
    <mergeCell ref="H92:I92"/>
    <mergeCell ref="J92:K92"/>
    <mergeCell ref="L92:M92"/>
    <mergeCell ref="N92:O92"/>
    <mergeCell ref="P92:Q92"/>
    <mergeCell ref="R92:S92"/>
    <mergeCell ref="T92:U92"/>
    <mergeCell ref="V92:W92"/>
    <mergeCell ref="F91:G91"/>
    <mergeCell ref="H91:I91"/>
    <mergeCell ref="J91:K91"/>
    <mergeCell ref="L91:M91"/>
    <mergeCell ref="N91:O91"/>
    <mergeCell ref="P91:Q91"/>
    <mergeCell ref="R91:S91"/>
    <mergeCell ref="T91:U91"/>
    <mergeCell ref="A88:D88"/>
    <mergeCell ref="V89:W89"/>
    <mergeCell ref="F90:G90"/>
    <mergeCell ref="H90:I90"/>
    <mergeCell ref="J90:K90"/>
    <mergeCell ref="L90:M90"/>
    <mergeCell ref="N90:O90"/>
    <mergeCell ref="P90:Q90"/>
    <mergeCell ref="R90:S90"/>
    <mergeCell ref="T90:U90"/>
    <mergeCell ref="V90:W90"/>
    <mergeCell ref="F89:G89"/>
    <mergeCell ref="H89:I89"/>
    <mergeCell ref="J89:K89"/>
    <mergeCell ref="L89:M89"/>
    <mergeCell ref="N89:O89"/>
    <mergeCell ref="P89:Q89"/>
    <mergeCell ref="R89:S89"/>
    <mergeCell ref="T89:U89"/>
    <mergeCell ref="A89:D89"/>
    <mergeCell ref="A90:D90"/>
    <mergeCell ref="V87:W87"/>
    <mergeCell ref="F88:G88"/>
    <mergeCell ref="H88:I88"/>
    <mergeCell ref="J88:K88"/>
    <mergeCell ref="L88:M88"/>
    <mergeCell ref="N88:O88"/>
    <mergeCell ref="P88:Q88"/>
    <mergeCell ref="R88:S88"/>
    <mergeCell ref="T88:U88"/>
    <mergeCell ref="V88:W88"/>
    <mergeCell ref="F87:G87"/>
    <mergeCell ref="H87:I87"/>
    <mergeCell ref="J87:K87"/>
    <mergeCell ref="L87:M87"/>
    <mergeCell ref="N87:O87"/>
    <mergeCell ref="P87:Q87"/>
    <mergeCell ref="R87:S87"/>
    <mergeCell ref="T87:U87"/>
    <mergeCell ref="V85:W85"/>
    <mergeCell ref="F86:G86"/>
    <mergeCell ref="H86:I86"/>
    <mergeCell ref="J86:K86"/>
    <mergeCell ref="L86:M86"/>
    <mergeCell ref="N86:O86"/>
    <mergeCell ref="P86:Q86"/>
    <mergeCell ref="R86:S86"/>
    <mergeCell ref="T86:U86"/>
    <mergeCell ref="V86:W86"/>
    <mergeCell ref="F85:G85"/>
    <mergeCell ref="H85:I85"/>
    <mergeCell ref="J85:K85"/>
    <mergeCell ref="L85:M85"/>
    <mergeCell ref="N85:O85"/>
    <mergeCell ref="P85:Q85"/>
    <mergeCell ref="R85:S85"/>
    <mergeCell ref="T85:U85"/>
    <mergeCell ref="V83:W83"/>
    <mergeCell ref="F84:G84"/>
    <mergeCell ref="H84:I84"/>
    <mergeCell ref="J84:K84"/>
    <mergeCell ref="L84:M84"/>
    <mergeCell ref="N84:O84"/>
    <mergeCell ref="P84:Q84"/>
    <mergeCell ref="R84:S84"/>
    <mergeCell ref="T84:U84"/>
    <mergeCell ref="V84:W84"/>
    <mergeCell ref="F83:G83"/>
    <mergeCell ref="H83:I83"/>
    <mergeCell ref="J83:K83"/>
    <mergeCell ref="L83:M83"/>
    <mergeCell ref="N83:O83"/>
    <mergeCell ref="P83:Q83"/>
    <mergeCell ref="R83:S83"/>
    <mergeCell ref="T83:U83"/>
    <mergeCell ref="V71:W71"/>
    <mergeCell ref="F80:K80"/>
    <mergeCell ref="L80:Q80"/>
    <mergeCell ref="R80:W80"/>
    <mergeCell ref="P81:Q81"/>
    <mergeCell ref="R81:S81"/>
    <mergeCell ref="T81:U81"/>
    <mergeCell ref="V81:W81"/>
    <mergeCell ref="F82:G82"/>
    <mergeCell ref="H82:I82"/>
    <mergeCell ref="J82:K82"/>
    <mergeCell ref="L82:M82"/>
    <mergeCell ref="N82:O82"/>
    <mergeCell ref="F81:G81"/>
    <mergeCell ref="H81:I81"/>
    <mergeCell ref="J81:K81"/>
    <mergeCell ref="L81:M81"/>
    <mergeCell ref="N81:O81"/>
    <mergeCell ref="P82:Q82"/>
    <mergeCell ref="R82:S82"/>
    <mergeCell ref="T82:U82"/>
    <mergeCell ref="V82:W82"/>
    <mergeCell ref="A72:D72"/>
    <mergeCell ref="V74:W74"/>
    <mergeCell ref="A76:W76"/>
    <mergeCell ref="P73:Q73"/>
    <mergeCell ref="R73:S73"/>
    <mergeCell ref="T73:U73"/>
    <mergeCell ref="V73:W73"/>
    <mergeCell ref="F74:G74"/>
    <mergeCell ref="H74:I74"/>
    <mergeCell ref="J74:K74"/>
    <mergeCell ref="L74:M74"/>
    <mergeCell ref="N74:O74"/>
    <mergeCell ref="F73:G73"/>
    <mergeCell ref="H73:I73"/>
    <mergeCell ref="J73:K73"/>
    <mergeCell ref="L73:M73"/>
    <mergeCell ref="N73:O73"/>
    <mergeCell ref="P74:Q74"/>
    <mergeCell ref="R74:S74"/>
    <mergeCell ref="T74:U74"/>
    <mergeCell ref="A73:D73"/>
    <mergeCell ref="A74:D74"/>
    <mergeCell ref="F72:G72"/>
    <mergeCell ref="H72:I72"/>
    <mergeCell ref="J72:K72"/>
    <mergeCell ref="L72:M72"/>
    <mergeCell ref="N72:O72"/>
    <mergeCell ref="P72:Q72"/>
    <mergeCell ref="R72:S72"/>
    <mergeCell ref="T72:U72"/>
    <mergeCell ref="V72:W72"/>
    <mergeCell ref="F71:G71"/>
    <mergeCell ref="H71:I71"/>
    <mergeCell ref="J71:K71"/>
    <mergeCell ref="L71:M71"/>
    <mergeCell ref="N71:O71"/>
    <mergeCell ref="P71:Q71"/>
    <mergeCell ref="R71:S71"/>
    <mergeCell ref="T71:U71"/>
    <mergeCell ref="A67:D67"/>
    <mergeCell ref="A68:D68"/>
    <mergeCell ref="A69:D69"/>
    <mergeCell ref="A70:D70"/>
    <mergeCell ref="A71:D71"/>
    <mergeCell ref="V69:W69"/>
    <mergeCell ref="F70:G70"/>
    <mergeCell ref="H70:I70"/>
    <mergeCell ref="J70:K70"/>
    <mergeCell ref="L70:M70"/>
    <mergeCell ref="N70:O70"/>
    <mergeCell ref="P70:Q70"/>
    <mergeCell ref="R70:S70"/>
    <mergeCell ref="T70:U70"/>
    <mergeCell ref="V70:W70"/>
    <mergeCell ref="F69:G69"/>
    <mergeCell ref="H69:I69"/>
    <mergeCell ref="J69:K69"/>
    <mergeCell ref="L69:M69"/>
    <mergeCell ref="N69:O69"/>
    <mergeCell ref="P69:Q69"/>
    <mergeCell ref="R69:S69"/>
    <mergeCell ref="T69:U69"/>
    <mergeCell ref="V67:W67"/>
    <mergeCell ref="F68:G68"/>
    <mergeCell ref="H68:I68"/>
    <mergeCell ref="J68:K68"/>
    <mergeCell ref="L68:M68"/>
    <mergeCell ref="N68:O68"/>
    <mergeCell ref="P68:Q68"/>
    <mergeCell ref="R68:S68"/>
    <mergeCell ref="T68:U68"/>
    <mergeCell ref="V68:W68"/>
    <mergeCell ref="F67:G67"/>
    <mergeCell ref="H67:I67"/>
    <mergeCell ref="J67:K67"/>
    <mergeCell ref="L67:M67"/>
    <mergeCell ref="N67:O67"/>
    <mergeCell ref="P67:Q67"/>
    <mergeCell ref="R67:S67"/>
    <mergeCell ref="T67:U67"/>
    <mergeCell ref="V65:W65"/>
    <mergeCell ref="F66:G66"/>
    <mergeCell ref="H66:I66"/>
    <mergeCell ref="J66:K66"/>
    <mergeCell ref="L66:M66"/>
    <mergeCell ref="N66:O66"/>
    <mergeCell ref="P66:Q66"/>
    <mergeCell ref="R66:S66"/>
    <mergeCell ref="T66:U66"/>
    <mergeCell ref="V66:W66"/>
    <mergeCell ref="F65:G65"/>
    <mergeCell ref="H65:I65"/>
    <mergeCell ref="J65:K65"/>
    <mergeCell ref="L65:M65"/>
    <mergeCell ref="N65:O65"/>
    <mergeCell ref="P65:Q65"/>
    <mergeCell ref="R65:S65"/>
    <mergeCell ref="T65:U65"/>
    <mergeCell ref="P63:Q63"/>
    <mergeCell ref="R63:S63"/>
    <mergeCell ref="T63:U63"/>
    <mergeCell ref="V63:W63"/>
    <mergeCell ref="F64:G64"/>
    <mergeCell ref="H64:I64"/>
    <mergeCell ref="J64:K64"/>
    <mergeCell ref="L64:M64"/>
    <mergeCell ref="N64:O64"/>
    <mergeCell ref="F63:G63"/>
    <mergeCell ref="H63:I63"/>
    <mergeCell ref="J63:K63"/>
    <mergeCell ref="L63:M63"/>
    <mergeCell ref="N63:O63"/>
    <mergeCell ref="P64:Q64"/>
    <mergeCell ref="R64:S64"/>
    <mergeCell ref="T64:U64"/>
    <mergeCell ref="V64:W64"/>
    <mergeCell ref="F62:K62"/>
    <mergeCell ref="L62:Q62"/>
    <mergeCell ref="R62:W62"/>
    <mergeCell ref="P60:Q60"/>
    <mergeCell ref="R60:S60"/>
    <mergeCell ref="T60:U60"/>
    <mergeCell ref="V60:W60"/>
    <mergeCell ref="F61:G61"/>
    <mergeCell ref="H61:I61"/>
    <mergeCell ref="J61:K61"/>
    <mergeCell ref="L61:M61"/>
    <mergeCell ref="N61:O61"/>
    <mergeCell ref="V59:W59"/>
    <mergeCell ref="F60:G60"/>
    <mergeCell ref="H60:I60"/>
    <mergeCell ref="J60:K60"/>
    <mergeCell ref="L60:M60"/>
    <mergeCell ref="N60:O60"/>
    <mergeCell ref="P61:Q61"/>
    <mergeCell ref="R61:S61"/>
    <mergeCell ref="T61:U61"/>
    <mergeCell ref="V61:W61"/>
    <mergeCell ref="F59:G59"/>
    <mergeCell ref="H59:I59"/>
    <mergeCell ref="J59:K59"/>
    <mergeCell ref="L59:M59"/>
    <mergeCell ref="N59:O59"/>
    <mergeCell ref="P59:Q59"/>
    <mergeCell ref="R59:S59"/>
    <mergeCell ref="T59:U59"/>
    <mergeCell ref="V57:W57"/>
    <mergeCell ref="F58:G58"/>
    <mergeCell ref="H58:I58"/>
    <mergeCell ref="J58:K58"/>
    <mergeCell ref="L58:M58"/>
    <mergeCell ref="N58:O58"/>
    <mergeCell ref="P58:Q58"/>
    <mergeCell ref="R58:S58"/>
    <mergeCell ref="T58:U58"/>
    <mergeCell ref="V58:W58"/>
    <mergeCell ref="F57:G57"/>
    <mergeCell ref="H57:I57"/>
    <mergeCell ref="J57:K57"/>
    <mergeCell ref="L57:M57"/>
    <mergeCell ref="N57:O57"/>
    <mergeCell ref="P57:Q57"/>
    <mergeCell ref="R57:S57"/>
    <mergeCell ref="T57:U57"/>
    <mergeCell ref="V55:W55"/>
    <mergeCell ref="F56:G56"/>
    <mergeCell ref="H56:I56"/>
    <mergeCell ref="J56:K56"/>
    <mergeCell ref="L56:M56"/>
    <mergeCell ref="N56:O56"/>
    <mergeCell ref="P56:Q56"/>
    <mergeCell ref="R56:S56"/>
    <mergeCell ref="T56:U56"/>
    <mergeCell ref="V56:W56"/>
    <mergeCell ref="F55:G55"/>
    <mergeCell ref="H55:I55"/>
    <mergeCell ref="J55:K55"/>
    <mergeCell ref="L55:M55"/>
    <mergeCell ref="N55:O55"/>
    <mergeCell ref="P55:Q55"/>
    <mergeCell ref="R55:S55"/>
    <mergeCell ref="T55:U55"/>
    <mergeCell ref="V53:W53"/>
    <mergeCell ref="F54:G54"/>
    <mergeCell ref="H54:I54"/>
    <mergeCell ref="J54:K54"/>
    <mergeCell ref="L54:M54"/>
    <mergeCell ref="N54:O54"/>
    <mergeCell ref="P54:Q54"/>
    <mergeCell ref="R54:S54"/>
    <mergeCell ref="T54:U54"/>
    <mergeCell ref="V54:W54"/>
    <mergeCell ref="F53:G53"/>
    <mergeCell ref="H53:I53"/>
    <mergeCell ref="J53:K53"/>
    <mergeCell ref="L53:M53"/>
    <mergeCell ref="N53:O53"/>
    <mergeCell ref="P53:Q53"/>
    <mergeCell ref="R53:S53"/>
    <mergeCell ref="T53:U53"/>
    <mergeCell ref="V51:W51"/>
    <mergeCell ref="F52:G52"/>
    <mergeCell ref="H52:I52"/>
    <mergeCell ref="J52:K52"/>
    <mergeCell ref="L52:M52"/>
    <mergeCell ref="N52:O52"/>
    <mergeCell ref="P52:Q52"/>
    <mergeCell ref="R52:S52"/>
    <mergeCell ref="T52:U52"/>
    <mergeCell ref="V52:W52"/>
    <mergeCell ref="F51:G51"/>
    <mergeCell ref="H51:I51"/>
    <mergeCell ref="J51:K51"/>
    <mergeCell ref="L51:M51"/>
    <mergeCell ref="N51:O51"/>
    <mergeCell ref="P51:Q51"/>
    <mergeCell ref="R51:S51"/>
    <mergeCell ref="T51:U51"/>
    <mergeCell ref="V49:W49"/>
    <mergeCell ref="F50:G50"/>
    <mergeCell ref="H50:I50"/>
    <mergeCell ref="J50:K50"/>
    <mergeCell ref="L50:M50"/>
    <mergeCell ref="N50:O50"/>
    <mergeCell ref="P50:Q50"/>
    <mergeCell ref="R50:S50"/>
    <mergeCell ref="T50:U50"/>
    <mergeCell ref="V50:W50"/>
    <mergeCell ref="F49:G49"/>
    <mergeCell ref="H49:I49"/>
    <mergeCell ref="J49:K49"/>
    <mergeCell ref="L49:M49"/>
    <mergeCell ref="N49:O49"/>
    <mergeCell ref="P49:Q49"/>
    <mergeCell ref="R49:S49"/>
    <mergeCell ref="T49:U49"/>
    <mergeCell ref="P47:Q47"/>
    <mergeCell ref="R47:S47"/>
    <mergeCell ref="T47:U47"/>
    <mergeCell ref="V47:W47"/>
    <mergeCell ref="F48:G48"/>
    <mergeCell ref="H48:I48"/>
    <mergeCell ref="J48:K48"/>
    <mergeCell ref="L48:M48"/>
    <mergeCell ref="N48:O48"/>
    <mergeCell ref="F47:G47"/>
    <mergeCell ref="H47:I47"/>
    <mergeCell ref="J47:K47"/>
    <mergeCell ref="L47:M47"/>
    <mergeCell ref="N47:O47"/>
    <mergeCell ref="P48:Q48"/>
    <mergeCell ref="R48:S48"/>
    <mergeCell ref="T48:U48"/>
    <mergeCell ref="V48:W48"/>
    <mergeCell ref="F46:K46"/>
    <mergeCell ref="L46:Q46"/>
    <mergeCell ref="R46:W46"/>
    <mergeCell ref="H45:I45"/>
    <mergeCell ref="J45:K45"/>
    <mergeCell ref="L45:M45"/>
    <mergeCell ref="N45:O45"/>
    <mergeCell ref="P45:Q45"/>
    <mergeCell ref="R45:S45"/>
    <mergeCell ref="A41:W41"/>
    <mergeCell ref="A42:W42"/>
    <mergeCell ref="B43:W43"/>
    <mergeCell ref="A44:D45"/>
    <mergeCell ref="E44:E45"/>
    <mergeCell ref="F44:K44"/>
    <mergeCell ref="L44:Q44"/>
    <mergeCell ref="R44:W44"/>
    <mergeCell ref="F45:G45"/>
    <mergeCell ref="T45:U45"/>
    <mergeCell ref="V45:W45"/>
    <mergeCell ref="B30:G30"/>
    <mergeCell ref="H30:K30"/>
    <mergeCell ref="L30:O30"/>
    <mergeCell ref="P30:S30"/>
    <mergeCell ref="B31:G31"/>
    <mergeCell ref="H31:K31"/>
    <mergeCell ref="L31:O31"/>
    <mergeCell ref="P31:S31"/>
    <mergeCell ref="B32:G32"/>
    <mergeCell ref="H32:K32"/>
    <mergeCell ref="L32:O32"/>
    <mergeCell ref="P32:S32"/>
    <mergeCell ref="H8:K8"/>
    <mergeCell ref="L8:O8"/>
    <mergeCell ref="P8:S8"/>
    <mergeCell ref="B9:G9"/>
    <mergeCell ref="H9:K9"/>
    <mergeCell ref="L9:O9"/>
    <mergeCell ref="P9:S9"/>
    <mergeCell ref="B14:G14"/>
    <mergeCell ref="H14:K14"/>
    <mergeCell ref="L14:O14"/>
    <mergeCell ref="P14:S14"/>
    <mergeCell ref="A1:S1"/>
    <mergeCell ref="A2:S2"/>
    <mergeCell ref="H3:M3"/>
    <mergeCell ref="B6:G6"/>
    <mergeCell ref="H6:K6"/>
    <mergeCell ref="L6:O6"/>
    <mergeCell ref="P6:S6"/>
    <mergeCell ref="B7:G7"/>
    <mergeCell ref="H7:K7"/>
    <mergeCell ref="L7:O7"/>
    <mergeCell ref="A26:A30"/>
    <mergeCell ref="A5:G5"/>
    <mergeCell ref="H5:K5"/>
    <mergeCell ref="L5:O5"/>
    <mergeCell ref="P5:S5"/>
    <mergeCell ref="A21:A25"/>
    <mergeCell ref="B8:G8"/>
    <mergeCell ref="H10:K10"/>
    <mergeCell ref="L10:O10"/>
    <mergeCell ref="P10:S10"/>
    <mergeCell ref="B11:G11"/>
    <mergeCell ref="H11:K11"/>
    <mergeCell ref="L11:O11"/>
    <mergeCell ref="P11:S11"/>
    <mergeCell ref="P7:S7"/>
    <mergeCell ref="B12:G12"/>
    <mergeCell ref="H12:K12"/>
    <mergeCell ref="L12:O12"/>
    <mergeCell ref="P12:S12"/>
    <mergeCell ref="B13:G13"/>
    <mergeCell ref="H13:K13"/>
    <mergeCell ref="L13:O13"/>
    <mergeCell ref="P13:S13"/>
    <mergeCell ref="B10:G10"/>
    <mergeCell ref="P15:S15"/>
    <mergeCell ref="B16:G16"/>
    <mergeCell ref="H16:K16"/>
    <mergeCell ref="L16:O16"/>
    <mergeCell ref="P16:S16"/>
    <mergeCell ref="B19:G19"/>
    <mergeCell ref="H19:K19"/>
    <mergeCell ref="L19:O19"/>
    <mergeCell ref="P19:S19"/>
    <mergeCell ref="B17:G17"/>
    <mergeCell ref="H17:K17"/>
    <mergeCell ref="B15:G15"/>
    <mergeCell ref="H15:K15"/>
    <mergeCell ref="L15:O15"/>
    <mergeCell ref="L17:O17"/>
    <mergeCell ref="P17:S17"/>
    <mergeCell ref="B18:G18"/>
    <mergeCell ref="H18:K18"/>
    <mergeCell ref="L18:O18"/>
    <mergeCell ref="P18:S18"/>
    <mergeCell ref="B20:G20"/>
    <mergeCell ref="H20:K20"/>
    <mergeCell ref="L20:O20"/>
    <mergeCell ref="P20:S20"/>
    <mergeCell ref="B21:G21"/>
    <mergeCell ref="H21:K21"/>
    <mergeCell ref="L21:O21"/>
    <mergeCell ref="P21:S21"/>
    <mergeCell ref="B22:G22"/>
    <mergeCell ref="H22:K22"/>
    <mergeCell ref="L22:O22"/>
    <mergeCell ref="P22:S22"/>
    <mergeCell ref="B23:G23"/>
    <mergeCell ref="H23:K23"/>
    <mergeCell ref="L23:O23"/>
    <mergeCell ref="P23:S23"/>
    <mergeCell ref="B24:G24"/>
    <mergeCell ref="H24:K24"/>
    <mergeCell ref="L24:O24"/>
    <mergeCell ref="P24:S24"/>
    <mergeCell ref="B25:G25"/>
    <mergeCell ref="H25:K25"/>
    <mergeCell ref="L25:O25"/>
    <mergeCell ref="P25:S25"/>
    <mergeCell ref="L29:O29"/>
    <mergeCell ref="P29:S29"/>
    <mergeCell ref="B26:G26"/>
    <mergeCell ref="H26:K26"/>
    <mergeCell ref="L26:O26"/>
    <mergeCell ref="P26:S26"/>
    <mergeCell ref="B27:G27"/>
    <mergeCell ref="H27:K27"/>
    <mergeCell ref="L27:O27"/>
    <mergeCell ref="P27:S27"/>
    <mergeCell ref="B28:G28"/>
    <mergeCell ref="H28:K28"/>
    <mergeCell ref="L28:O28"/>
    <mergeCell ref="P28:S28"/>
    <mergeCell ref="B29:G29"/>
    <mergeCell ref="H29:K29"/>
    <mergeCell ref="H33:K33"/>
    <mergeCell ref="L33:O33"/>
    <mergeCell ref="P33:S33"/>
    <mergeCell ref="B34:G34"/>
    <mergeCell ref="H34:K34"/>
    <mergeCell ref="L34:O34"/>
    <mergeCell ref="P34:S34"/>
    <mergeCell ref="B37:G37"/>
    <mergeCell ref="H37:K37"/>
    <mergeCell ref="L37:O37"/>
    <mergeCell ref="P37:S37"/>
    <mergeCell ref="B35:G35"/>
    <mergeCell ref="H35:K35"/>
    <mergeCell ref="L35:O35"/>
    <mergeCell ref="P35:S35"/>
    <mergeCell ref="B36:G36"/>
    <mergeCell ref="H36:K36"/>
    <mergeCell ref="B33:G33"/>
    <mergeCell ref="L36:O36"/>
    <mergeCell ref="P36:S36"/>
    <mergeCell ref="A12:A15"/>
    <mergeCell ref="A31:A32"/>
    <mergeCell ref="A38:S39"/>
    <mergeCell ref="A65:D65"/>
    <mergeCell ref="A66:D66"/>
    <mergeCell ref="A64:D64"/>
    <mergeCell ref="A46:D46"/>
    <mergeCell ref="A47:D47"/>
    <mergeCell ref="A48:D48"/>
    <mergeCell ref="A49:D49"/>
    <mergeCell ref="A50:D50"/>
    <mergeCell ref="A52:D52"/>
    <mergeCell ref="A51:D51"/>
    <mergeCell ref="A53:D53"/>
    <mergeCell ref="A54:D54"/>
    <mergeCell ref="A55:D55"/>
    <mergeCell ref="A56:D56"/>
    <mergeCell ref="A57:D57"/>
    <mergeCell ref="A58:D58"/>
    <mergeCell ref="A59:D59"/>
    <mergeCell ref="A60:D60"/>
    <mergeCell ref="A61:D61"/>
    <mergeCell ref="A62:D62"/>
    <mergeCell ref="A63:D63"/>
    <mergeCell ref="A75:W75"/>
    <mergeCell ref="A80:D80"/>
    <mergeCell ref="A81:D81"/>
    <mergeCell ref="A82:D82"/>
    <mergeCell ref="A83:D83"/>
    <mergeCell ref="A84:D84"/>
    <mergeCell ref="A85:D85"/>
    <mergeCell ref="A86:D86"/>
    <mergeCell ref="A87:D87"/>
    <mergeCell ref="A77:W77"/>
    <mergeCell ref="A78:D79"/>
    <mergeCell ref="E78:E79"/>
    <mergeCell ref="F78:K78"/>
    <mergeCell ref="L78:Q78"/>
    <mergeCell ref="R78:W78"/>
    <mergeCell ref="F79:G79"/>
    <mergeCell ref="H79:I79"/>
    <mergeCell ref="J79:K79"/>
    <mergeCell ref="L79:M79"/>
    <mergeCell ref="N79:O79"/>
    <mergeCell ref="P79:Q79"/>
    <mergeCell ref="R79:S79"/>
    <mergeCell ref="T79:U79"/>
    <mergeCell ref="V79:W79"/>
  </mergeCells>
  <conditionalFormatting sqref="E102">
    <cfRule type="cellIs" dxfId="0" priority="1" stopIfTrue="1" operator="lessThan">
      <formula>#REF!</formula>
    </cfRule>
  </conditionalFormatting>
  <dataValidations count="5">
    <dataValidation type="list" allowBlank="1" showInputMessage="1" showErrorMessage="1" sqref="H35:S35">
      <formula1>$E$238:$E$248</formula1>
    </dataValidation>
    <dataValidation type="list" allowBlank="1" showInputMessage="1" showErrorMessage="1" sqref="H22:S22 H24:S24 H27:S27 H29:S29">
      <formula1>$A$237:$A$262</formula1>
    </dataValidation>
    <dataValidation type="list" allowBlank="1" showInputMessage="1" showErrorMessage="1" sqref="H36:S36">
      <formula1>$G$254:$G$258</formula1>
    </dataValidation>
    <dataValidation type="list" allowBlank="1" showInputMessage="1" showErrorMessage="1" sqref="H31:S31">
      <formula1>$G$237:$G$242</formula1>
    </dataValidation>
    <dataValidation type="list" allowBlank="1" showInputMessage="1" showErrorMessage="1" sqref="H34:S34">
      <formula1>$G$246:$G$252</formula1>
    </dataValidation>
  </dataValidations>
  <hyperlinks>
    <hyperlink ref="A150" location="_ftnref1" display="[1]Заключение может быть завизировано работниками служб (их начальниками), участвующих в подготовке заключения."/>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7" tint="0.79998168889431442"/>
  </sheetPr>
  <dimension ref="A1:FV215"/>
  <sheetViews>
    <sheetView topLeftCell="A31" workbookViewId="0">
      <selection activeCell="L58" sqref="L58:U58"/>
    </sheetView>
  </sheetViews>
  <sheetFormatPr defaultColWidth="2.85546875" defaultRowHeight="15" outlineLevelRow="2" x14ac:dyDescent="0.25"/>
  <cols>
    <col min="1" max="20" width="2.85546875" style="269"/>
    <col min="21" max="21" width="4.28515625" style="269" customWidth="1"/>
    <col min="22" max="31" width="2.85546875" style="269"/>
    <col min="32" max="32" width="5.140625" style="269" customWidth="1"/>
    <col min="33" max="73" width="2.85546875" style="269"/>
    <col min="74" max="74" width="2.85546875" style="167"/>
    <col min="75" max="85" width="2.85546875" style="269"/>
    <col min="86" max="86" width="3.85546875" style="269" customWidth="1"/>
    <col min="87" max="168" width="2.85546875" style="269"/>
    <col min="169" max="169" width="63.140625" style="422" customWidth="1"/>
    <col min="170" max="16384" width="2.85546875" style="269"/>
  </cols>
  <sheetData>
    <row r="1" spans="1:178" ht="15.75" x14ac:dyDescent="0.25">
      <c r="A1" s="201"/>
      <c r="B1" s="177"/>
      <c r="C1" s="177"/>
      <c r="D1" s="177"/>
      <c r="E1" s="177"/>
      <c r="F1" s="177"/>
      <c r="G1" s="177"/>
      <c r="H1" s="177"/>
      <c r="I1" s="177"/>
      <c r="J1" s="177"/>
      <c r="K1" s="177"/>
      <c r="L1" s="177"/>
      <c r="M1" s="177"/>
      <c r="N1" s="177"/>
      <c r="O1" s="177"/>
      <c r="P1" s="177"/>
      <c r="Q1" s="177"/>
      <c r="R1" s="177"/>
      <c r="S1" s="177"/>
      <c r="T1" s="177"/>
      <c r="U1" s="176"/>
      <c r="V1" s="176"/>
      <c r="W1" s="176"/>
      <c r="X1" s="176"/>
      <c r="Y1" s="176"/>
      <c r="Z1" s="176"/>
      <c r="AA1" s="323" t="s">
        <v>1264</v>
      </c>
      <c r="AB1" s="176"/>
      <c r="AC1" s="176"/>
      <c r="AD1" s="176"/>
      <c r="AE1" s="176"/>
      <c r="AF1" s="177"/>
      <c r="EZ1" s="304"/>
      <c r="FA1" s="304"/>
      <c r="FB1" s="304"/>
      <c r="FC1" s="304"/>
      <c r="FD1" s="304"/>
      <c r="FE1" s="304"/>
      <c r="FF1" s="304"/>
      <c r="FG1" s="304"/>
      <c r="FH1" s="304"/>
      <c r="FI1" s="304"/>
      <c r="FJ1" s="304"/>
      <c r="FK1" s="304"/>
      <c r="FL1" s="304"/>
      <c r="FM1" s="421" t="s">
        <v>951</v>
      </c>
      <c r="FN1" s="304"/>
      <c r="FO1" s="304"/>
      <c r="FP1" s="304"/>
      <c r="FQ1" s="304"/>
      <c r="FR1" s="304"/>
      <c r="FS1" s="304"/>
      <c r="FT1" s="304"/>
      <c r="FU1" s="304"/>
      <c r="FV1" s="304"/>
    </row>
    <row r="2" spans="1:178" x14ac:dyDescent="0.25">
      <c r="A2" s="177"/>
      <c r="B2" s="177"/>
      <c r="C2" s="177"/>
      <c r="D2" s="177"/>
      <c r="E2" s="177"/>
      <c r="F2" s="177"/>
      <c r="G2" s="177"/>
      <c r="H2" s="177"/>
      <c r="I2" s="177"/>
      <c r="J2" s="177"/>
      <c r="K2" s="177"/>
      <c r="L2" s="177"/>
      <c r="M2" s="177"/>
      <c r="N2" s="177"/>
      <c r="O2" s="177"/>
      <c r="P2" s="177"/>
      <c r="Q2" s="177"/>
      <c r="R2" s="177"/>
      <c r="S2" s="177"/>
      <c r="T2" s="176"/>
      <c r="U2" s="176"/>
      <c r="V2" s="176"/>
      <c r="W2" s="176"/>
      <c r="X2" s="176"/>
      <c r="Y2" s="176"/>
      <c r="Z2" s="176"/>
      <c r="AA2" s="176"/>
      <c r="AB2" s="176"/>
      <c r="AC2" s="176"/>
      <c r="AD2" s="176"/>
      <c r="AE2" s="176"/>
      <c r="AF2" s="177"/>
      <c r="EZ2" s="304"/>
      <c r="FA2" s="304"/>
      <c r="FB2" s="304"/>
      <c r="FC2" s="304"/>
      <c r="FD2" s="304"/>
      <c r="FE2" s="304"/>
      <c r="FF2" s="304"/>
      <c r="FG2" s="304"/>
      <c r="FH2" s="304"/>
      <c r="FI2" s="304"/>
      <c r="FJ2" s="304"/>
      <c r="FK2" s="304"/>
      <c r="FL2" s="304"/>
      <c r="FM2" s="421" t="s">
        <v>471</v>
      </c>
      <c r="FN2" s="304"/>
      <c r="FO2" s="304"/>
      <c r="FP2" s="304"/>
      <c r="FQ2" s="304"/>
      <c r="FR2" s="304"/>
      <c r="FS2" s="304"/>
      <c r="FT2" s="304"/>
      <c r="FU2" s="304"/>
      <c r="FV2" s="304"/>
    </row>
    <row r="3" spans="1:178" x14ac:dyDescent="0.25">
      <c r="A3" s="177"/>
      <c r="B3" s="177"/>
      <c r="C3" s="177"/>
      <c r="D3" s="177"/>
      <c r="E3" s="177"/>
      <c r="F3" s="177"/>
      <c r="G3" s="177"/>
      <c r="H3" s="177"/>
      <c r="I3" s="177"/>
      <c r="J3" s="177"/>
      <c r="K3" s="177"/>
      <c r="L3" s="177"/>
      <c r="M3" s="177"/>
      <c r="N3" s="177"/>
      <c r="O3" s="177"/>
      <c r="P3" s="177"/>
      <c r="Q3" s="177"/>
      <c r="R3" s="177"/>
      <c r="S3" s="177"/>
      <c r="T3" s="2008" t="s">
        <v>70</v>
      </c>
      <c r="U3" s="2008"/>
      <c r="V3" s="2008"/>
      <c r="W3" s="2008"/>
      <c r="X3" s="2008"/>
      <c r="Y3" s="2008"/>
      <c r="Z3" s="2008"/>
      <c r="AA3" s="2008"/>
      <c r="AB3" s="2008"/>
      <c r="AC3" s="2008"/>
      <c r="AD3" s="2008"/>
      <c r="AE3" s="2008"/>
      <c r="AF3" s="2009"/>
      <c r="EZ3" s="304"/>
      <c r="FA3" s="304"/>
      <c r="FB3" s="304"/>
      <c r="FC3" s="304"/>
      <c r="FD3" s="304"/>
      <c r="FE3" s="304"/>
      <c r="FF3" s="304"/>
      <c r="FG3" s="304"/>
      <c r="FH3" s="304"/>
      <c r="FI3" s="304"/>
      <c r="FJ3" s="304"/>
      <c r="FK3" s="304"/>
      <c r="FL3" s="304"/>
      <c r="FM3" s="421" t="s">
        <v>470</v>
      </c>
      <c r="FN3" s="304"/>
      <c r="FO3" s="304"/>
      <c r="FP3" s="304"/>
      <c r="FQ3" s="304"/>
      <c r="FR3" s="304"/>
      <c r="FS3" s="304"/>
      <c r="FT3" s="304"/>
      <c r="FU3" s="304"/>
      <c r="FV3" s="304"/>
    </row>
    <row r="4" spans="1:178" x14ac:dyDescent="0.25">
      <c r="A4" s="177"/>
      <c r="B4" s="177"/>
      <c r="C4" s="177"/>
      <c r="D4" s="177"/>
      <c r="E4" s="177"/>
      <c r="F4" s="177"/>
      <c r="G4" s="177"/>
      <c r="H4" s="177"/>
      <c r="I4" s="177"/>
      <c r="J4" s="177"/>
      <c r="K4" s="177"/>
      <c r="L4" s="177"/>
      <c r="M4" s="177"/>
      <c r="N4" s="177"/>
      <c r="O4" s="177"/>
      <c r="P4" s="177"/>
      <c r="Q4" s="177"/>
      <c r="R4" s="177"/>
      <c r="S4" s="177"/>
      <c r="T4" s="2008" t="s">
        <v>1185</v>
      </c>
      <c r="U4" s="2008"/>
      <c r="V4" s="2008"/>
      <c r="W4" s="2008"/>
      <c r="X4" s="2008"/>
      <c r="Y4" s="2008"/>
      <c r="Z4" s="2008"/>
      <c r="AA4" s="2008"/>
      <c r="AB4" s="2008"/>
      <c r="AC4" s="2008"/>
      <c r="AD4" s="2008"/>
      <c r="AE4" s="2008"/>
      <c r="AF4" s="2009"/>
      <c r="EZ4" s="304"/>
      <c r="FA4" s="304"/>
      <c r="FB4" s="304"/>
      <c r="FC4" s="304"/>
      <c r="FD4" s="304"/>
      <c r="FE4" s="304"/>
      <c r="FF4" s="304"/>
      <c r="FG4" s="304"/>
      <c r="FH4" s="304"/>
      <c r="FI4" s="304"/>
      <c r="FJ4" s="304"/>
      <c r="FK4" s="304"/>
      <c r="FL4" s="304"/>
      <c r="FM4" s="421" t="s">
        <v>1186</v>
      </c>
      <c r="FN4" s="304"/>
      <c r="FO4" s="304"/>
      <c r="FP4" s="304"/>
      <c r="FQ4" s="304"/>
      <c r="FR4" s="304"/>
      <c r="FS4" s="304"/>
      <c r="FT4" s="304"/>
      <c r="FU4" s="304"/>
      <c r="FV4" s="304"/>
    </row>
    <row r="5" spans="1:178" x14ac:dyDescent="0.25">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EZ5" s="304"/>
      <c r="FA5" s="304"/>
      <c r="FB5" s="304"/>
      <c r="FC5" s="304"/>
      <c r="FD5" s="304"/>
      <c r="FE5" s="304"/>
      <c r="FF5" s="304"/>
      <c r="FG5" s="304"/>
      <c r="FH5" s="304"/>
      <c r="FI5" s="304"/>
      <c r="FJ5" s="304"/>
      <c r="FK5" s="304"/>
      <c r="FL5" s="304"/>
      <c r="FM5" s="421" t="s">
        <v>488</v>
      </c>
      <c r="FN5" s="304"/>
      <c r="FO5" s="304"/>
      <c r="FP5" s="304"/>
      <c r="FQ5" s="304"/>
      <c r="FR5" s="304"/>
      <c r="FS5" s="304"/>
      <c r="FT5" s="304"/>
      <c r="FU5" s="304"/>
      <c r="FV5" s="304"/>
    </row>
    <row r="6" spans="1:178" x14ac:dyDescent="0.25">
      <c r="A6" s="2010" t="s">
        <v>174</v>
      </c>
      <c r="B6" s="2011"/>
      <c r="C6" s="2011"/>
      <c r="D6" s="2011"/>
      <c r="E6" s="2011"/>
      <c r="F6" s="2011"/>
      <c r="G6" s="2011"/>
      <c r="H6" s="2011"/>
      <c r="I6" s="2011"/>
      <c r="J6" s="2011"/>
      <c r="K6" s="2011"/>
      <c r="L6" s="2011"/>
      <c r="M6" s="2011"/>
      <c r="N6" s="2011"/>
      <c r="O6" s="2011"/>
      <c r="P6" s="2011"/>
      <c r="Q6" s="2011"/>
      <c r="R6" s="2011"/>
      <c r="S6" s="2011"/>
      <c r="T6" s="2011"/>
      <c r="U6" s="2011"/>
      <c r="V6" s="2011"/>
      <c r="W6" s="2011"/>
      <c r="X6" s="2011"/>
      <c r="Y6" s="2011"/>
      <c r="Z6" s="2011"/>
      <c r="AA6" s="2011"/>
      <c r="AB6" s="2011"/>
      <c r="AC6" s="2011"/>
      <c r="AD6" s="2011"/>
      <c r="AE6" s="2011"/>
      <c r="AF6" s="2011"/>
      <c r="EZ6" s="304"/>
      <c r="FA6" s="304"/>
      <c r="FB6" s="304"/>
      <c r="FC6" s="304"/>
      <c r="FD6" s="304"/>
      <c r="FE6" s="304"/>
      <c r="FF6" s="304"/>
      <c r="FG6" s="304"/>
      <c r="FH6" s="304"/>
      <c r="FI6" s="304"/>
      <c r="FJ6" s="304"/>
      <c r="FK6" s="304"/>
      <c r="FL6" s="304"/>
      <c r="FM6" s="421" t="s">
        <v>266</v>
      </c>
      <c r="FN6" s="304"/>
      <c r="FO6" s="304"/>
      <c r="FP6" s="304"/>
      <c r="FQ6" s="304"/>
      <c r="FR6" s="304"/>
      <c r="FS6" s="304"/>
      <c r="FT6" s="304"/>
      <c r="FU6" s="304"/>
      <c r="FV6" s="304"/>
    </row>
    <row r="7" spans="1:178" x14ac:dyDescent="0.25">
      <c r="A7" s="177"/>
      <c r="B7" s="177"/>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EZ7" s="304"/>
      <c r="FA7" s="304"/>
      <c r="FB7" s="304"/>
      <c r="FC7" s="304"/>
      <c r="FD7" s="304"/>
      <c r="FE7" s="304"/>
      <c r="FF7" s="304"/>
      <c r="FG7" s="304"/>
      <c r="FH7" s="304"/>
      <c r="FI7" s="304"/>
      <c r="FJ7" s="304"/>
      <c r="FK7" s="304"/>
      <c r="FL7" s="304"/>
      <c r="FM7" s="421" t="s">
        <v>1040</v>
      </c>
      <c r="FN7" s="304"/>
      <c r="FO7" s="304"/>
      <c r="FP7" s="304"/>
      <c r="FQ7" s="304"/>
      <c r="FR7" s="304"/>
      <c r="FS7" s="304"/>
      <c r="FT7" s="304"/>
      <c r="FU7" s="304"/>
      <c r="FV7" s="304"/>
    </row>
    <row r="8" spans="1:178" x14ac:dyDescent="0.25">
      <c r="A8" s="1882" t="s">
        <v>175</v>
      </c>
      <c r="B8" s="1882"/>
      <c r="C8" s="1882"/>
      <c r="D8" s="1882"/>
      <c r="E8" s="1882"/>
      <c r="F8" s="1882"/>
      <c r="G8" s="1882"/>
      <c r="H8" s="1882"/>
      <c r="I8" s="1882"/>
      <c r="J8" s="1882"/>
      <c r="K8" s="2012"/>
      <c r="L8" s="2012"/>
      <c r="M8" s="2012"/>
      <c r="N8" s="2012"/>
      <c r="O8" s="2012"/>
      <c r="P8" s="2012"/>
      <c r="Q8" s="1920"/>
      <c r="R8" s="1920"/>
      <c r="S8" s="1920"/>
      <c r="T8" s="1920"/>
      <c r="U8" s="1920"/>
      <c r="V8" s="1920"/>
      <c r="W8" s="1920"/>
      <c r="X8" s="1920"/>
      <c r="Y8" s="1920"/>
      <c r="Z8" s="1920"/>
      <c r="AA8" s="1920"/>
      <c r="AB8" s="1920"/>
      <c r="AC8" s="1920"/>
      <c r="AD8" s="1920"/>
      <c r="AE8" s="1920"/>
      <c r="AF8" s="1920"/>
      <c r="EZ8" s="304"/>
      <c r="FA8" s="304"/>
      <c r="FB8" s="304"/>
      <c r="FC8" s="304"/>
      <c r="FD8" s="304"/>
      <c r="FE8" s="304"/>
      <c r="FF8" s="304"/>
      <c r="FG8" s="304"/>
      <c r="FH8" s="304"/>
      <c r="FI8" s="304"/>
      <c r="FJ8" s="304"/>
      <c r="FK8" s="304"/>
      <c r="FL8" s="304"/>
      <c r="FM8" s="421" t="s">
        <v>263</v>
      </c>
      <c r="FN8" s="304"/>
      <c r="FO8" s="304"/>
      <c r="FP8" s="304"/>
      <c r="FQ8" s="304"/>
      <c r="FR8" s="304"/>
      <c r="FS8" s="304"/>
      <c r="FT8" s="304"/>
      <c r="FU8" s="304"/>
      <c r="FV8" s="304"/>
    </row>
    <row r="9" spans="1:178" ht="26.25" customHeight="1" x14ac:dyDescent="0.25">
      <c r="A9" s="1882" t="s">
        <v>176</v>
      </c>
      <c r="B9" s="1882"/>
      <c r="C9" s="1882"/>
      <c r="D9" s="1882"/>
      <c r="E9" s="1882"/>
      <c r="F9" s="1882"/>
      <c r="G9" s="1882"/>
      <c r="H9" s="1882"/>
      <c r="I9" s="1882"/>
      <c r="J9" s="1882"/>
      <c r="K9" s="2012"/>
      <c r="L9" s="2012"/>
      <c r="M9" s="2012"/>
      <c r="N9" s="2012"/>
      <c r="O9" s="2012"/>
      <c r="P9" s="2012"/>
      <c r="Q9" s="1920" t="str">
        <f>'102_Заключение УСПБ_выдача'!A11</f>
        <v xml:space="preserve">Индивидуальный предприниматель 0 0 0 </v>
      </c>
      <c r="R9" s="1920"/>
      <c r="S9" s="1920"/>
      <c r="T9" s="1920"/>
      <c r="U9" s="1920"/>
      <c r="V9" s="1920"/>
      <c r="W9" s="1920"/>
      <c r="X9" s="1920"/>
      <c r="Y9" s="1920"/>
      <c r="Z9" s="1920"/>
      <c r="AA9" s="1920"/>
      <c r="AB9" s="1920"/>
      <c r="AC9" s="1920"/>
      <c r="AD9" s="1920"/>
      <c r="AE9" s="1920"/>
      <c r="AF9" s="1920"/>
      <c r="EZ9" s="304"/>
      <c r="FA9" s="304"/>
      <c r="FB9" s="304"/>
      <c r="FC9" s="304"/>
      <c r="FD9" s="304"/>
      <c r="FE9" s="304"/>
      <c r="FF9" s="304"/>
      <c r="FG9" s="304"/>
      <c r="FH9" s="304"/>
      <c r="FI9" s="304"/>
      <c r="FJ9" s="304"/>
      <c r="FK9" s="304"/>
      <c r="FL9" s="304"/>
      <c r="FN9" s="304"/>
      <c r="FO9" s="304"/>
      <c r="FP9" s="304"/>
      <c r="FQ9" s="304"/>
      <c r="FR9" s="304"/>
      <c r="FS9" s="304"/>
      <c r="FT9" s="304"/>
      <c r="FU9" s="304"/>
      <c r="FV9" s="304"/>
    </row>
    <row r="10" spans="1:178" ht="6.75" customHeight="1" x14ac:dyDescent="0.25">
      <c r="A10" s="177"/>
      <c r="B10" s="177"/>
      <c r="C10" s="177"/>
      <c r="D10" s="177"/>
      <c r="E10" s="177"/>
      <c r="F10" s="177"/>
      <c r="G10" s="177"/>
      <c r="H10" s="177"/>
      <c r="I10" s="177"/>
      <c r="J10" s="177"/>
      <c r="K10" s="177"/>
      <c r="L10" s="177"/>
      <c r="M10" s="177"/>
      <c r="N10" s="177"/>
      <c r="O10" s="177"/>
      <c r="P10" s="177"/>
      <c r="Q10" s="87"/>
      <c r="R10" s="87"/>
      <c r="S10" s="87"/>
      <c r="T10" s="87"/>
      <c r="U10" s="87"/>
      <c r="V10" s="87"/>
      <c r="W10" s="87"/>
      <c r="X10" s="87"/>
      <c r="Y10" s="87"/>
      <c r="Z10" s="87"/>
      <c r="AA10" s="87"/>
      <c r="AB10" s="87"/>
      <c r="AC10" s="87"/>
      <c r="AD10" s="87"/>
      <c r="AE10" s="87"/>
      <c r="AF10" s="87"/>
      <c r="EZ10" s="304"/>
      <c r="FA10" s="304"/>
      <c r="FB10" s="304"/>
      <c r="FC10" s="304"/>
      <c r="FD10" s="304"/>
      <c r="FE10" s="304"/>
      <c r="FF10" s="304"/>
      <c r="FG10" s="304"/>
      <c r="FH10" s="304"/>
      <c r="FI10" s="304"/>
      <c r="FJ10" s="304"/>
      <c r="FK10" s="304"/>
      <c r="FL10" s="304"/>
      <c r="FM10" s="423" t="s">
        <v>33</v>
      </c>
      <c r="FN10" s="304"/>
      <c r="FO10" s="304"/>
      <c r="FP10" s="304"/>
      <c r="FQ10" s="304"/>
      <c r="FR10" s="304"/>
      <c r="FS10" s="304"/>
      <c r="FT10" s="304"/>
      <c r="FU10" s="304"/>
      <c r="FV10" s="304"/>
    </row>
    <row r="11" spans="1:178" x14ac:dyDescent="0.25">
      <c r="A11" s="1914" t="s">
        <v>177</v>
      </c>
      <c r="B11" s="1914"/>
      <c r="C11" s="1914"/>
      <c r="D11" s="1914"/>
      <c r="E11" s="1914"/>
      <c r="F11" s="1914"/>
      <c r="G11" s="1914"/>
      <c r="H11" s="1914"/>
      <c r="I11" s="1914"/>
      <c r="J11" s="1914"/>
      <c r="K11" s="1914"/>
      <c r="L11" s="1914"/>
      <c r="M11" s="1914"/>
      <c r="N11" s="1914"/>
      <c r="O11" s="1914"/>
      <c r="P11" s="1914"/>
      <c r="Q11" s="1920">
        <f>'102_Заключение УСПБ_выдача'!G8</f>
        <v>0</v>
      </c>
      <c r="R11" s="1920"/>
      <c r="S11" s="1920"/>
      <c r="T11" s="1920"/>
      <c r="U11" s="1920"/>
      <c r="V11" s="1920"/>
      <c r="W11" s="1920"/>
      <c r="X11" s="1920"/>
      <c r="Y11" s="1920"/>
      <c r="Z11" s="1920"/>
      <c r="AA11" s="1920"/>
      <c r="AB11" s="1920"/>
      <c r="AC11" s="1920"/>
      <c r="AD11" s="1920"/>
      <c r="AE11" s="1920"/>
      <c r="AF11" s="1920"/>
      <c r="EZ11" s="304"/>
      <c r="FA11" s="304"/>
      <c r="FB11" s="304"/>
      <c r="FC11" s="304"/>
      <c r="FD11" s="304"/>
      <c r="FE11" s="304"/>
      <c r="FF11" s="304"/>
      <c r="FG11" s="304"/>
      <c r="FH11" s="304"/>
      <c r="FI11" s="304"/>
      <c r="FJ11" s="304"/>
      <c r="FK11" s="304"/>
      <c r="FL11" s="304"/>
      <c r="FM11" s="421" t="s">
        <v>1385</v>
      </c>
      <c r="FN11" s="304"/>
      <c r="FO11" s="304"/>
      <c r="FP11" s="304"/>
      <c r="FQ11" s="304"/>
      <c r="FR11" s="304"/>
      <c r="FS11" s="304"/>
      <c r="FT11" s="304"/>
      <c r="FU11" s="304"/>
      <c r="FV11" s="304"/>
    </row>
    <row r="12" spans="1:178" x14ac:dyDescent="0.25">
      <c r="A12" s="1914" t="s">
        <v>178</v>
      </c>
      <c r="B12" s="1914"/>
      <c r="C12" s="1914"/>
      <c r="D12" s="1914"/>
      <c r="E12" s="1914"/>
      <c r="F12" s="1914"/>
      <c r="G12" s="1914"/>
      <c r="H12" s="1914"/>
      <c r="I12" s="1914"/>
      <c r="J12" s="1914"/>
      <c r="K12" s="1914"/>
      <c r="L12" s="1914"/>
      <c r="M12" s="1914"/>
      <c r="N12" s="1914"/>
      <c r="O12" s="1914"/>
      <c r="P12" s="1914"/>
      <c r="Q12" s="1920" t="s">
        <v>1178</v>
      </c>
      <c r="R12" s="1920"/>
      <c r="S12" s="1920"/>
      <c r="T12" s="1920"/>
      <c r="U12" s="1920"/>
      <c r="V12" s="1920"/>
      <c r="W12" s="1920"/>
      <c r="X12" s="1920"/>
      <c r="Y12" s="1920"/>
      <c r="Z12" s="1920"/>
      <c r="AA12" s="1920"/>
      <c r="AB12" s="1920"/>
      <c r="AC12" s="1920"/>
      <c r="AD12" s="1920"/>
      <c r="AE12" s="1920"/>
      <c r="AF12" s="1920"/>
      <c r="EZ12" s="304"/>
      <c r="FA12" s="304"/>
      <c r="FB12" s="304"/>
      <c r="FC12" s="304"/>
      <c r="FD12" s="304"/>
      <c r="FE12" s="304"/>
      <c r="FF12" s="304"/>
      <c r="FG12" s="304"/>
      <c r="FH12" s="304"/>
      <c r="FI12" s="304"/>
      <c r="FJ12" s="304"/>
      <c r="FK12" s="304"/>
      <c r="FL12" s="304"/>
      <c r="FM12" s="423" t="s">
        <v>1262</v>
      </c>
      <c r="FN12" s="304"/>
      <c r="FO12" s="304"/>
      <c r="FP12" s="304"/>
      <c r="FQ12" s="304"/>
      <c r="FR12" s="304"/>
      <c r="FS12" s="304"/>
      <c r="FT12" s="304"/>
      <c r="FU12" s="304"/>
      <c r="FV12" s="304"/>
    </row>
    <row r="13" spans="1:178" ht="6.75" customHeight="1" x14ac:dyDescent="0.25">
      <c r="A13" s="177"/>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EZ13" s="304"/>
      <c r="FA13" s="304"/>
      <c r="FB13" s="304"/>
      <c r="FC13" s="304"/>
      <c r="FD13" s="304"/>
      <c r="FE13" s="304"/>
      <c r="FF13" s="304"/>
      <c r="FG13" s="304"/>
      <c r="FH13" s="304"/>
      <c r="FI13" s="304"/>
      <c r="FJ13" s="304"/>
      <c r="FK13" s="304"/>
      <c r="FL13" s="304"/>
      <c r="FM13" s="423" t="s">
        <v>1386</v>
      </c>
      <c r="FN13" s="304"/>
      <c r="FO13" s="304"/>
      <c r="FP13" s="304"/>
      <c r="FQ13" s="304"/>
      <c r="FR13" s="304"/>
      <c r="FS13" s="304"/>
      <c r="FT13" s="304"/>
      <c r="FU13" s="304"/>
      <c r="FV13" s="304"/>
    </row>
    <row r="14" spans="1:178" x14ac:dyDescent="0.25">
      <c r="A14" s="1885" t="s">
        <v>179</v>
      </c>
      <c r="B14" s="2013"/>
      <c r="C14" s="2013"/>
      <c r="D14" s="2013"/>
      <c r="E14" s="2013"/>
      <c r="F14" s="2013"/>
      <c r="G14" s="2013"/>
      <c r="H14" s="2013"/>
      <c r="I14" s="2013"/>
      <c r="J14" s="2013"/>
      <c r="K14" s="2013"/>
      <c r="L14" s="2013"/>
      <c r="M14" s="2013"/>
      <c r="N14" s="2013"/>
      <c r="O14" s="2013"/>
      <c r="P14" s="2013"/>
      <c r="Q14" s="2013"/>
      <c r="R14" s="2013"/>
      <c r="S14" s="2013"/>
      <c r="T14" s="2013"/>
      <c r="U14" s="2013"/>
      <c r="V14" s="2013"/>
      <c r="W14" s="2013"/>
      <c r="X14" s="2013"/>
      <c r="Y14" s="2013"/>
      <c r="Z14" s="2013"/>
      <c r="AA14" s="2013"/>
      <c r="AB14" s="2013"/>
      <c r="AC14" s="2013"/>
      <c r="AD14" s="2013"/>
      <c r="AE14" s="2013"/>
      <c r="AF14" s="2013"/>
      <c r="EZ14" s="304"/>
      <c r="FA14" s="304"/>
      <c r="FB14" s="304"/>
      <c r="FC14" s="304"/>
      <c r="FD14" s="304"/>
      <c r="FE14" s="304"/>
      <c r="FF14" s="304"/>
      <c r="FG14" s="304"/>
      <c r="FH14" s="304"/>
      <c r="FI14" s="304"/>
      <c r="FJ14" s="304"/>
      <c r="FK14" s="304"/>
      <c r="FL14" s="304"/>
      <c r="FM14" s="423" t="s">
        <v>1387</v>
      </c>
      <c r="FN14" s="304"/>
      <c r="FO14" s="304"/>
      <c r="FP14" s="304"/>
      <c r="FQ14" s="304"/>
      <c r="FR14" s="304"/>
      <c r="FS14" s="304"/>
      <c r="FT14" s="304"/>
      <c r="FU14" s="304"/>
      <c r="FV14" s="304"/>
    </row>
    <row r="15" spans="1:178" x14ac:dyDescent="0.25">
      <c r="A15" s="1886" t="s">
        <v>143</v>
      </c>
      <c r="B15" s="1887"/>
      <c r="C15" s="1887"/>
      <c r="D15" s="1887"/>
      <c r="E15" s="1887"/>
      <c r="F15" s="1887"/>
      <c r="G15" s="1887"/>
      <c r="H15" s="1887"/>
      <c r="I15" s="1887"/>
      <c r="J15" s="1887"/>
      <c r="K15" s="1887"/>
      <c r="L15" s="1887"/>
      <c r="M15" s="1887"/>
      <c r="N15" s="1887"/>
      <c r="O15" s="1887"/>
      <c r="P15" s="1887"/>
      <c r="Q15" s="1887"/>
      <c r="R15" s="1887"/>
      <c r="S15" s="1887"/>
      <c r="T15" s="1887"/>
      <c r="U15" s="1887"/>
      <c r="V15" s="1887"/>
      <c r="W15" s="1887"/>
      <c r="X15" s="1887"/>
      <c r="Y15" s="1887"/>
      <c r="Z15" s="1887"/>
      <c r="AA15" s="1887"/>
      <c r="AB15" s="1887"/>
      <c r="AC15" s="1887"/>
      <c r="AD15" s="1887"/>
      <c r="AE15" s="1887"/>
      <c r="AF15" s="1887"/>
      <c r="EZ15" s="304"/>
      <c r="FA15" s="304"/>
      <c r="FB15" s="304"/>
      <c r="FC15" s="304"/>
      <c r="FD15" s="304"/>
      <c r="FE15" s="304"/>
      <c r="FF15" s="304"/>
      <c r="FG15" s="304"/>
      <c r="FH15" s="304"/>
      <c r="FI15" s="304"/>
      <c r="FJ15" s="304"/>
      <c r="FK15" s="304"/>
      <c r="FL15" s="304"/>
      <c r="FN15" s="304"/>
      <c r="FO15" s="304"/>
      <c r="FP15" s="304"/>
      <c r="FQ15" s="304"/>
      <c r="FR15" s="304"/>
      <c r="FS15" s="304"/>
      <c r="FT15" s="304"/>
      <c r="FU15" s="304"/>
      <c r="FV15" s="304"/>
    </row>
    <row r="16" spans="1:178" x14ac:dyDescent="0.25">
      <c r="A16" s="1913" t="s">
        <v>147</v>
      </c>
      <c r="B16" s="1913"/>
      <c r="C16" s="1913"/>
      <c r="D16" s="1913"/>
      <c r="E16" s="1913"/>
      <c r="F16" s="1913"/>
      <c r="G16" s="1913"/>
      <c r="H16" s="1913"/>
      <c r="I16" s="1913"/>
      <c r="J16" s="1913"/>
      <c r="K16" s="1913"/>
      <c r="L16" s="1913"/>
      <c r="M16" s="1913"/>
      <c r="N16" s="1913"/>
      <c r="O16" s="1913"/>
      <c r="P16" s="1913"/>
      <c r="Q16" s="1913"/>
      <c r="R16" s="1913"/>
      <c r="S16" s="1913"/>
      <c r="T16" s="1913"/>
      <c r="U16" s="1913"/>
      <c r="V16" s="1913"/>
      <c r="W16" s="1913"/>
      <c r="X16" s="1913"/>
      <c r="Y16" s="1913"/>
      <c r="Z16" s="1913"/>
      <c r="AA16" s="1913"/>
      <c r="AB16" s="1913"/>
      <c r="AC16" s="1913"/>
      <c r="AD16" s="1913"/>
      <c r="AE16" s="1913"/>
      <c r="AF16" s="1913"/>
      <c r="EZ16" s="304"/>
      <c r="FA16" s="304"/>
      <c r="FB16" s="304"/>
      <c r="FC16" s="304"/>
      <c r="FD16" s="304"/>
      <c r="FE16" s="304"/>
      <c r="FF16" s="304"/>
      <c r="FG16" s="304"/>
      <c r="FH16" s="304"/>
      <c r="FI16" s="304"/>
      <c r="FJ16" s="304"/>
      <c r="FK16" s="304"/>
      <c r="FL16" s="304"/>
      <c r="FN16" s="304"/>
      <c r="FO16" s="304"/>
      <c r="FP16" s="304"/>
      <c r="FQ16" s="304"/>
      <c r="FR16" s="304"/>
      <c r="FS16" s="304"/>
      <c r="FT16" s="304"/>
      <c r="FU16" s="304"/>
      <c r="FV16" s="304"/>
    </row>
    <row r="17" spans="1:178" ht="8.25" customHeight="1" x14ac:dyDescent="0.25">
      <c r="A17" s="177"/>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EZ17" s="304"/>
      <c r="FA17" s="304"/>
      <c r="FB17" s="304"/>
      <c r="FC17" s="304"/>
      <c r="FD17" s="304"/>
      <c r="FE17" s="304"/>
      <c r="FF17" s="304"/>
      <c r="FG17" s="304"/>
      <c r="FH17" s="304"/>
      <c r="FI17" s="304"/>
      <c r="FJ17" s="304"/>
      <c r="FK17" s="304"/>
      <c r="FL17" s="304"/>
      <c r="FN17" s="304"/>
      <c r="FO17" s="304"/>
      <c r="FP17" s="304"/>
      <c r="FQ17" s="304"/>
      <c r="FR17" s="304"/>
      <c r="FS17" s="304"/>
      <c r="FT17" s="304"/>
      <c r="FU17" s="304"/>
      <c r="FV17" s="304"/>
    </row>
    <row r="18" spans="1:178" s="7" customFormat="1" ht="12.75" x14ac:dyDescent="0.25">
      <c r="A18" s="88" t="s">
        <v>143</v>
      </c>
      <c r="B18" s="2007" t="s">
        <v>180</v>
      </c>
      <c r="C18" s="2007"/>
      <c r="D18" s="2007"/>
      <c r="E18" s="2007"/>
      <c r="F18" s="2007"/>
      <c r="G18" s="2007"/>
      <c r="H18" s="2007"/>
      <c r="I18" s="2007"/>
      <c r="J18" s="2007"/>
      <c r="K18" s="2007"/>
      <c r="L18" s="2007"/>
      <c r="M18" s="2007"/>
      <c r="N18" s="2007"/>
      <c r="O18" s="2007"/>
      <c r="P18" s="2007"/>
      <c r="Q18" s="2007"/>
      <c r="R18" s="2007"/>
      <c r="S18" s="2007"/>
      <c r="T18" s="2007"/>
      <c r="U18" s="2007"/>
      <c r="V18" s="2007"/>
      <c r="W18" s="2007"/>
      <c r="X18" s="2007"/>
      <c r="Y18" s="2007"/>
      <c r="Z18" s="2007"/>
      <c r="AA18" s="2007"/>
      <c r="AB18" s="2007"/>
      <c r="AC18" s="2007"/>
      <c r="AD18" s="2007"/>
      <c r="AE18" s="2007"/>
      <c r="AF18" s="2007"/>
      <c r="EZ18" s="245"/>
      <c r="FA18" s="245"/>
      <c r="FB18" s="245"/>
      <c r="FC18" s="245"/>
      <c r="FD18" s="245"/>
      <c r="FE18" s="245"/>
      <c r="FF18" s="245"/>
      <c r="FG18" s="245"/>
      <c r="FH18" s="245"/>
      <c r="FI18" s="245"/>
      <c r="FJ18" s="245"/>
      <c r="FK18" s="245"/>
      <c r="FL18" s="245"/>
      <c r="FM18" s="424"/>
      <c r="FN18" s="245"/>
      <c r="FO18" s="245"/>
      <c r="FP18" s="245"/>
      <c r="FQ18" s="245"/>
      <c r="FR18" s="245"/>
      <c r="FS18" s="245"/>
      <c r="FT18" s="245"/>
      <c r="FU18" s="245"/>
      <c r="FV18" s="245"/>
    </row>
    <row r="19" spans="1:178" s="7" customFormat="1" ht="12.75" customHeight="1" x14ac:dyDescent="0.25">
      <c r="A19" s="1898" t="s">
        <v>62</v>
      </c>
      <c r="B19" s="1899"/>
      <c r="C19" s="1899"/>
      <c r="D19" s="1899"/>
      <c r="E19" s="1899"/>
      <c r="F19" s="1899"/>
      <c r="G19" s="1899"/>
      <c r="H19" s="1899"/>
      <c r="I19" s="1899"/>
      <c r="J19" s="1899"/>
      <c r="K19" s="2004"/>
      <c r="L19" s="1937" t="s">
        <v>33</v>
      </c>
      <c r="M19" s="1938"/>
      <c r="N19" s="1938"/>
      <c r="O19" s="1938"/>
      <c r="P19" s="1938"/>
      <c r="Q19" s="1938"/>
      <c r="R19" s="1938"/>
      <c r="S19" s="1938"/>
      <c r="T19" s="1938"/>
      <c r="U19" s="1938"/>
      <c r="V19" s="1938"/>
      <c r="W19" s="1938"/>
      <c r="X19" s="1938"/>
      <c r="Y19" s="1938"/>
      <c r="Z19" s="1938"/>
      <c r="AA19" s="1938"/>
      <c r="AB19" s="1938"/>
      <c r="AC19" s="1938"/>
      <c r="AD19" s="1938"/>
      <c r="AE19" s="1938"/>
      <c r="AF19" s="1939"/>
      <c r="EZ19" s="245"/>
      <c r="FA19" s="245"/>
      <c r="FB19" s="245"/>
      <c r="FC19" s="245"/>
      <c r="FD19" s="245"/>
      <c r="FE19" s="245"/>
      <c r="FF19" s="245"/>
      <c r="FG19" s="245"/>
      <c r="FH19" s="245"/>
      <c r="FI19" s="245"/>
      <c r="FJ19" s="245"/>
      <c r="FK19" s="245"/>
      <c r="FL19" s="245"/>
      <c r="FM19" s="424"/>
      <c r="FN19" s="245"/>
      <c r="FO19" s="245"/>
      <c r="FP19" s="245"/>
      <c r="FQ19" s="245"/>
      <c r="FR19" s="245"/>
      <c r="FS19" s="245"/>
      <c r="FT19" s="245"/>
      <c r="FU19" s="245"/>
      <c r="FV19" s="245"/>
    </row>
    <row r="20" spans="1:178" s="7" customFormat="1" ht="12.75" customHeight="1" x14ac:dyDescent="0.25">
      <c r="A20" s="1898" t="str">
        <f>'[1]102_Заключение УСПБ_выдача'!B355</f>
        <v>Сумма кредита / Предельный лимит единовременной задолженности, максимальный размер лимита, вал. ед.</v>
      </c>
      <c r="B20" s="1899"/>
      <c r="C20" s="1899"/>
      <c r="D20" s="1899"/>
      <c r="E20" s="1899"/>
      <c r="F20" s="1899"/>
      <c r="G20" s="1899"/>
      <c r="H20" s="1899"/>
      <c r="I20" s="1899"/>
      <c r="J20" s="1899"/>
      <c r="K20" s="2004"/>
      <c r="L20" s="1937">
        <f>'102_Заключение УСПБ_выдача'!J343</f>
        <v>0</v>
      </c>
      <c r="M20" s="1938"/>
      <c r="N20" s="1938"/>
      <c r="O20" s="1938"/>
      <c r="P20" s="1938"/>
      <c r="Q20" s="1938"/>
      <c r="R20" s="1938"/>
      <c r="S20" s="1938"/>
      <c r="T20" s="1938"/>
      <c r="U20" s="1938"/>
      <c r="V20" s="1938"/>
      <c r="W20" s="1938"/>
      <c r="X20" s="1938"/>
      <c r="Y20" s="1938"/>
      <c r="Z20" s="1938"/>
      <c r="AA20" s="1938"/>
      <c r="AB20" s="1938"/>
      <c r="AC20" s="1938"/>
      <c r="AD20" s="1938"/>
      <c r="AE20" s="1938"/>
      <c r="AF20" s="1939"/>
      <c r="EZ20" s="245"/>
      <c r="FA20" s="245"/>
      <c r="FB20" s="245"/>
      <c r="FC20" s="245"/>
      <c r="FD20" s="245"/>
      <c r="FE20" s="245"/>
      <c r="FF20" s="245"/>
      <c r="FG20" s="245"/>
      <c r="FH20" s="245"/>
      <c r="FI20" s="245"/>
      <c r="FJ20" s="245"/>
      <c r="FK20" s="245"/>
      <c r="FL20" s="245"/>
      <c r="FM20" s="424"/>
      <c r="FN20" s="245"/>
      <c r="FO20" s="245"/>
      <c r="FP20" s="245"/>
      <c r="FQ20" s="245"/>
      <c r="FR20" s="245"/>
      <c r="FS20" s="245"/>
      <c r="FT20" s="245"/>
      <c r="FU20" s="245"/>
      <c r="FV20" s="245"/>
    </row>
    <row r="21" spans="1:178" s="7" customFormat="1" ht="12.75" hidden="1" customHeight="1" outlineLevel="1" x14ac:dyDescent="0.25">
      <c r="A21" s="1898" t="s">
        <v>1301</v>
      </c>
      <c r="B21" s="1899"/>
      <c r="C21" s="1899"/>
      <c r="D21" s="1899"/>
      <c r="E21" s="1899"/>
      <c r="F21" s="1899"/>
      <c r="G21" s="1899"/>
      <c r="H21" s="1899"/>
      <c r="I21" s="1899"/>
      <c r="J21" s="1899"/>
      <c r="K21" s="2004"/>
      <c r="L21" s="1937" t="str">
        <f>'102_Заключение УСПБ_выдача'!J344</f>
        <v>-</v>
      </c>
      <c r="M21" s="1938"/>
      <c r="N21" s="1938"/>
      <c r="O21" s="1938"/>
      <c r="P21" s="1938"/>
      <c r="Q21" s="1938"/>
      <c r="R21" s="1938"/>
      <c r="S21" s="1938"/>
      <c r="T21" s="1938"/>
      <c r="U21" s="1938"/>
      <c r="V21" s="1938"/>
      <c r="W21" s="1938"/>
      <c r="X21" s="1938"/>
      <c r="Y21" s="1938"/>
      <c r="Z21" s="1938"/>
      <c r="AA21" s="1938"/>
      <c r="AB21" s="1938"/>
      <c r="AC21" s="1938"/>
      <c r="AD21" s="1938"/>
      <c r="AE21" s="1938"/>
      <c r="AF21" s="1939"/>
      <c r="EZ21" s="245"/>
      <c r="FA21" s="245"/>
      <c r="FB21" s="245"/>
      <c r="FC21" s="245"/>
      <c r="FD21" s="245"/>
      <c r="FE21" s="245"/>
      <c r="FF21" s="245"/>
      <c r="FG21" s="245"/>
      <c r="FH21" s="245"/>
      <c r="FI21" s="245"/>
      <c r="FJ21" s="245"/>
      <c r="FK21" s="245"/>
      <c r="FL21" s="245"/>
      <c r="FM21" s="424"/>
      <c r="FN21" s="245"/>
      <c r="FO21" s="245"/>
      <c r="FP21" s="245"/>
      <c r="FQ21" s="245"/>
      <c r="FR21" s="245"/>
      <c r="FS21" s="245"/>
      <c r="FT21" s="245"/>
      <c r="FU21" s="245"/>
      <c r="FV21" s="245"/>
    </row>
    <row r="22" spans="1:178" s="7" customFormat="1" ht="25.5" customHeight="1" collapsed="1" x14ac:dyDescent="0.25">
      <c r="A22" s="1879" t="str">
        <f>'[1]102_Заключение УСПБ_выдача'!B357</f>
        <v>Валюта</v>
      </c>
      <c r="B22" s="1911"/>
      <c r="C22" s="1911"/>
      <c r="D22" s="1911"/>
      <c r="E22" s="1911"/>
      <c r="F22" s="1911"/>
      <c r="G22" s="1911"/>
      <c r="H22" s="1911"/>
      <c r="I22" s="1911"/>
      <c r="J22" s="1911"/>
      <c r="K22" s="1912"/>
      <c r="L22" s="1937">
        <f>'102_Заключение УСПБ_выдача'!J345</f>
        <v>0</v>
      </c>
      <c r="M22" s="1938"/>
      <c r="N22" s="1938"/>
      <c r="O22" s="1938"/>
      <c r="P22" s="1938"/>
      <c r="Q22" s="1938"/>
      <c r="R22" s="1938"/>
      <c r="S22" s="1938"/>
      <c r="T22" s="1938"/>
      <c r="U22" s="1938"/>
      <c r="V22" s="1938"/>
      <c r="W22" s="1938"/>
      <c r="X22" s="1938"/>
      <c r="Y22" s="1938"/>
      <c r="Z22" s="1938"/>
      <c r="AA22" s="1938"/>
      <c r="AB22" s="1938"/>
      <c r="AC22" s="1938"/>
      <c r="AD22" s="1938"/>
      <c r="AE22" s="1938"/>
      <c r="AF22" s="1939"/>
      <c r="EZ22" s="245"/>
      <c r="FA22" s="245"/>
      <c r="FB22" s="245"/>
      <c r="FC22" s="245"/>
      <c r="FD22" s="245"/>
      <c r="FE22" s="245"/>
      <c r="FF22" s="245"/>
      <c r="FG22" s="245"/>
      <c r="FH22" s="245"/>
      <c r="FI22" s="245"/>
      <c r="FJ22" s="245"/>
      <c r="FK22" s="245"/>
      <c r="FL22" s="245"/>
      <c r="FM22" s="424"/>
      <c r="FN22" s="245"/>
      <c r="FO22" s="245"/>
      <c r="FP22" s="245"/>
      <c r="FQ22" s="245"/>
      <c r="FR22" s="245"/>
      <c r="FS22" s="245"/>
      <c r="FT22" s="245"/>
      <c r="FU22" s="245"/>
      <c r="FV22" s="245"/>
    </row>
    <row r="23" spans="1:178" s="7" customFormat="1" ht="12.75" customHeight="1" x14ac:dyDescent="0.25">
      <c r="A23" s="1898" t="str">
        <f>IF($L$19="кредитная операция","Процентная ставка",IF($L$19="банковская гарантия","Размер вознаграждения",IF($L$19="факторинг","Размер дисконта",IF($L$19="открытие аккредитива без покрытия","Размер вознаграждения",IF($L$19="выберите вид активной операции","Процентная ставка")))))</f>
        <v>Процентная ставка</v>
      </c>
      <c r="B23" s="1899"/>
      <c r="C23" s="1899"/>
      <c r="D23" s="1899"/>
      <c r="E23" s="1899"/>
      <c r="F23" s="1899"/>
      <c r="G23" s="1899"/>
      <c r="H23" s="1899"/>
      <c r="I23" s="1899"/>
      <c r="J23" s="1899"/>
      <c r="K23" s="2004"/>
      <c r="L23" s="2014" t="str">
        <f>'102_Заключение УСПБ_выдача'!J346</f>
        <v xml:space="preserve"> </v>
      </c>
      <c r="M23" s="1998"/>
      <c r="N23" s="1998"/>
      <c r="O23" s="1998"/>
      <c r="P23" s="1998"/>
      <c r="Q23" s="1998"/>
      <c r="R23" s="1998">
        <f>'102_Заключение УСПБ_выдача'!L346</f>
        <v>0</v>
      </c>
      <c r="S23" s="1998"/>
      <c r="T23" s="1998"/>
      <c r="U23" s="1998"/>
      <c r="V23" s="1998"/>
      <c r="W23" s="1998"/>
      <c r="X23" s="1998"/>
      <c r="Y23" s="1998"/>
      <c r="Z23" s="1998"/>
      <c r="AA23" s="1998"/>
      <c r="AB23" s="1998"/>
      <c r="AC23" s="1998"/>
      <c r="AD23" s="1998"/>
      <c r="AE23" s="1998"/>
      <c r="AF23" s="1999"/>
      <c r="EZ23" s="245"/>
      <c r="FA23" s="245"/>
      <c r="FB23" s="245"/>
      <c r="FC23" s="245"/>
      <c r="FD23" s="245"/>
      <c r="FE23" s="245"/>
      <c r="FF23" s="245"/>
      <c r="FG23" s="245"/>
      <c r="FH23" s="245"/>
      <c r="FI23" s="245"/>
      <c r="FJ23" s="245"/>
      <c r="FK23" s="245"/>
      <c r="FL23" s="245"/>
      <c r="FM23" s="424"/>
      <c r="FN23" s="245"/>
      <c r="FO23" s="245"/>
      <c r="FP23" s="245"/>
      <c r="FQ23" s="245"/>
      <c r="FR23" s="245"/>
      <c r="FS23" s="245"/>
      <c r="FT23" s="245"/>
      <c r="FU23" s="245"/>
      <c r="FV23" s="245"/>
    </row>
    <row r="24" spans="1:178" s="7" customFormat="1" ht="12.75" customHeight="1" x14ac:dyDescent="0.25">
      <c r="A24" s="1879" t="s">
        <v>1240</v>
      </c>
      <c r="B24" s="1911"/>
      <c r="C24" s="1911"/>
      <c r="D24" s="1911"/>
      <c r="E24" s="1911"/>
      <c r="F24" s="1911"/>
      <c r="G24" s="1911"/>
      <c r="H24" s="1911"/>
      <c r="I24" s="1911"/>
      <c r="J24" s="1911"/>
      <c r="K24" s="1912"/>
      <c r="L24" s="1986">
        <f>IF($L$19="кредитная операция",'102_Заключение УСПБ_выдача'!J349,IF($L$19="банковская гарантия","-",IF($L$19="факторинг","-",IF($L$19="открытие аккредитива без покрытия","-",IF($L$19="выберите вид активной операции",)))))</f>
        <v>0</v>
      </c>
      <c r="M24" s="1987"/>
      <c r="N24" s="1987"/>
      <c r="O24" s="1987"/>
      <c r="P24" s="1987"/>
      <c r="Q24" s="1987"/>
      <c r="R24" s="1987"/>
      <c r="S24" s="1987"/>
      <c r="T24" s="1987"/>
      <c r="U24" s="1987"/>
      <c r="V24" s="1987"/>
      <c r="W24" s="1987"/>
      <c r="X24" s="1987"/>
      <c r="Y24" s="1987"/>
      <c r="Z24" s="1987"/>
      <c r="AA24" s="1987"/>
      <c r="AB24" s="1987"/>
      <c r="AC24" s="1987"/>
      <c r="AD24" s="1987"/>
      <c r="AE24" s="1987"/>
      <c r="AF24" s="2005"/>
      <c r="EZ24" s="245"/>
      <c r="FA24" s="245"/>
      <c r="FB24" s="245"/>
      <c r="FC24" s="245"/>
      <c r="FD24" s="245"/>
      <c r="FE24" s="245"/>
      <c r="FF24" s="245"/>
      <c r="FG24" s="245"/>
      <c r="FH24" s="245"/>
      <c r="FI24" s="245"/>
      <c r="FJ24" s="245"/>
      <c r="FK24" s="245"/>
      <c r="FL24" s="245"/>
      <c r="FM24" s="424"/>
      <c r="FN24" s="245"/>
      <c r="FO24" s="245"/>
      <c r="FP24" s="245"/>
      <c r="FQ24" s="245"/>
      <c r="FR24" s="245"/>
      <c r="FS24" s="245"/>
      <c r="FT24" s="245"/>
      <c r="FU24" s="245"/>
      <c r="FV24" s="245"/>
    </row>
    <row r="25" spans="1:178" s="7" customFormat="1" ht="24.75" customHeight="1" x14ac:dyDescent="0.25">
      <c r="A25" s="1879" t="s">
        <v>1239</v>
      </c>
      <c r="B25" s="1911"/>
      <c r="C25" s="1911"/>
      <c r="D25" s="1911"/>
      <c r="E25" s="1911"/>
      <c r="F25" s="1911"/>
      <c r="G25" s="1911"/>
      <c r="H25" s="1911"/>
      <c r="I25" s="1911"/>
      <c r="J25" s="1911"/>
      <c r="K25" s="1912"/>
      <c r="L25" s="1986">
        <f>'102_Заключение УСПБ_выдача'!J351</f>
        <v>0</v>
      </c>
      <c r="M25" s="1938"/>
      <c r="N25" s="1938"/>
      <c r="O25" s="1938"/>
      <c r="P25" s="1938"/>
      <c r="Q25" s="1938"/>
      <c r="R25" s="1938"/>
      <c r="S25" s="1938"/>
      <c r="T25" s="1938"/>
      <c r="U25" s="1938"/>
      <c r="V25" s="1938"/>
      <c r="W25" s="1938"/>
      <c r="X25" s="1938"/>
      <c r="Y25" s="1938"/>
      <c r="Z25" s="1938"/>
      <c r="AA25" s="1938"/>
      <c r="AB25" s="1938"/>
      <c r="AC25" s="1938"/>
      <c r="AD25" s="1938"/>
      <c r="AE25" s="1938"/>
      <c r="AF25" s="1939"/>
      <c r="EZ25" s="245"/>
      <c r="FA25" s="245"/>
      <c r="FB25" s="245"/>
      <c r="FC25" s="245"/>
      <c r="FD25" s="245"/>
      <c r="FE25" s="245"/>
      <c r="FF25" s="245"/>
      <c r="FG25" s="245"/>
      <c r="FH25" s="245"/>
      <c r="FI25" s="245"/>
      <c r="FJ25" s="245"/>
      <c r="FK25" s="245"/>
      <c r="FL25" s="245"/>
      <c r="FM25" s="424"/>
      <c r="FN25" s="245"/>
      <c r="FO25" s="245"/>
      <c r="FP25" s="245"/>
      <c r="FQ25" s="245"/>
      <c r="FR25" s="245"/>
      <c r="FS25" s="245"/>
      <c r="FT25" s="245"/>
      <c r="FU25" s="245"/>
      <c r="FV25" s="245"/>
    </row>
    <row r="26" spans="1:178" s="7" customFormat="1" ht="12.75" customHeight="1" x14ac:dyDescent="0.25">
      <c r="A26" s="1898" t="str">
        <f>'[1]102_Заключение УСПБ_выдача'!B364</f>
        <v>График погашения/период оборачиваемости</v>
      </c>
      <c r="B26" s="1899"/>
      <c r="C26" s="1899"/>
      <c r="D26" s="1899"/>
      <c r="E26" s="1899"/>
      <c r="F26" s="1899"/>
      <c r="G26" s="1899"/>
      <c r="H26" s="1899"/>
      <c r="I26" s="1899"/>
      <c r="J26" s="1899"/>
      <c r="K26" s="2004"/>
      <c r="L26" s="1986">
        <f>IF($L$19="кредитная операция",'102_Заключение УСПБ_выдача'!J352,IF($L$19="банковская гарантия","-",IF($L$19="факторинг","-",IF($L$19="открытие аккредитива без покрытия","-",IF($L$19="выберите вид активной операции",)))))</f>
        <v>0</v>
      </c>
      <c r="M26" s="1987"/>
      <c r="N26" s="1987"/>
      <c r="O26" s="1987"/>
      <c r="P26" s="1987"/>
      <c r="Q26" s="1987"/>
      <c r="R26" s="1987"/>
      <c r="S26" s="1987"/>
      <c r="T26" s="1987"/>
      <c r="U26" s="1987"/>
      <c r="V26" s="1987"/>
      <c r="W26" s="1987"/>
      <c r="X26" s="1987"/>
      <c r="Y26" s="1987"/>
      <c r="Z26" s="1987"/>
      <c r="AA26" s="1987"/>
      <c r="AB26" s="1987"/>
      <c r="AC26" s="1987"/>
      <c r="AD26" s="1987"/>
      <c r="AE26" s="1987"/>
      <c r="AF26" s="2005"/>
      <c r="EZ26" s="245"/>
      <c r="FA26" s="245"/>
      <c r="FB26" s="245"/>
      <c r="FC26" s="245"/>
      <c r="FD26" s="245"/>
      <c r="FE26" s="245"/>
      <c r="FF26" s="245"/>
      <c r="FG26" s="245"/>
      <c r="FH26" s="245"/>
      <c r="FI26" s="245"/>
      <c r="FJ26" s="245"/>
      <c r="FK26" s="245"/>
      <c r="FL26" s="245"/>
      <c r="FM26" s="424"/>
      <c r="FN26" s="245"/>
      <c r="FO26" s="245"/>
      <c r="FP26" s="245"/>
      <c r="FQ26" s="245"/>
      <c r="FR26" s="245"/>
      <c r="FS26" s="245"/>
      <c r="FT26" s="245"/>
      <c r="FU26" s="245"/>
      <c r="FV26" s="245"/>
    </row>
    <row r="27" spans="1:178" s="7" customFormat="1" ht="12.75" customHeight="1" x14ac:dyDescent="0.25">
      <c r="A27" s="1898" t="s">
        <v>65</v>
      </c>
      <c r="B27" s="1899"/>
      <c r="C27" s="1899"/>
      <c r="D27" s="1899"/>
      <c r="E27" s="1899"/>
      <c r="F27" s="1899"/>
      <c r="G27" s="1899"/>
      <c r="H27" s="1899"/>
      <c r="I27" s="1899"/>
      <c r="J27" s="1899"/>
      <c r="K27" s="2004"/>
      <c r="L27" s="1986">
        <f>IF($L$19="кредитная операция",'102_Заключение УСПБ_выдача'!J354,IF($L$19="банковская гарантия","-",IF($L$19="факторинг","-",IF($L$19="открытие аккредитива без покрытия","-",IF($L$19="выберите вид активной операции",)))))</f>
        <v>0</v>
      </c>
      <c r="M27" s="1987"/>
      <c r="N27" s="1987"/>
      <c r="O27" s="1987"/>
      <c r="P27" s="1987"/>
      <c r="Q27" s="1987"/>
      <c r="R27" s="1987"/>
      <c r="S27" s="1987"/>
      <c r="T27" s="1987"/>
      <c r="U27" s="1987"/>
      <c r="V27" s="1987"/>
      <c r="W27" s="1987"/>
      <c r="X27" s="1987"/>
      <c r="Y27" s="1987"/>
      <c r="Z27" s="1987"/>
      <c r="AA27" s="1987"/>
      <c r="AB27" s="1987"/>
      <c r="AC27" s="1987"/>
      <c r="AD27" s="1987"/>
      <c r="AE27" s="1987"/>
      <c r="AF27" s="2005"/>
      <c r="EZ27" s="245"/>
      <c r="FA27" s="245"/>
      <c r="FB27" s="245"/>
      <c r="FC27" s="245"/>
      <c r="FD27" s="245"/>
      <c r="FE27" s="245"/>
      <c r="FF27" s="245"/>
      <c r="FG27" s="245"/>
      <c r="FH27" s="245"/>
      <c r="FI27" s="245"/>
      <c r="FJ27" s="245"/>
      <c r="FK27" s="245"/>
      <c r="FL27" s="245"/>
      <c r="FM27" s="424"/>
      <c r="FN27" s="245"/>
      <c r="FO27" s="245"/>
      <c r="FP27" s="245"/>
      <c r="FQ27" s="245"/>
      <c r="FR27" s="245"/>
      <c r="FS27" s="245"/>
      <c r="FT27" s="245"/>
      <c r="FU27" s="245"/>
      <c r="FV27" s="245"/>
    </row>
    <row r="28" spans="1:178" s="7" customFormat="1" ht="12.75" x14ac:dyDescent="0.25">
      <c r="A28" s="1973" t="s">
        <v>66</v>
      </c>
      <c r="B28" s="1974"/>
      <c r="C28" s="1974"/>
      <c r="D28" s="1974"/>
      <c r="E28" s="1974"/>
      <c r="F28" s="1974"/>
      <c r="G28" s="1974"/>
      <c r="H28" s="1974"/>
      <c r="I28" s="1974"/>
      <c r="J28" s="1974"/>
      <c r="K28" s="1975"/>
      <c r="L28" s="1986">
        <f>IF($L$19="кредитная операция",'102_Заключение УСПБ_выдача'!J356,IF($L$19="банковская гарантия","-",IF($L$19="факторинг","-",IF($L$19="открытие аккредитива без покрытия","-",IF($L$19="выберите вид активной операции",)))))</f>
        <v>0</v>
      </c>
      <c r="M28" s="1987"/>
      <c r="N28" s="1987"/>
      <c r="O28" s="1987"/>
      <c r="P28" s="1987"/>
      <c r="Q28" s="1987"/>
      <c r="R28" s="1987"/>
      <c r="S28" s="1987"/>
      <c r="T28" s="1987"/>
      <c r="U28" s="1987"/>
      <c r="V28" s="1987"/>
      <c r="W28" s="1987"/>
      <c r="X28" s="1987"/>
      <c r="Y28" s="1987"/>
      <c r="Z28" s="1987"/>
      <c r="AA28" s="1987"/>
      <c r="AB28" s="1987"/>
      <c r="AC28" s="1987"/>
      <c r="AD28" s="1987"/>
      <c r="AE28" s="1987"/>
      <c r="AF28" s="2005"/>
      <c r="EZ28" s="245"/>
      <c r="FA28" s="245"/>
      <c r="FB28" s="245"/>
      <c r="FC28" s="245"/>
      <c r="FD28" s="245"/>
      <c r="FE28" s="245"/>
      <c r="FF28" s="245"/>
      <c r="FG28" s="245"/>
      <c r="FH28" s="245"/>
      <c r="FI28" s="245"/>
      <c r="FJ28" s="245"/>
      <c r="FK28" s="245"/>
      <c r="FL28" s="245"/>
      <c r="FM28" s="424"/>
      <c r="FN28" s="245"/>
      <c r="FO28" s="245"/>
      <c r="FP28" s="245"/>
      <c r="FQ28" s="245"/>
      <c r="FR28" s="245"/>
      <c r="FS28" s="245"/>
      <c r="FT28" s="245"/>
      <c r="FU28" s="245"/>
      <c r="FV28" s="245"/>
    </row>
    <row r="29" spans="1:178" s="7" customFormat="1" ht="12.75" x14ac:dyDescent="0.25">
      <c r="A29" s="1979"/>
      <c r="B29" s="1980"/>
      <c r="C29" s="1980"/>
      <c r="D29" s="1980"/>
      <c r="E29" s="1980"/>
      <c r="F29" s="1980"/>
      <c r="G29" s="1980"/>
      <c r="H29" s="1980"/>
      <c r="I29" s="1980"/>
      <c r="J29" s="1980"/>
      <c r="K29" s="1981"/>
      <c r="L29" s="1937">
        <f>'102_Заключение УСПБ_выдача'!J342</f>
        <v>0</v>
      </c>
      <c r="M29" s="1938"/>
      <c r="N29" s="1938"/>
      <c r="O29" s="1938"/>
      <c r="P29" s="1938"/>
      <c r="Q29" s="1938"/>
      <c r="R29" s="1938"/>
      <c r="S29" s="1938"/>
      <c r="T29" s="1938"/>
      <c r="U29" s="1938"/>
      <c r="V29" s="1938"/>
      <c r="W29" s="1938"/>
      <c r="X29" s="1938"/>
      <c r="Y29" s="1938"/>
      <c r="Z29" s="1938"/>
      <c r="AA29" s="1938"/>
      <c r="AB29" s="1938"/>
      <c r="AC29" s="1938"/>
      <c r="AD29" s="1938"/>
      <c r="AE29" s="1938"/>
      <c r="AF29" s="1939"/>
      <c r="EZ29" s="245"/>
      <c r="FA29" s="245"/>
      <c r="FB29" s="245"/>
      <c r="FC29" s="245"/>
      <c r="FD29" s="245"/>
      <c r="FE29" s="245"/>
      <c r="FF29" s="245"/>
      <c r="FG29" s="245"/>
      <c r="FH29" s="245"/>
      <c r="FI29" s="245"/>
      <c r="FJ29" s="245"/>
      <c r="FK29" s="245"/>
      <c r="FL29" s="245"/>
      <c r="FM29" s="424"/>
      <c r="FN29" s="245"/>
      <c r="FO29" s="245"/>
      <c r="FP29" s="245"/>
      <c r="FQ29" s="245"/>
      <c r="FR29" s="245"/>
      <c r="FS29" s="245"/>
      <c r="FT29" s="245"/>
      <c r="FU29" s="245"/>
      <c r="FV29" s="245"/>
    </row>
    <row r="30" spans="1:178" s="7" customFormat="1" ht="55.5" customHeight="1" x14ac:dyDescent="0.25">
      <c r="A30" s="1973" t="s">
        <v>67</v>
      </c>
      <c r="B30" s="1974"/>
      <c r="C30" s="1974"/>
      <c r="D30" s="1974"/>
      <c r="E30" s="1974"/>
      <c r="F30" s="1974"/>
      <c r="G30" s="1974"/>
      <c r="H30" s="1974"/>
      <c r="I30" s="1974"/>
      <c r="J30" s="1974"/>
      <c r="K30" s="1975"/>
      <c r="L30" s="1910" t="s">
        <v>132</v>
      </c>
      <c r="M30" s="1910"/>
      <c r="N30" s="1910"/>
      <c r="O30" s="1910"/>
      <c r="P30" s="1910"/>
      <c r="Q30" s="1910" t="s">
        <v>133</v>
      </c>
      <c r="R30" s="1910"/>
      <c r="S30" s="1910"/>
      <c r="T30" s="1910"/>
      <c r="U30" s="1910"/>
      <c r="V30" s="1910"/>
      <c r="W30" s="1910"/>
      <c r="X30" s="1910" t="s">
        <v>890</v>
      </c>
      <c r="Y30" s="1910"/>
      <c r="Z30" s="1910"/>
      <c r="AA30" s="1910"/>
      <c r="AB30" s="1910" t="s">
        <v>475</v>
      </c>
      <c r="AC30" s="1910"/>
      <c r="AD30" s="1910"/>
      <c r="AE30" s="1910"/>
      <c r="AF30" s="1910"/>
      <c r="EZ30" s="245"/>
      <c r="FA30" s="245"/>
      <c r="FB30" s="245"/>
      <c r="FC30" s="245"/>
      <c r="FD30" s="245"/>
      <c r="FE30" s="245"/>
      <c r="FF30" s="245"/>
      <c r="FG30" s="245"/>
      <c r="FH30" s="245"/>
      <c r="FI30" s="245"/>
      <c r="FJ30" s="245"/>
      <c r="FK30" s="245"/>
      <c r="FL30" s="245"/>
      <c r="FM30" s="424"/>
      <c r="FN30" s="245"/>
      <c r="FO30" s="245"/>
      <c r="FP30" s="245"/>
      <c r="FQ30" s="245"/>
      <c r="FR30" s="245"/>
      <c r="FS30" s="245"/>
      <c r="FT30" s="245"/>
      <c r="FU30" s="245"/>
      <c r="FV30" s="245"/>
    </row>
    <row r="31" spans="1:178" s="7" customFormat="1" ht="26.25" customHeight="1" x14ac:dyDescent="0.25">
      <c r="A31" s="1976"/>
      <c r="B31" s="1977"/>
      <c r="C31" s="1977"/>
      <c r="D31" s="1977"/>
      <c r="E31" s="1977"/>
      <c r="F31" s="1977"/>
      <c r="G31" s="1977"/>
      <c r="H31" s="1977"/>
      <c r="I31" s="1977"/>
      <c r="J31" s="1977"/>
      <c r="K31" s="1978"/>
      <c r="L31" s="1885" t="str">
        <f>'102_Заключение УСПБ_выдача'!I67</f>
        <v>Выберите из списка</v>
      </c>
      <c r="M31" s="1885"/>
      <c r="N31" s="1885"/>
      <c r="O31" s="1885"/>
      <c r="P31" s="1885"/>
      <c r="Q31" s="1885">
        <f>'102_Заключение УСПБ_выдача'!L67</f>
        <v>0</v>
      </c>
      <c r="R31" s="1885"/>
      <c r="S31" s="1885"/>
      <c r="T31" s="1885"/>
      <c r="U31" s="1885"/>
      <c r="V31" s="1885"/>
      <c r="W31" s="1885"/>
      <c r="X31" s="2023">
        <f>'102_Заключение УСПБ_выдача'!N67</f>
        <v>0</v>
      </c>
      <c r="Y31" s="2023"/>
      <c r="Z31" s="2023"/>
      <c r="AA31" s="2023"/>
      <c r="AB31" s="1885">
        <f>'102_Заключение УСПБ_выдача'!P67</f>
        <v>0</v>
      </c>
      <c r="AC31" s="1885"/>
      <c r="AD31" s="1885"/>
      <c r="AE31" s="1885"/>
      <c r="AF31" s="1885"/>
      <c r="EZ31" s="245"/>
      <c r="FA31" s="245"/>
      <c r="FB31" s="245"/>
      <c r="FC31" s="245"/>
      <c r="FD31" s="245"/>
      <c r="FE31" s="245"/>
      <c r="FF31" s="245"/>
      <c r="FG31" s="245"/>
      <c r="FH31" s="245"/>
      <c r="FI31" s="245"/>
      <c r="FJ31" s="245"/>
      <c r="FK31" s="245"/>
      <c r="FL31" s="245"/>
      <c r="FM31" s="424"/>
      <c r="FN31" s="245"/>
      <c r="FO31" s="245"/>
      <c r="FP31" s="245"/>
      <c r="FQ31" s="245"/>
      <c r="FR31" s="245"/>
      <c r="FS31" s="245"/>
      <c r="FT31" s="245"/>
      <c r="FU31" s="245"/>
      <c r="FV31" s="245"/>
    </row>
    <row r="32" spans="1:178" s="7" customFormat="1" ht="26.25" customHeight="1" x14ac:dyDescent="0.25">
      <c r="A32" s="1976"/>
      <c r="B32" s="1977"/>
      <c r="C32" s="1977"/>
      <c r="D32" s="1977"/>
      <c r="E32" s="1977"/>
      <c r="F32" s="1977"/>
      <c r="G32" s="1977"/>
      <c r="H32" s="1977"/>
      <c r="I32" s="1977"/>
      <c r="J32" s="1977"/>
      <c r="K32" s="1978"/>
      <c r="L32" s="1885" t="str">
        <f>'102_Заключение УСПБ_выдача'!I68</f>
        <v>Выберите из списка</v>
      </c>
      <c r="M32" s="1885"/>
      <c r="N32" s="1885"/>
      <c r="O32" s="1885"/>
      <c r="P32" s="1885"/>
      <c r="Q32" s="1885">
        <f>'102_Заключение УСПБ_выдача'!L68</f>
        <v>0</v>
      </c>
      <c r="R32" s="1885"/>
      <c r="S32" s="1885"/>
      <c r="T32" s="1885"/>
      <c r="U32" s="1885"/>
      <c r="V32" s="1885"/>
      <c r="W32" s="1885"/>
      <c r="X32" s="2023">
        <f>'102_Заключение УСПБ_выдача'!N68</f>
        <v>0</v>
      </c>
      <c r="Y32" s="2023"/>
      <c r="Z32" s="2023"/>
      <c r="AA32" s="2023"/>
      <c r="AB32" s="1885">
        <f>'102_Заключение УСПБ_выдача'!P68</f>
        <v>0</v>
      </c>
      <c r="AC32" s="1885"/>
      <c r="AD32" s="1885"/>
      <c r="AE32" s="1885"/>
      <c r="AF32" s="1885"/>
      <c r="EZ32" s="245"/>
      <c r="FA32" s="245"/>
      <c r="FB32" s="245"/>
      <c r="FC32" s="245"/>
      <c r="FD32" s="245"/>
      <c r="FE32" s="245"/>
      <c r="FF32" s="245"/>
      <c r="FG32" s="245"/>
      <c r="FH32" s="245"/>
      <c r="FI32" s="245"/>
      <c r="FJ32" s="245"/>
      <c r="FK32" s="245"/>
      <c r="FL32" s="245"/>
      <c r="FM32" s="424"/>
      <c r="FN32" s="245"/>
      <c r="FO32" s="245"/>
      <c r="FP32" s="245"/>
      <c r="FQ32" s="245"/>
      <c r="FR32" s="245"/>
      <c r="FS32" s="245"/>
      <c r="FT32" s="245"/>
      <c r="FU32" s="245"/>
      <c r="FV32" s="245"/>
    </row>
    <row r="33" spans="1:178" s="7" customFormat="1" ht="26.25" customHeight="1" x14ac:dyDescent="0.25">
      <c r="A33" s="1979"/>
      <c r="B33" s="1980"/>
      <c r="C33" s="1980"/>
      <c r="D33" s="1980"/>
      <c r="E33" s="1980"/>
      <c r="F33" s="1980"/>
      <c r="G33" s="1980"/>
      <c r="H33" s="1980"/>
      <c r="I33" s="1980"/>
      <c r="J33" s="1980"/>
      <c r="K33" s="1981"/>
      <c r="L33" s="1885" t="str">
        <f>'102_Заключение УСПБ_выдача'!I69</f>
        <v>Выберите из списка</v>
      </c>
      <c r="M33" s="1885"/>
      <c r="N33" s="1885"/>
      <c r="O33" s="1885"/>
      <c r="P33" s="1885"/>
      <c r="Q33" s="1885">
        <f>'102_Заключение УСПБ_выдача'!L69</f>
        <v>0</v>
      </c>
      <c r="R33" s="1885"/>
      <c r="S33" s="1885"/>
      <c r="T33" s="1885"/>
      <c r="U33" s="1885"/>
      <c r="V33" s="1885"/>
      <c r="W33" s="1885"/>
      <c r="X33" s="2023">
        <f>'102_Заключение УСПБ_выдача'!N69</f>
        <v>0</v>
      </c>
      <c r="Y33" s="2023"/>
      <c r="Z33" s="2023"/>
      <c r="AA33" s="2023"/>
      <c r="AB33" s="1885">
        <f>'102_Заключение УСПБ_выдача'!P69</f>
        <v>0</v>
      </c>
      <c r="AC33" s="1885"/>
      <c r="AD33" s="1885"/>
      <c r="AE33" s="1885"/>
      <c r="AF33" s="1885"/>
      <c r="EZ33" s="245"/>
      <c r="FA33" s="245"/>
      <c r="FB33" s="245"/>
      <c r="FC33" s="245"/>
      <c r="FD33" s="245"/>
      <c r="FE33" s="245"/>
      <c r="FF33" s="245"/>
      <c r="FG33" s="245"/>
      <c r="FH33" s="245"/>
      <c r="FI33" s="245"/>
      <c r="FJ33" s="245"/>
      <c r="FK33" s="245"/>
      <c r="FL33" s="245"/>
      <c r="FM33" s="424"/>
      <c r="FN33" s="245"/>
      <c r="FO33" s="245"/>
      <c r="FP33" s="245"/>
      <c r="FQ33" s="245"/>
      <c r="FR33" s="245"/>
      <c r="FS33" s="245"/>
      <c r="FT33" s="245"/>
      <c r="FU33" s="245"/>
      <c r="FV33" s="245"/>
    </row>
    <row r="34" spans="1:178" s="7" customFormat="1" ht="15.75" customHeight="1" x14ac:dyDescent="0.25">
      <c r="A34" s="1898" t="s">
        <v>68</v>
      </c>
      <c r="B34" s="1899"/>
      <c r="C34" s="1899"/>
      <c r="D34" s="1899"/>
      <c r="E34" s="1899"/>
      <c r="F34" s="1899"/>
      <c r="G34" s="1899"/>
      <c r="H34" s="1899"/>
      <c r="I34" s="1899"/>
      <c r="J34" s="1899"/>
      <c r="K34" s="2004"/>
      <c r="L34" s="2020">
        <f>'102_Заключение УСПБ_выдача'!J380</f>
        <v>0</v>
      </c>
      <c r="M34" s="2021"/>
      <c r="N34" s="2021"/>
      <c r="O34" s="2021"/>
      <c r="P34" s="2021"/>
      <c r="Q34" s="2021"/>
      <c r="R34" s="2021"/>
      <c r="S34" s="2021"/>
      <c r="T34" s="2021"/>
      <c r="U34" s="2021"/>
      <c r="V34" s="2021"/>
      <c r="W34" s="2021"/>
      <c r="X34" s="2021"/>
      <c r="Y34" s="2021"/>
      <c r="Z34" s="2021"/>
      <c r="AA34" s="2021"/>
      <c r="AB34" s="2021"/>
      <c r="AC34" s="2021"/>
      <c r="AD34" s="2021"/>
      <c r="AE34" s="2021"/>
      <c r="AF34" s="2022"/>
      <c r="EZ34" s="245"/>
      <c r="FA34" s="245"/>
      <c r="FB34" s="245"/>
      <c r="FC34" s="245"/>
      <c r="FD34" s="245"/>
      <c r="FE34" s="245"/>
      <c r="FF34" s="245"/>
      <c r="FG34" s="245"/>
      <c r="FH34" s="245"/>
      <c r="FI34" s="245"/>
      <c r="FJ34" s="245"/>
      <c r="FK34" s="245"/>
      <c r="FL34" s="245"/>
      <c r="FM34" s="424"/>
      <c r="FN34" s="245"/>
      <c r="FO34" s="245"/>
      <c r="FP34" s="245"/>
      <c r="FQ34" s="245"/>
      <c r="FR34" s="245"/>
      <c r="FS34" s="245"/>
      <c r="FT34" s="245"/>
      <c r="FU34" s="245"/>
      <c r="FV34" s="245"/>
    </row>
    <row r="35" spans="1:178" s="7" customFormat="1" ht="12.75" customHeight="1" x14ac:dyDescent="0.25">
      <c r="A35" s="1898" t="s">
        <v>1340</v>
      </c>
      <c r="B35" s="1899"/>
      <c r="C35" s="1899"/>
      <c r="D35" s="1899"/>
      <c r="E35" s="1899"/>
      <c r="F35" s="1899"/>
      <c r="G35" s="1899"/>
      <c r="H35" s="1899"/>
      <c r="I35" s="1899"/>
      <c r="J35" s="1899"/>
      <c r="K35" s="2004"/>
      <c r="L35" s="2020"/>
      <c r="M35" s="2021"/>
      <c r="N35" s="2021"/>
      <c r="O35" s="2021"/>
      <c r="P35" s="2021"/>
      <c r="Q35" s="2021"/>
      <c r="R35" s="2021"/>
      <c r="S35" s="2021"/>
      <c r="T35" s="2021"/>
      <c r="U35" s="2021"/>
      <c r="V35" s="2021"/>
      <c r="W35" s="2021"/>
      <c r="X35" s="2021"/>
      <c r="Y35" s="2021"/>
      <c r="Z35" s="2021"/>
      <c r="AA35" s="2021"/>
      <c r="AB35" s="2021"/>
      <c r="AC35" s="2021"/>
      <c r="AD35" s="2021"/>
      <c r="AE35" s="2021"/>
      <c r="AF35" s="2022"/>
      <c r="EZ35" s="245"/>
      <c r="FA35" s="245"/>
      <c r="FB35" s="245"/>
      <c r="FC35" s="245"/>
      <c r="FD35" s="245"/>
      <c r="FE35" s="245"/>
      <c r="FF35" s="245"/>
      <c r="FG35" s="245"/>
      <c r="FH35" s="245"/>
      <c r="FI35" s="245"/>
      <c r="FJ35" s="245"/>
      <c r="FK35" s="245"/>
      <c r="FL35" s="245"/>
      <c r="FM35" s="424"/>
      <c r="FN35" s="245"/>
      <c r="FO35" s="245"/>
      <c r="FP35" s="245"/>
      <c r="FQ35" s="245"/>
      <c r="FR35" s="245"/>
      <c r="FS35" s="245"/>
      <c r="FT35" s="245"/>
      <c r="FU35" s="245"/>
      <c r="FV35" s="245"/>
    </row>
    <row r="36" spans="1:178" s="7" customFormat="1" ht="12.75" x14ac:dyDescent="0.25">
      <c r="A36" s="88"/>
      <c r="B36" s="89"/>
      <c r="C36" s="89"/>
      <c r="D36" s="89"/>
      <c r="E36" s="89"/>
      <c r="F36" s="89"/>
      <c r="G36" s="89"/>
      <c r="H36" s="89"/>
      <c r="I36" s="89"/>
      <c r="J36" s="89"/>
      <c r="K36" s="89"/>
      <c r="L36" s="290"/>
      <c r="M36" s="290"/>
      <c r="N36" s="290"/>
      <c r="O36" s="290"/>
      <c r="P36" s="290"/>
      <c r="Q36" s="290"/>
      <c r="R36" s="290"/>
      <c r="S36" s="290"/>
      <c r="T36" s="290"/>
      <c r="U36" s="290"/>
      <c r="V36" s="290"/>
      <c r="W36" s="290"/>
      <c r="X36" s="290"/>
      <c r="Y36" s="290"/>
      <c r="Z36" s="290"/>
      <c r="AA36" s="290"/>
      <c r="AB36" s="290"/>
      <c r="AC36" s="290"/>
      <c r="AD36" s="290"/>
      <c r="AE36" s="290"/>
      <c r="AF36" s="88"/>
      <c r="EZ36" s="245"/>
      <c r="FA36" s="245"/>
      <c r="FB36" s="245"/>
      <c r="FC36" s="245"/>
      <c r="FD36" s="245"/>
      <c r="FE36" s="245"/>
      <c r="FF36" s="245"/>
      <c r="FG36" s="245"/>
      <c r="FH36" s="245"/>
      <c r="FI36" s="245"/>
      <c r="FJ36" s="245"/>
      <c r="FK36" s="245"/>
      <c r="FL36" s="245"/>
      <c r="FM36" s="424"/>
      <c r="FN36" s="245"/>
      <c r="FO36" s="245"/>
      <c r="FP36" s="245"/>
      <c r="FQ36" s="245"/>
      <c r="FR36" s="245"/>
      <c r="FS36" s="245"/>
      <c r="FT36" s="245"/>
      <c r="FU36" s="245"/>
      <c r="FV36" s="245"/>
    </row>
    <row r="37" spans="1:178" s="7" customFormat="1" ht="12.75" x14ac:dyDescent="0.25">
      <c r="A37" s="88" t="s">
        <v>147</v>
      </c>
      <c r="B37" s="2007" t="s">
        <v>182</v>
      </c>
      <c r="C37" s="2007"/>
      <c r="D37" s="2007"/>
      <c r="E37" s="2007"/>
      <c r="F37" s="2007"/>
      <c r="G37" s="2007"/>
      <c r="H37" s="2007"/>
      <c r="I37" s="2007"/>
      <c r="J37" s="2007"/>
      <c r="K37" s="2007"/>
      <c r="L37" s="2007"/>
      <c r="M37" s="2007"/>
      <c r="N37" s="2007"/>
      <c r="O37" s="2007"/>
      <c r="P37" s="2007"/>
      <c r="Q37" s="2007"/>
      <c r="R37" s="2007"/>
      <c r="S37" s="2007"/>
      <c r="T37" s="2007"/>
      <c r="U37" s="2007"/>
      <c r="V37" s="2007"/>
      <c r="W37" s="2007"/>
      <c r="X37" s="2007"/>
      <c r="Y37" s="2007"/>
      <c r="Z37" s="2007"/>
      <c r="AA37" s="2007"/>
      <c r="AB37" s="2007"/>
      <c r="AC37" s="2007"/>
      <c r="AD37" s="2007"/>
      <c r="AE37" s="2007"/>
      <c r="AF37" s="2007"/>
      <c r="EZ37" s="245"/>
      <c r="FA37" s="245"/>
      <c r="FB37" s="245"/>
      <c r="FC37" s="245"/>
      <c r="FD37" s="245"/>
      <c r="FE37" s="245"/>
      <c r="FF37" s="245"/>
      <c r="FG37" s="245"/>
      <c r="FH37" s="245"/>
      <c r="FI37" s="245"/>
      <c r="FJ37" s="245"/>
      <c r="FK37" s="245"/>
      <c r="FL37" s="245"/>
      <c r="FM37" s="424"/>
      <c r="FN37" s="245"/>
      <c r="FO37" s="245"/>
      <c r="FP37" s="245"/>
      <c r="FQ37" s="245"/>
      <c r="FR37" s="245"/>
      <c r="FS37" s="245"/>
      <c r="FT37" s="245"/>
      <c r="FU37" s="245"/>
      <c r="FV37" s="245"/>
    </row>
    <row r="38" spans="1:178" s="7" customFormat="1" ht="12.75" x14ac:dyDescent="0.25">
      <c r="A38" s="1898" t="s">
        <v>60</v>
      </c>
      <c r="B38" s="1899"/>
      <c r="C38" s="1899"/>
      <c r="D38" s="1899"/>
      <c r="E38" s="1899"/>
      <c r="F38" s="1899"/>
      <c r="G38" s="1899"/>
      <c r="H38" s="1899"/>
      <c r="I38" s="1899"/>
      <c r="J38" s="1899"/>
      <c r="K38" s="2004"/>
      <c r="L38" s="1904" t="s">
        <v>183</v>
      </c>
      <c r="M38" s="1905"/>
      <c r="N38" s="1905"/>
      <c r="O38" s="1905"/>
      <c r="P38" s="1905"/>
      <c r="Q38" s="1905"/>
      <c r="R38" s="1905"/>
      <c r="S38" s="1905"/>
      <c r="T38" s="1905"/>
      <c r="U38" s="1948"/>
      <c r="V38" s="1904" t="s">
        <v>61</v>
      </c>
      <c r="W38" s="1905"/>
      <c r="X38" s="1905"/>
      <c r="Y38" s="1905"/>
      <c r="Z38" s="1905"/>
      <c r="AA38" s="1905"/>
      <c r="AB38" s="1905"/>
      <c r="AC38" s="1905"/>
      <c r="AD38" s="1905"/>
      <c r="AE38" s="1905"/>
      <c r="AF38" s="1948"/>
      <c r="EZ38" s="245"/>
      <c r="FA38" s="245"/>
      <c r="FB38" s="245"/>
      <c r="FC38" s="245"/>
      <c r="FD38" s="245"/>
      <c r="FE38" s="245"/>
      <c r="FF38" s="245"/>
      <c r="FG38" s="245"/>
      <c r="FH38" s="245"/>
      <c r="FI38" s="245"/>
      <c r="FJ38" s="245"/>
      <c r="FK38" s="245"/>
      <c r="FL38" s="245"/>
      <c r="FM38" s="424"/>
      <c r="FN38" s="245"/>
      <c r="FO38" s="245"/>
      <c r="FP38" s="245"/>
      <c r="FQ38" s="245"/>
      <c r="FR38" s="245"/>
      <c r="FS38" s="245"/>
      <c r="FT38" s="245"/>
      <c r="FU38" s="245"/>
      <c r="FV38" s="245"/>
    </row>
    <row r="39" spans="1:178" s="7" customFormat="1" ht="12.75" customHeight="1" x14ac:dyDescent="0.25">
      <c r="A39" s="1898" t="s">
        <v>62</v>
      </c>
      <c r="B39" s="1899"/>
      <c r="C39" s="1899"/>
      <c r="D39" s="1899"/>
      <c r="E39" s="1899"/>
      <c r="F39" s="1899"/>
      <c r="G39" s="1899"/>
      <c r="H39" s="1899"/>
      <c r="I39" s="1899"/>
      <c r="J39" s="1899"/>
      <c r="K39" s="2004"/>
      <c r="L39" s="1937" t="str">
        <f>'102_Заключение УСПБ_выдача'!K77</f>
        <v>Выберите вид активной операции</v>
      </c>
      <c r="M39" s="1938"/>
      <c r="N39" s="1938"/>
      <c r="O39" s="1938"/>
      <c r="P39" s="1938"/>
      <c r="Q39" s="1938"/>
      <c r="R39" s="1938"/>
      <c r="S39" s="1938"/>
      <c r="T39" s="1938"/>
      <c r="U39" s="1939"/>
      <c r="V39" s="1997" t="str">
        <f>'102_Заключение УСПБ_выдача'!K77</f>
        <v>Выберите вид активной операции</v>
      </c>
      <c r="W39" s="1998"/>
      <c r="X39" s="1998"/>
      <c r="Y39" s="1998"/>
      <c r="Z39" s="1998"/>
      <c r="AA39" s="1998"/>
      <c r="AB39" s="1998"/>
      <c r="AC39" s="1998"/>
      <c r="AD39" s="1998"/>
      <c r="AE39" s="1998"/>
      <c r="AF39" s="1999"/>
      <c r="FM39" s="424"/>
    </row>
    <row r="40" spans="1:178" s="7" customFormat="1" ht="12.75" outlineLevel="1" x14ac:dyDescent="0.25">
      <c r="A40" s="1898" t="s">
        <v>181</v>
      </c>
      <c r="B40" s="1899"/>
      <c r="C40" s="1899"/>
      <c r="D40" s="1899"/>
      <c r="E40" s="1899"/>
      <c r="F40" s="1899"/>
      <c r="G40" s="1899"/>
      <c r="H40" s="1899"/>
      <c r="I40" s="1899"/>
      <c r="J40" s="1899"/>
      <c r="K40" s="2004"/>
      <c r="L40" s="1937">
        <f>'102_Заключение УСПБ_выдача'!I80</f>
        <v>0</v>
      </c>
      <c r="M40" s="1938"/>
      <c r="N40" s="1938"/>
      <c r="O40" s="1938"/>
      <c r="P40" s="1938"/>
      <c r="Q40" s="1938"/>
      <c r="R40" s="1938"/>
      <c r="S40" s="1938"/>
      <c r="T40" s="1938"/>
      <c r="U40" s="1939"/>
      <c r="V40" s="1997">
        <f>'102_Заключение УСПБ_выдача'!N80</f>
        <v>0</v>
      </c>
      <c r="W40" s="1998"/>
      <c r="X40" s="1998"/>
      <c r="Y40" s="1998"/>
      <c r="Z40" s="1998"/>
      <c r="AA40" s="1998"/>
      <c r="AB40" s="1998"/>
      <c r="AC40" s="1998"/>
      <c r="AD40" s="1998"/>
      <c r="AE40" s="1998"/>
      <c r="AF40" s="1999"/>
      <c r="FM40" s="424"/>
    </row>
    <row r="41" spans="1:178" s="7" customFormat="1" ht="12.75" outlineLevel="1" x14ac:dyDescent="0.25">
      <c r="A41" s="1882" t="s">
        <v>65</v>
      </c>
      <c r="B41" s="1924"/>
      <c r="C41" s="1924"/>
      <c r="D41" s="1924"/>
      <c r="E41" s="1924"/>
      <c r="F41" s="1924"/>
      <c r="G41" s="1924"/>
      <c r="H41" s="1924"/>
      <c r="I41" s="1924"/>
      <c r="J41" s="1924"/>
      <c r="K41" s="1924"/>
      <c r="L41" s="1937">
        <f>'102_Заключение УСПБ_выдача'!I84</f>
        <v>0</v>
      </c>
      <c r="M41" s="1938"/>
      <c r="N41" s="1938"/>
      <c r="O41" s="1938"/>
      <c r="P41" s="1938"/>
      <c r="Q41" s="1938"/>
      <c r="R41" s="1938"/>
      <c r="S41" s="1938"/>
      <c r="T41" s="1938"/>
      <c r="U41" s="1939"/>
      <c r="V41" s="1997">
        <f>'102_Заключение УСПБ_выдача'!N84</f>
        <v>0</v>
      </c>
      <c r="W41" s="1998"/>
      <c r="X41" s="1998"/>
      <c r="Y41" s="1998"/>
      <c r="Z41" s="1998"/>
      <c r="AA41" s="1998"/>
      <c r="AB41" s="1998"/>
      <c r="AC41" s="1998"/>
      <c r="AD41" s="1998"/>
      <c r="AE41" s="1998"/>
      <c r="AF41" s="1999"/>
      <c r="FM41" s="424"/>
    </row>
    <row r="42" spans="1:178" s="7" customFormat="1" ht="24.75" customHeight="1" outlineLevel="1" x14ac:dyDescent="0.25">
      <c r="A42" s="1882" t="s">
        <v>82</v>
      </c>
      <c r="B42" s="1924"/>
      <c r="C42" s="1924"/>
      <c r="D42" s="1924"/>
      <c r="E42" s="1924"/>
      <c r="F42" s="1924"/>
      <c r="G42" s="1924"/>
      <c r="H42" s="1924"/>
      <c r="I42" s="1924"/>
      <c r="J42" s="1924"/>
      <c r="K42" s="1924"/>
      <c r="L42" s="1937">
        <f>'102_Заключение УСПБ_выдача'!I81</f>
        <v>0</v>
      </c>
      <c r="M42" s="1938"/>
      <c r="N42" s="1938"/>
      <c r="O42" s="1938"/>
      <c r="P42" s="1938"/>
      <c r="Q42" s="1938"/>
      <c r="R42" s="1938"/>
      <c r="S42" s="1938"/>
      <c r="T42" s="1938"/>
      <c r="U42" s="1939"/>
      <c r="V42" s="2000">
        <f>'102_Заключение УСПБ_выдача'!N81</f>
        <v>0</v>
      </c>
      <c r="W42" s="2000"/>
      <c r="X42" s="2000"/>
      <c r="Y42" s="2000"/>
      <c r="Z42" s="2000"/>
      <c r="AA42" s="2000"/>
      <c r="AB42" s="2000"/>
      <c r="AC42" s="2000"/>
      <c r="AD42" s="2000"/>
      <c r="AE42" s="2000"/>
      <c r="AF42" s="2001"/>
      <c r="FM42" s="424"/>
    </row>
    <row r="43" spans="1:178" s="7" customFormat="1" ht="24.75" hidden="1" customHeight="1" outlineLevel="2" x14ac:dyDescent="0.25">
      <c r="A43" s="1882" t="s">
        <v>1301</v>
      </c>
      <c r="B43" s="1924"/>
      <c r="C43" s="1924"/>
      <c r="D43" s="1924"/>
      <c r="E43" s="1924"/>
      <c r="F43" s="1924"/>
      <c r="G43" s="1924"/>
      <c r="H43" s="1924"/>
      <c r="I43" s="1924"/>
      <c r="J43" s="1924"/>
      <c r="K43" s="1924"/>
      <c r="L43" s="1937">
        <f>'102_Заключение УСПБ_выдача'!I82</f>
        <v>0</v>
      </c>
      <c r="M43" s="1938"/>
      <c r="N43" s="1938"/>
      <c r="O43" s="1938"/>
      <c r="P43" s="1938"/>
      <c r="Q43" s="1938"/>
      <c r="R43" s="1938"/>
      <c r="S43" s="1938"/>
      <c r="T43" s="1938"/>
      <c r="U43" s="1939"/>
      <c r="V43" s="2000">
        <f>'102_Заключение УСПБ_выдача'!N82</f>
        <v>0</v>
      </c>
      <c r="W43" s="2000"/>
      <c r="X43" s="2000"/>
      <c r="Y43" s="2000"/>
      <c r="Z43" s="2000"/>
      <c r="AA43" s="2000"/>
      <c r="AB43" s="2000"/>
      <c r="AC43" s="2000"/>
      <c r="AD43" s="2000"/>
      <c r="AE43" s="2000"/>
      <c r="AF43" s="2001"/>
      <c r="FM43" s="424"/>
    </row>
    <row r="44" spans="1:178" s="7" customFormat="1" ht="12.75" outlineLevel="1" collapsed="1" x14ac:dyDescent="0.25">
      <c r="A44" s="1882" t="s">
        <v>83</v>
      </c>
      <c r="B44" s="1924"/>
      <c r="C44" s="1924"/>
      <c r="D44" s="1924"/>
      <c r="E44" s="1924"/>
      <c r="F44" s="1924"/>
      <c r="G44" s="1924"/>
      <c r="H44" s="1924"/>
      <c r="I44" s="1924"/>
      <c r="J44" s="1924"/>
      <c r="K44" s="1924"/>
      <c r="L44" s="1937">
        <f>'102_Заключение УСПБ_выдача'!I83</f>
        <v>0</v>
      </c>
      <c r="M44" s="1938"/>
      <c r="N44" s="1938"/>
      <c r="O44" s="1938"/>
      <c r="P44" s="1938"/>
      <c r="Q44" s="1938"/>
      <c r="R44" s="1938"/>
      <c r="S44" s="1938"/>
      <c r="T44" s="1938"/>
      <c r="U44" s="1939"/>
      <c r="V44" s="2000">
        <f>'102_Заключение УСПБ_выдача'!N83</f>
        <v>0</v>
      </c>
      <c r="W44" s="2000"/>
      <c r="X44" s="2000"/>
      <c r="Y44" s="2000"/>
      <c r="Z44" s="2000"/>
      <c r="AA44" s="2000"/>
      <c r="AB44" s="2000"/>
      <c r="AC44" s="2000"/>
      <c r="AD44" s="2000"/>
      <c r="AE44" s="2000"/>
      <c r="AF44" s="2001"/>
      <c r="FM44" s="424"/>
    </row>
    <row r="45" spans="1:178" s="7" customFormat="1" ht="12.75" outlineLevel="1" x14ac:dyDescent="0.25">
      <c r="A45" s="1882" t="s">
        <v>63</v>
      </c>
      <c r="B45" s="1924"/>
      <c r="C45" s="1924"/>
      <c r="D45" s="1924"/>
      <c r="E45" s="1924"/>
      <c r="F45" s="1924"/>
      <c r="G45" s="1924"/>
      <c r="H45" s="1924"/>
      <c r="I45" s="1924"/>
      <c r="J45" s="1924"/>
      <c r="K45" s="1924"/>
      <c r="L45" s="1937">
        <f>'102_Заключение УСПБ_выдача'!I85</f>
        <v>0</v>
      </c>
      <c r="M45" s="1938"/>
      <c r="N45" s="1938"/>
      <c r="O45" s="1938"/>
      <c r="P45" s="1938"/>
      <c r="Q45" s="1938"/>
      <c r="R45" s="1938"/>
      <c r="S45" s="1938"/>
      <c r="T45" s="1938"/>
      <c r="U45" s="1939"/>
      <c r="V45" s="2000">
        <f>'102_Заключение УСПБ_выдача'!N85</f>
        <v>0</v>
      </c>
      <c r="W45" s="2000"/>
      <c r="X45" s="2000"/>
      <c r="Y45" s="2000"/>
      <c r="Z45" s="2000"/>
      <c r="AA45" s="2000"/>
      <c r="AB45" s="2000"/>
      <c r="AC45" s="2000"/>
      <c r="AD45" s="2000"/>
      <c r="AE45" s="2000"/>
      <c r="AF45" s="2001"/>
      <c r="FM45" s="424"/>
    </row>
    <row r="46" spans="1:178" s="7" customFormat="1" ht="25.5" customHeight="1" outlineLevel="1" x14ac:dyDescent="0.25">
      <c r="A46" s="1882" t="s">
        <v>486</v>
      </c>
      <c r="B46" s="1924"/>
      <c r="C46" s="1924"/>
      <c r="D46" s="1924"/>
      <c r="E46" s="1924"/>
      <c r="F46" s="1924"/>
      <c r="G46" s="1924"/>
      <c r="H46" s="1924"/>
      <c r="I46" s="1924"/>
      <c r="J46" s="1924"/>
      <c r="K46" s="1924"/>
      <c r="L46" s="1986">
        <f>'102_Заключение УСПБ_выдача'!I86</f>
        <v>0</v>
      </c>
      <c r="M46" s="1987"/>
      <c r="N46" s="1987"/>
      <c r="O46" s="1987"/>
      <c r="P46" s="1987"/>
      <c r="Q46" s="1987"/>
      <c r="R46" s="1987"/>
      <c r="S46" s="1987"/>
      <c r="T46" s="1987"/>
      <c r="U46" s="2005"/>
      <c r="V46" s="2002">
        <f>'102_Заключение УСПБ_выдача'!N86</f>
        <v>0</v>
      </c>
      <c r="W46" s="2002"/>
      <c r="X46" s="2002"/>
      <c r="Y46" s="2002"/>
      <c r="Z46" s="2002"/>
      <c r="AA46" s="2002"/>
      <c r="AB46" s="2002"/>
      <c r="AC46" s="2002"/>
      <c r="AD46" s="2002"/>
      <c r="AE46" s="2002"/>
      <c r="AF46" s="2006"/>
      <c r="FM46" s="424"/>
    </row>
    <row r="47" spans="1:178" s="7" customFormat="1" ht="26.25" customHeight="1" outlineLevel="1" x14ac:dyDescent="0.25">
      <c r="A47" s="1882" t="s">
        <v>487</v>
      </c>
      <c r="B47" s="1924"/>
      <c r="C47" s="1924"/>
      <c r="D47" s="1924"/>
      <c r="E47" s="1924"/>
      <c r="F47" s="1924"/>
      <c r="G47" s="1924"/>
      <c r="H47" s="1924"/>
      <c r="I47" s="1924"/>
      <c r="J47" s="1924"/>
      <c r="K47" s="1924"/>
      <c r="L47" s="1986">
        <f>'102_Заключение УСПБ_выдача'!I87</f>
        <v>0</v>
      </c>
      <c r="M47" s="1987"/>
      <c r="N47" s="1987"/>
      <c r="O47" s="1987"/>
      <c r="P47" s="1987"/>
      <c r="Q47" s="1987"/>
      <c r="R47" s="1987"/>
      <c r="S47" s="1987"/>
      <c r="T47" s="1987"/>
      <c r="U47" s="2005"/>
      <c r="V47" s="2002">
        <f>'102_Заключение УСПБ_выдача'!N87</f>
        <v>0</v>
      </c>
      <c r="W47" s="2002"/>
      <c r="X47" s="2002"/>
      <c r="Y47" s="2002"/>
      <c r="Z47" s="2002"/>
      <c r="AA47" s="2002"/>
      <c r="AB47" s="2002"/>
      <c r="AC47" s="2002"/>
      <c r="AD47" s="2002"/>
      <c r="AE47" s="2002"/>
      <c r="AF47" s="2006"/>
      <c r="FM47" s="424"/>
    </row>
    <row r="48" spans="1:178" s="7" customFormat="1" ht="24.75" customHeight="1" outlineLevel="1" x14ac:dyDescent="0.25">
      <c r="A48" s="1882" t="s">
        <v>64</v>
      </c>
      <c r="B48" s="1924"/>
      <c r="C48" s="1924"/>
      <c r="D48" s="1924"/>
      <c r="E48" s="1924"/>
      <c r="F48" s="1924"/>
      <c r="G48" s="1924"/>
      <c r="H48" s="1924"/>
      <c r="I48" s="1924"/>
      <c r="J48" s="1924"/>
      <c r="K48" s="1924"/>
      <c r="L48" s="1937">
        <f>'102_Заключение УСПБ_выдача'!I88</f>
        <v>0</v>
      </c>
      <c r="M48" s="1938"/>
      <c r="N48" s="1938"/>
      <c r="O48" s="1938"/>
      <c r="P48" s="1938"/>
      <c r="Q48" s="1938"/>
      <c r="R48" s="1938"/>
      <c r="S48" s="1938"/>
      <c r="T48" s="1938"/>
      <c r="U48" s="1939"/>
      <c r="V48" s="2000">
        <f>'102_Заключение УСПБ_выдача'!N88</f>
        <v>0</v>
      </c>
      <c r="W48" s="2000"/>
      <c r="X48" s="2000"/>
      <c r="Y48" s="2000"/>
      <c r="Z48" s="2000"/>
      <c r="AA48" s="2000"/>
      <c r="AB48" s="2000"/>
      <c r="AC48" s="2000"/>
      <c r="AD48" s="2000"/>
      <c r="AE48" s="2000"/>
      <c r="AF48" s="2001"/>
      <c r="FM48" s="424"/>
    </row>
    <row r="49" spans="1:169" s="7" customFormat="1" ht="12.75" outlineLevel="1" x14ac:dyDescent="0.25">
      <c r="A49" s="1898" t="s">
        <v>66</v>
      </c>
      <c r="B49" s="1899"/>
      <c r="C49" s="1899"/>
      <c r="D49" s="1899"/>
      <c r="E49" s="1899"/>
      <c r="F49" s="1899"/>
      <c r="G49" s="1899"/>
      <c r="H49" s="1899"/>
      <c r="I49" s="1899"/>
      <c r="J49" s="1899"/>
      <c r="K49" s="2004"/>
      <c r="L49" s="1937">
        <f>'102_Заключение УСПБ_выдача'!I89</f>
        <v>0</v>
      </c>
      <c r="M49" s="1938"/>
      <c r="N49" s="1938"/>
      <c r="O49" s="1938"/>
      <c r="P49" s="1938"/>
      <c r="Q49" s="1938"/>
      <c r="R49" s="1938"/>
      <c r="S49" s="1938"/>
      <c r="T49" s="1938"/>
      <c r="U49" s="1939"/>
      <c r="V49" s="2000">
        <f>'102_Заключение УСПБ_выдача'!N89</f>
        <v>0</v>
      </c>
      <c r="W49" s="2000"/>
      <c r="X49" s="2000"/>
      <c r="Y49" s="2000"/>
      <c r="Z49" s="2000"/>
      <c r="AA49" s="2000"/>
      <c r="AB49" s="2000"/>
      <c r="AC49" s="2000"/>
      <c r="AD49" s="2000"/>
      <c r="AE49" s="2000"/>
      <c r="AF49" s="2001"/>
      <c r="FM49" s="424"/>
    </row>
    <row r="50" spans="1:169" s="7" customFormat="1" ht="12.75" customHeight="1" x14ac:dyDescent="0.25">
      <c r="A50" s="417"/>
      <c r="B50" s="418"/>
      <c r="C50" s="418"/>
      <c r="D50" s="418"/>
      <c r="E50" s="418"/>
      <c r="F50" s="418"/>
      <c r="G50" s="418"/>
      <c r="H50" s="418"/>
      <c r="I50" s="418"/>
      <c r="J50" s="418"/>
      <c r="K50" s="419"/>
      <c r="L50" s="1937"/>
      <c r="M50" s="1938"/>
      <c r="N50" s="1938"/>
      <c r="O50" s="1938"/>
      <c r="P50" s="1938"/>
      <c r="Q50" s="1938"/>
      <c r="R50" s="1938"/>
      <c r="S50" s="1938"/>
      <c r="T50" s="1938"/>
      <c r="U50" s="1939"/>
      <c r="V50" s="2000"/>
      <c r="W50" s="2000"/>
      <c r="X50" s="2000"/>
      <c r="Y50" s="2000"/>
      <c r="Z50" s="2000"/>
      <c r="AA50" s="2000"/>
      <c r="AB50" s="2000"/>
      <c r="AC50" s="2000"/>
      <c r="AD50" s="2000"/>
      <c r="AE50" s="2000"/>
      <c r="AF50" s="2001"/>
      <c r="FM50" s="424"/>
    </row>
    <row r="51" spans="1:169" s="7" customFormat="1" ht="23.25" customHeight="1" outlineLevel="1" x14ac:dyDescent="0.25">
      <c r="A51" s="1898" t="s">
        <v>1344</v>
      </c>
      <c r="B51" s="1899"/>
      <c r="C51" s="1899"/>
      <c r="D51" s="1899"/>
      <c r="E51" s="1899"/>
      <c r="F51" s="1899"/>
      <c r="G51" s="1899"/>
      <c r="H51" s="1899"/>
      <c r="I51" s="1899"/>
      <c r="J51" s="1899"/>
      <c r="K51" s="2004"/>
      <c r="L51" s="1937">
        <f>'102_Заключение УСПБ_выдача'!I93</f>
        <v>0</v>
      </c>
      <c r="M51" s="1938"/>
      <c r="N51" s="1938"/>
      <c r="O51" s="1938"/>
      <c r="P51" s="1938"/>
      <c r="Q51" s="1938"/>
      <c r="R51" s="1938"/>
      <c r="S51" s="1938"/>
      <c r="T51" s="1938"/>
      <c r="U51" s="1939"/>
      <c r="V51" s="2000">
        <f>'102_Заключение УСПБ_выдача'!N93</f>
        <v>0</v>
      </c>
      <c r="W51" s="2000"/>
      <c r="X51" s="2000"/>
      <c r="Y51" s="2000"/>
      <c r="Z51" s="2000"/>
      <c r="AA51" s="2000"/>
      <c r="AB51" s="2000"/>
      <c r="AC51" s="2000"/>
      <c r="AD51" s="2000"/>
      <c r="AE51" s="2000"/>
      <c r="AF51" s="2001"/>
      <c r="FM51" s="424"/>
    </row>
    <row r="52" spans="1:169" s="7" customFormat="1" ht="12.75" customHeight="1" outlineLevel="1" x14ac:dyDescent="0.25">
      <c r="A52" s="1898" t="s">
        <v>1393</v>
      </c>
      <c r="B52" s="1899"/>
      <c r="C52" s="1899"/>
      <c r="D52" s="1899"/>
      <c r="E52" s="1899"/>
      <c r="F52" s="1899"/>
      <c r="G52" s="1899"/>
      <c r="H52" s="1899"/>
      <c r="I52" s="1899"/>
      <c r="J52" s="1899"/>
      <c r="K52" s="2004"/>
      <c r="L52" s="1937">
        <f>'102_Заключение УСПБ_выдача'!I94</f>
        <v>0</v>
      </c>
      <c r="M52" s="1938"/>
      <c r="N52" s="1938"/>
      <c r="O52" s="1938"/>
      <c r="P52" s="1938"/>
      <c r="Q52" s="1938"/>
      <c r="R52" s="1938"/>
      <c r="S52" s="1938"/>
      <c r="T52" s="1938"/>
      <c r="U52" s="1939"/>
      <c r="V52" s="2000">
        <f>'102_Заключение УСПБ_выдача'!N94</f>
        <v>0</v>
      </c>
      <c r="W52" s="2000"/>
      <c r="X52" s="2000"/>
      <c r="Y52" s="2000"/>
      <c r="Z52" s="2000"/>
      <c r="AA52" s="2000"/>
      <c r="AB52" s="2000"/>
      <c r="AC52" s="2000"/>
      <c r="AD52" s="2000"/>
      <c r="AE52" s="2000"/>
      <c r="AF52" s="2001"/>
      <c r="FM52" s="424"/>
    </row>
    <row r="53" spans="1:169" s="7" customFormat="1" ht="12.75" customHeight="1" outlineLevel="1" x14ac:dyDescent="0.25">
      <c r="A53" s="1898" t="s">
        <v>1394</v>
      </c>
      <c r="B53" s="1899"/>
      <c r="C53" s="1899"/>
      <c r="D53" s="1899"/>
      <c r="E53" s="1899"/>
      <c r="F53" s="1899"/>
      <c r="G53" s="1899"/>
      <c r="H53" s="1899"/>
      <c r="I53" s="1899"/>
      <c r="J53" s="1899"/>
      <c r="K53" s="2004"/>
      <c r="L53" s="1937">
        <f>'102_Заключение УСПБ_выдача'!I95</f>
        <v>0</v>
      </c>
      <c r="M53" s="1938"/>
      <c r="N53" s="1938"/>
      <c r="O53" s="1938"/>
      <c r="P53" s="1938"/>
      <c r="Q53" s="1938"/>
      <c r="R53" s="1938"/>
      <c r="S53" s="1938"/>
      <c r="T53" s="1938"/>
      <c r="U53" s="1939"/>
      <c r="V53" s="2000">
        <f>'102_Заключение УСПБ_выдача'!N95</f>
        <v>0</v>
      </c>
      <c r="W53" s="2000"/>
      <c r="X53" s="2000"/>
      <c r="Y53" s="2000"/>
      <c r="Z53" s="2000"/>
      <c r="AA53" s="2000"/>
      <c r="AB53" s="2000"/>
      <c r="AC53" s="2000"/>
      <c r="AD53" s="2000"/>
      <c r="AE53" s="2000"/>
      <c r="AF53" s="2001"/>
      <c r="FM53" s="424"/>
    </row>
    <row r="54" spans="1:169" s="7" customFormat="1" ht="12.75" customHeight="1" outlineLevel="1" x14ac:dyDescent="0.25">
      <c r="A54" s="1898" t="s">
        <v>83</v>
      </c>
      <c r="B54" s="1899"/>
      <c r="C54" s="1899"/>
      <c r="D54" s="1899"/>
      <c r="E54" s="1899"/>
      <c r="F54" s="1899"/>
      <c r="G54" s="1899"/>
      <c r="H54" s="1899"/>
      <c r="I54" s="1899"/>
      <c r="J54" s="1899"/>
      <c r="K54" s="2004"/>
      <c r="L54" s="1937">
        <f>'102_Заключение УСПБ_выдача'!I96</f>
        <v>0</v>
      </c>
      <c r="M54" s="1938"/>
      <c r="N54" s="1938"/>
      <c r="O54" s="1938"/>
      <c r="P54" s="1938"/>
      <c r="Q54" s="1938"/>
      <c r="R54" s="1938"/>
      <c r="S54" s="1938"/>
      <c r="T54" s="1938"/>
      <c r="U54" s="1939"/>
      <c r="V54" s="2000">
        <f>'102_Заключение УСПБ_выдача'!N96</f>
        <v>0</v>
      </c>
      <c r="W54" s="2000"/>
      <c r="X54" s="2000"/>
      <c r="Y54" s="2000"/>
      <c r="Z54" s="2000"/>
      <c r="AA54" s="2000"/>
      <c r="AB54" s="2000"/>
      <c r="AC54" s="2000"/>
      <c r="AD54" s="2000"/>
      <c r="AE54" s="2000"/>
      <c r="AF54" s="2001"/>
      <c r="FM54" s="424"/>
    </row>
    <row r="55" spans="1:169" s="7" customFormat="1" ht="12.75" customHeight="1" outlineLevel="1" x14ac:dyDescent="0.25">
      <c r="A55" s="1898" t="s">
        <v>1399</v>
      </c>
      <c r="B55" s="1899"/>
      <c r="C55" s="1899"/>
      <c r="D55" s="1899"/>
      <c r="E55" s="1899"/>
      <c r="F55" s="1899"/>
      <c r="G55" s="1899"/>
      <c r="H55" s="1899"/>
      <c r="I55" s="1899"/>
      <c r="J55" s="1899"/>
      <c r="K55" s="2004"/>
      <c r="L55" s="1937">
        <f>'102_Заключение УСПБ_выдача'!I97</f>
        <v>0</v>
      </c>
      <c r="M55" s="1938"/>
      <c r="N55" s="1938"/>
      <c r="O55" s="1938"/>
      <c r="P55" s="1938"/>
      <c r="Q55" s="1938"/>
      <c r="R55" s="1938"/>
      <c r="S55" s="1938"/>
      <c r="T55" s="1938"/>
      <c r="U55" s="1939"/>
      <c r="V55" s="2000">
        <f>'102_Заключение УСПБ_выдача'!N97</f>
        <v>0</v>
      </c>
      <c r="W55" s="2000"/>
      <c r="X55" s="2000"/>
      <c r="Y55" s="2000"/>
      <c r="Z55" s="2000"/>
      <c r="AA55" s="2000"/>
      <c r="AB55" s="2000"/>
      <c r="AC55" s="2000"/>
      <c r="AD55" s="2000"/>
      <c r="AE55" s="2000"/>
      <c r="AF55" s="2001"/>
      <c r="FM55" s="424"/>
    </row>
    <row r="56" spans="1:169" s="7" customFormat="1" ht="12.75" customHeight="1" outlineLevel="1" x14ac:dyDescent="0.25">
      <c r="A56" s="1898" t="s">
        <v>53</v>
      </c>
      <c r="B56" s="1899"/>
      <c r="C56" s="1899"/>
      <c r="D56" s="1899"/>
      <c r="E56" s="1899"/>
      <c r="F56" s="1899"/>
      <c r="G56" s="1899"/>
      <c r="H56" s="1899"/>
      <c r="I56" s="1899"/>
      <c r="J56" s="1899"/>
      <c r="K56" s="2004"/>
      <c r="L56" s="1937">
        <f>'102_Заключение УСПБ_выдача'!I98</f>
        <v>0</v>
      </c>
      <c r="M56" s="1938"/>
      <c r="N56" s="1938"/>
      <c r="O56" s="1938"/>
      <c r="P56" s="1938"/>
      <c r="Q56" s="1938"/>
      <c r="R56" s="1938"/>
      <c r="S56" s="1938"/>
      <c r="T56" s="1938"/>
      <c r="U56" s="1939"/>
      <c r="V56" s="2000">
        <f>'102_Заключение УСПБ_выдача'!N98</f>
        <v>0</v>
      </c>
      <c r="W56" s="2000"/>
      <c r="X56" s="2000"/>
      <c r="Y56" s="2000"/>
      <c r="Z56" s="2000"/>
      <c r="AA56" s="2000"/>
      <c r="AB56" s="2000"/>
      <c r="AC56" s="2000"/>
      <c r="AD56" s="2000"/>
      <c r="AE56" s="2000"/>
      <c r="AF56" s="2001"/>
      <c r="FM56" s="424"/>
    </row>
    <row r="57" spans="1:169" s="7" customFormat="1" ht="12.75" customHeight="1" outlineLevel="1" x14ac:dyDescent="0.25">
      <c r="A57" s="1898" t="s">
        <v>54</v>
      </c>
      <c r="B57" s="1899"/>
      <c r="C57" s="1899"/>
      <c r="D57" s="1899"/>
      <c r="E57" s="1899"/>
      <c r="F57" s="1899"/>
      <c r="G57" s="1899"/>
      <c r="H57" s="1899"/>
      <c r="I57" s="1899"/>
      <c r="J57" s="1899"/>
      <c r="K57" s="2004"/>
      <c r="L57" s="1937">
        <f>'102_Заключение УСПБ_выдача'!I99</f>
        <v>0</v>
      </c>
      <c r="M57" s="1938"/>
      <c r="N57" s="1938"/>
      <c r="O57" s="1938"/>
      <c r="P57" s="1938"/>
      <c r="Q57" s="1938"/>
      <c r="R57" s="1938"/>
      <c r="S57" s="1938"/>
      <c r="T57" s="1938"/>
      <c r="U57" s="1939"/>
      <c r="V57" s="2000">
        <f>'102_Заключение УСПБ_выдача'!N99</f>
        <v>0</v>
      </c>
      <c r="W57" s="2000"/>
      <c r="X57" s="2000"/>
      <c r="Y57" s="2000"/>
      <c r="Z57" s="2000"/>
      <c r="AA57" s="2000"/>
      <c r="AB57" s="2000"/>
      <c r="AC57" s="2000"/>
      <c r="AD57" s="2000"/>
      <c r="AE57" s="2000"/>
      <c r="AF57" s="2001"/>
      <c r="FM57" s="424"/>
    </row>
    <row r="58" spans="1:169" s="7" customFormat="1" ht="12.75" customHeight="1" outlineLevel="1" x14ac:dyDescent="0.25">
      <c r="A58" s="1898" t="s">
        <v>55</v>
      </c>
      <c r="B58" s="1899"/>
      <c r="C58" s="1899"/>
      <c r="D58" s="1899"/>
      <c r="E58" s="1899"/>
      <c r="F58" s="1899"/>
      <c r="G58" s="1899"/>
      <c r="H58" s="1899"/>
      <c r="I58" s="1899"/>
      <c r="J58" s="1899"/>
      <c r="K58" s="2004"/>
      <c r="L58" s="1937">
        <f>'102_Заключение УСПБ_выдача'!I100</f>
        <v>0</v>
      </c>
      <c r="M58" s="1938"/>
      <c r="N58" s="1938"/>
      <c r="O58" s="1938"/>
      <c r="P58" s="1938"/>
      <c r="Q58" s="1938"/>
      <c r="R58" s="1938"/>
      <c r="S58" s="1938"/>
      <c r="T58" s="1938"/>
      <c r="U58" s="1939"/>
      <c r="V58" s="2000">
        <f>'102_Заключение УСПБ_выдача'!N100</f>
        <v>0</v>
      </c>
      <c r="W58" s="2000"/>
      <c r="X58" s="2000"/>
      <c r="Y58" s="2000"/>
      <c r="Z58" s="2000"/>
      <c r="AA58" s="2000"/>
      <c r="AB58" s="2000"/>
      <c r="AC58" s="2000"/>
      <c r="AD58" s="2000"/>
      <c r="AE58" s="2000"/>
      <c r="AF58" s="2001"/>
      <c r="FM58" s="424"/>
    </row>
    <row r="59" spans="1:169" s="7" customFormat="1" ht="12.75" customHeight="1" outlineLevel="1" x14ac:dyDescent="0.25">
      <c r="A59" s="1898" t="s">
        <v>19</v>
      </c>
      <c r="B59" s="1899"/>
      <c r="C59" s="1899"/>
      <c r="D59" s="1899"/>
      <c r="E59" s="1899"/>
      <c r="F59" s="1899"/>
      <c r="G59" s="1899"/>
      <c r="H59" s="1899"/>
      <c r="I59" s="1899"/>
      <c r="J59" s="1899"/>
      <c r="K59" s="2004"/>
      <c r="L59" s="1937">
        <f>'102_Заключение УСПБ_выдача'!I101</f>
        <v>0</v>
      </c>
      <c r="M59" s="1938"/>
      <c r="N59" s="1938"/>
      <c r="O59" s="1938"/>
      <c r="P59" s="1938"/>
      <c r="Q59" s="1938"/>
      <c r="R59" s="1938"/>
      <c r="S59" s="1938"/>
      <c r="T59" s="1938"/>
      <c r="U59" s="1939"/>
      <c r="V59" s="2000">
        <f>'102_Заключение УСПБ_выдача'!N101</f>
        <v>0</v>
      </c>
      <c r="W59" s="2000"/>
      <c r="X59" s="2000"/>
      <c r="Y59" s="2000"/>
      <c r="Z59" s="2000"/>
      <c r="AA59" s="2000"/>
      <c r="AB59" s="2000"/>
      <c r="AC59" s="2000"/>
      <c r="AD59" s="2000"/>
      <c r="AE59" s="2000"/>
      <c r="AF59" s="2001"/>
      <c r="FM59" s="424"/>
    </row>
    <row r="60" spans="1:169" s="7" customFormat="1" ht="7.5" customHeight="1" x14ac:dyDescent="0.25">
      <c r="A60" s="417"/>
      <c r="B60" s="420"/>
      <c r="C60" s="420"/>
      <c r="D60" s="420"/>
      <c r="E60" s="420"/>
      <c r="F60" s="420"/>
      <c r="G60" s="420"/>
      <c r="H60" s="420"/>
      <c r="I60" s="420"/>
      <c r="J60" s="420"/>
      <c r="K60" s="420"/>
      <c r="L60" s="1937"/>
      <c r="M60" s="1938"/>
      <c r="N60" s="1938"/>
      <c r="O60" s="1938"/>
      <c r="P60" s="1938"/>
      <c r="Q60" s="1938"/>
      <c r="R60" s="1938"/>
      <c r="S60" s="1938"/>
      <c r="T60" s="1938"/>
      <c r="U60" s="1939"/>
      <c r="V60" s="1997"/>
      <c r="W60" s="1998"/>
      <c r="X60" s="1998"/>
      <c r="Y60" s="1998"/>
      <c r="Z60" s="1998"/>
      <c r="AA60" s="1998"/>
      <c r="AB60" s="1998"/>
      <c r="AC60" s="1998"/>
      <c r="AD60" s="1998"/>
      <c r="AE60" s="1998"/>
      <c r="AF60" s="1999"/>
      <c r="FM60" s="424"/>
    </row>
    <row r="61" spans="1:169" s="7" customFormat="1" ht="12.75" customHeight="1" outlineLevel="1" x14ac:dyDescent="0.25">
      <c r="A61" s="1973" t="s">
        <v>1345</v>
      </c>
      <c r="B61" s="1974"/>
      <c r="C61" s="1974"/>
      <c r="D61" s="1974"/>
      <c r="E61" s="1974"/>
      <c r="F61" s="1974"/>
      <c r="G61" s="1974"/>
      <c r="H61" s="1974"/>
      <c r="I61" s="1974"/>
      <c r="J61" s="1974"/>
      <c r="K61" s="1975"/>
      <c r="L61" s="1937">
        <f>'102_Заключение УСПБ_выдача'!I104</f>
        <v>0</v>
      </c>
      <c r="M61" s="1938"/>
      <c r="N61" s="1938"/>
      <c r="O61" s="1938"/>
      <c r="P61" s="1938"/>
      <c r="Q61" s="1938"/>
      <c r="R61" s="1938"/>
      <c r="S61" s="1938"/>
      <c r="T61" s="1938"/>
      <c r="U61" s="1939"/>
      <c r="V61" s="2000">
        <f>'102_Заключение УСПБ_выдача'!N104</f>
        <v>0</v>
      </c>
      <c r="W61" s="2000"/>
      <c r="X61" s="2000"/>
      <c r="Y61" s="2000"/>
      <c r="Z61" s="2000"/>
      <c r="AA61" s="2000"/>
      <c r="AB61" s="2000"/>
      <c r="AC61" s="2000"/>
      <c r="AD61" s="2000"/>
      <c r="AE61" s="2000"/>
      <c r="AF61" s="2001"/>
      <c r="FM61" s="424"/>
    </row>
    <row r="62" spans="1:169" s="7" customFormat="1" ht="12.75" customHeight="1" outlineLevel="1" x14ac:dyDescent="0.25">
      <c r="A62" s="1979"/>
      <c r="B62" s="1980"/>
      <c r="C62" s="1980"/>
      <c r="D62" s="1980"/>
      <c r="E62" s="1980"/>
      <c r="F62" s="1980"/>
      <c r="G62" s="1980"/>
      <c r="H62" s="1980"/>
      <c r="I62" s="1980"/>
      <c r="J62" s="1980"/>
      <c r="K62" s="1981"/>
      <c r="L62" s="1937">
        <f>'102_Заключение УСПБ_выдача'!I105</f>
        <v>0</v>
      </c>
      <c r="M62" s="1938"/>
      <c r="N62" s="1938"/>
      <c r="O62" s="1938"/>
      <c r="P62" s="1938"/>
      <c r="Q62" s="1938"/>
      <c r="R62" s="1938"/>
      <c r="S62" s="1938"/>
      <c r="T62" s="1938"/>
      <c r="U62" s="1939"/>
      <c r="V62" s="2000">
        <f>'102_Заключение УСПБ_выдача'!N105</f>
        <v>0</v>
      </c>
      <c r="W62" s="2000"/>
      <c r="X62" s="2000"/>
      <c r="Y62" s="2000"/>
      <c r="Z62" s="2000"/>
      <c r="AA62" s="2000"/>
      <c r="AB62" s="2000"/>
      <c r="AC62" s="2000"/>
      <c r="AD62" s="2000"/>
      <c r="AE62" s="2000"/>
      <c r="AF62" s="2001"/>
      <c r="FM62" s="424"/>
    </row>
    <row r="63" spans="1:169" s="7" customFormat="1" ht="12.75" customHeight="1" outlineLevel="1" x14ac:dyDescent="0.25">
      <c r="A63" s="1898" t="s">
        <v>1346</v>
      </c>
      <c r="B63" s="1899"/>
      <c r="C63" s="1899"/>
      <c r="D63" s="1899"/>
      <c r="E63" s="1899"/>
      <c r="F63" s="1899"/>
      <c r="G63" s="1899"/>
      <c r="H63" s="1899"/>
      <c r="I63" s="1899"/>
      <c r="J63" s="1899"/>
      <c r="K63" s="2004"/>
      <c r="L63" s="1937">
        <f>'102_Заключение УСПБ_выдача'!I106</f>
        <v>0</v>
      </c>
      <c r="M63" s="1938"/>
      <c r="N63" s="1938"/>
      <c r="O63" s="1938"/>
      <c r="P63" s="1938"/>
      <c r="Q63" s="1938"/>
      <c r="R63" s="1938"/>
      <c r="S63" s="1938"/>
      <c r="T63" s="1938"/>
      <c r="U63" s="1939"/>
      <c r="V63" s="2000">
        <f>'102_Заключение УСПБ_выдача'!N106</f>
        <v>0</v>
      </c>
      <c r="W63" s="2000"/>
      <c r="X63" s="2000"/>
      <c r="Y63" s="2000"/>
      <c r="Z63" s="2000"/>
      <c r="AA63" s="2000"/>
      <c r="AB63" s="2000"/>
      <c r="AC63" s="2000"/>
      <c r="AD63" s="2000"/>
      <c r="AE63" s="2000"/>
      <c r="AF63" s="2001"/>
      <c r="FM63" s="424"/>
    </row>
    <row r="64" spans="1:169" s="7" customFormat="1" ht="12.75" customHeight="1" outlineLevel="1" x14ac:dyDescent="0.25">
      <c r="A64" s="1898" t="s">
        <v>1347</v>
      </c>
      <c r="B64" s="1899"/>
      <c r="C64" s="1899"/>
      <c r="D64" s="1899"/>
      <c r="E64" s="1899"/>
      <c r="F64" s="1899"/>
      <c r="G64" s="1899"/>
      <c r="H64" s="1899"/>
      <c r="I64" s="1899"/>
      <c r="J64" s="1899"/>
      <c r="K64" s="2004"/>
      <c r="L64" s="1937">
        <f>'102_Заключение УСПБ_выдача'!I107</f>
        <v>0</v>
      </c>
      <c r="M64" s="1938"/>
      <c r="N64" s="1938"/>
      <c r="O64" s="1938"/>
      <c r="P64" s="1938"/>
      <c r="Q64" s="1938"/>
      <c r="R64" s="1938"/>
      <c r="S64" s="1938"/>
      <c r="T64" s="1938"/>
      <c r="U64" s="1939"/>
      <c r="V64" s="2000">
        <f>'102_Заключение УСПБ_выдача'!N107</f>
        <v>0</v>
      </c>
      <c r="W64" s="2000"/>
      <c r="X64" s="2000"/>
      <c r="Y64" s="2000"/>
      <c r="Z64" s="2000"/>
      <c r="AA64" s="2000"/>
      <c r="AB64" s="2000"/>
      <c r="AC64" s="2000"/>
      <c r="AD64" s="2000"/>
      <c r="AE64" s="2000"/>
      <c r="AF64" s="2001"/>
      <c r="FM64" s="424"/>
    </row>
    <row r="65" spans="1:169" s="7" customFormat="1" ht="12.75" customHeight="1" outlineLevel="1" x14ac:dyDescent="0.25">
      <c r="A65" s="1898" t="s">
        <v>83</v>
      </c>
      <c r="B65" s="1899"/>
      <c r="C65" s="1899"/>
      <c r="D65" s="1899"/>
      <c r="E65" s="1899"/>
      <c r="F65" s="1899"/>
      <c r="G65" s="1899"/>
      <c r="H65" s="1899"/>
      <c r="I65" s="1899"/>
      <c r="J65" s="1899"/>
      <c r="K65" s="2004"/>
      <c r="L65" s="1937">
        <f>'102_Заключение УСПБ_выдача'!I108</f>
        <v>0</v>
      </c>
      <c r="M65" s="1938"/>
      <c r="N65" s="1938"/>
      <c r="O65" s="1938"/>
      <c r="P65" s="1938"/>
      <c r="Q65" s="1938"/>
      <c r="R65" s="1938"/>
      <c r="S65" s="1938"/>
      <c r="T65" s="1938"/>
      <c r="U65" s="1939"/>
      <c r="V65" s="2000">
        <f>'102_Заключение УСПБ_выдача'!N108</f>
        <v>0</v>
      </c>
      <c r="W65" s="2000"/>
      <c r="X65" s="2000"/>
      <c r="Y65" s="2000"/>
      <c r="Z65" s="2000"/>
      <c r="AA65" s="2000"/>
      <c r="AB65" s="2000"/>
      <c r="AC65" s="2000"/>
      <c r="AD65" s="2000"/>
      <c r="AE65" s="2000"/>
      <c r="AF65" s="2001"/>
      <c r="FM65" s="424"/>
    </row>
    <row r="66" spans="1:169" s="7" customFormat="1" ht="12.75" customHeight="1" outlineLevel="1" x14ac:dyDescent="0.25">
      <c r="A66" s="1898" t="s">
        <v>1348</v>
      </c>
      <c r="B66" s="1899"/>
      <c r="C66" s="1899"/>
      <c r="D66" s="1899"/>
      <c r="E66" s="1899"/>
      <c r="F66" s="1899"/>
      <c r="G66" s="1899"/>
      <c r="H66" s="1899"/>
      <c r="I66" s="1899"/>
      <c r="J66" s="1899"/>
      <c r="K66" s="2004"/>
      <c r="L66" s="1937">
        <f>'102_Заключение УСПБ_выдача'!I109</f>
        <v>0</v>
      </c>
      <c r="M66" s="1938"/>
      <c r="N66" s="1938"/>
      <c r="O66" s="1938"/>
      <c r="P66" s="1938"/>
      <c r="Q66" s="1938"/>
      <c r="R66" s="1938"/>
      <c r="S66" s="1938"/>
      <c r="T66" s="1938"/>
      <c r="U66" s="1939"/>
      <c r="V66" s="2000">
        <f>'102_Заключение УСПБ_выдача'!N109</f>
        <v>0</v>
      </c>
      <c r="W66" s="2000"/>
      <c r="X66" s="2000"/>
      <c r="Y66" s="2000"/>
      <c r="Z66" s="2000"/>
      <c r="AA66" s="2000"/>
      <c r="AB66" s="2000"/>
      <c r="AC66" s="2000"/>
      <c r="AD66" s="2000"/>
      <c r="AE66" s="2000"/>
      <c r="AF66" s="2001"/>
      <c r="FM66" s="424"/>
    </row>
    <row r="67" spans="1:169" s="7" customFormat="1" ht="12.75" customHeight="1" outlineLevel="1" x14ac:dyDescent="0.25">
      <c r="A67" s="1898" t="s">
        <v>1349</v>
      </c>
      <c r="B67" s="1899"/>
      <c r="C67" s="1899"/>
      <c r="D67" s="1899"/>
      <c r="E67" s="1899"/>
      <c r="F67" s="1899"/>
      <c r="G67" s="1899"/>
      <c r="H67" s="1899"/>
      <c r="I67" s="1899"/>
      <c r="J67" s="1899"/>
      <c r="K67" s="2004"/>
      <c r="L67" s="1937">
        <f>'102_Заключение УСПБ_выдача'!I110</f>
        <v>0</v>
      </c>
      <c r="M67" s="1938"/>
      <c r="N67" s="1938"/>
      <c r="O67" s="1938"/>
      <c r="P67" s="1938"/>
      <c r="Q67" s="1938"/>
      <c r="R67" s="1938"/>
      <c r="S67" s="1938"/>
      <c r="T67" s="1938"/>
      <c r="U67" s="1939"/>
      <c r="V67" s="2000">
        <f>'102_Заключение УСПБ_выдача'!N110</f>
        <v>0</v>
      </c>
      <c r="W67" s="2000"/>
      <c r="X67" s="2000"/>
      <c r="Y67" s="2000"/>
      <c r="Z67" s="2000"/>
      <c r="AA67" s="2000"/>
      <c r="AB67" s="2000"/>
      <c r="AC67" s="2000"/>
      <c r="AD67" s="2000"/>
      <c r="AE67" s="2000"/>
      <c r="AF67" s="2001"/>
      <c r="FM67" s="424"/>
    </row>
    <row r="68" spans="1:169" s="7" customFormat="1" ht="12.75" customHeight="1" outlineLevel="1" x14ac:dyDescent="0.25">
      <c r="A68" s="1898" t="s">
        <v>1350</v>
      </c>
      <c r="B68" s="1899"/>
      <c r="C68" s="1899"/>
      <c r="D68" s="1899"/>
      <c r="E68" s="1899"/>
      <c r="F68" s="1899"/>
      <c r="G68" s="1899"/>
      <c r="H68" s="1899"/>
      <c r="I68" s="1899"/>
      <c r="J68" s="1899"/>
      <c r="K68" s="2004"/>
      <c r="L68" s="1937">
        <f>'102_Заключение УСПБ_выдача'!I111</f>
        <v>0</v>
      </c>
      <c r="M68" s="1938"/>
      <c r="N68" s="1938"/>
      <c r="O68" s="1938"/>
      <c r="P68" s="1938"/>
      <c r="Q68" s="1938"/>
      <c r="R68" s="1938"/>
      <c r="S68" s="1938"/>
      <c r="T68" s="1938"/>
      <c r="U68" s="1939"/>
      <c r="V68" s="2000">
        <f>'102_Заключение УСПБ_выдача'!N111</f>
        <v>0</v>
      </c>
      <c r="W68" s="2000"/>
      <c r="X68" s="2000"/>
      <c r="Y68" s="2000"/>
      <c r="Z68" s="2000"/>
      <c r="AA68" s="2000"/>
      <c r="AB68" s="2000"/>
      <c r="AC68" s="2000"/>
      <c r="AD68" s="2000"/>
      <c r="AE68" s="2000"/>
      <c r="AF68" s="2001"/>
      <c r="FM68" s="424"/>
    </row>
    <row r="69" spans="1:169" s="7" customFormat="1" ht="12.75" customHeight="1" outlineLevel="1" x14ac:dyDescent="0.25">
      <c r="A69" s="1898" t="s">
        <v>1351</v>
      </c>
      <c r="B69" s="1899"/>
      <c r="C69" s="1899"/>
      <c r="D69" s="1899"/>
      <c r="E69" s="1899"/>
      <c r="F69" s="1899"/>
      <c r="G69" s="1899"/>
      <c r="H69" s="1899"/>
      <c r="I69" s="1899"/>
      <c r="J69" s="1899"/>
      <c r="K69" s="2004"/>
      <c r="L69" s="1937" t="e">
        <f>'102_Заключение УСПБ_выдача'!#REF!</f>
        <v>#REF!</v>
      </c>
      <c r="M69" s="1938"/>
      <c r="N69" s="1938"/>
      <c r="O69" s="1938"/>
      <c r="P69" s="1938"/>
      <c r="Q69" s="1938"/>
      <c r="R69" s="1938"/>
      <c r="S69" s="1938"/>
      <c r="T69" s="1938"/>
      <c r="U69" s="1939"/>
      <c r="V69" s="2000" t="e">
        <f>'102_Заключение УСПБ_выдача'!#REF!</f>
        <v>#REF!</v>
      </c>
      <c r="W69" s="2000"/>
      <c r="X69" s="2000"/>
      <c r="Y69" s="2000"/>
      <c r="Z69" s="2000"/>
      <c r="AA69" s="2000"/>
      <c r="AB69" s="2000"/>
      <c r="AC69" s="2000"/>
      <c r="AD69" s="2000"/>
      <c r="AE69" s="2000"/>
      <c r="AF69" s="2001"/>
      <c r="FM69" s="424"/>
    </row>
    <row r="70" spans="1:169" s="7" customFormat="1" ht="12.75" customHeight="1" outlineLevel="1" x14ac:dyDescent="0.25">
      <c r="A70" s="1898" t="s">
        <v>1367</v>
      </c>
      <c r="B70" s="1899"/>
      <c r="C70" s="1899"/>
      <c r="D70" s="1899"/>
      <c r="E70" s="1899"/>
      <c r="F70" s="1899"/>
      <c r="G70" s="1899"/>
      <c r="H70" s="1899"/>
      <c r="I70" s="1899"/>
      <c r="J70" s="1899"/>
      <c r="K70" s="2004"/>
      <c r="L70" s="1937">
        <f>'102_Заключение УСПБ_выдача'!I112</f>
        <v>0</v>
      </c>
      <c r="M70" s="1938"/>
      <c r="N70" s="1938"/>
      <c r="O70" s="1938"/>
      <c r="P70" s="1938"/>
      <c r="Q70" s="1938"/>
      <c r="R70" s="1938"/>
      <c r="S70" s="1938"/>
      <c r="T70" s="1938"/>
      <c r="U70" s="1939"/>
      <c r="V70" s="2000">
        <f>'102_Заключение УСПБ_выдача'!N112</f>
        <v>0</v>
      </c>
      <c r="W70" s="2000"/>
      <c r="X70" s="2000"/>
      <c r="Y70" s="2000"/>
      <c r="Z70" s="2000"/>
      <c r="AA70" s="2000"/>
      <c r="AB70" s="2000"/>
      <c r="AC70" s="2000"/>
      <c r="AD70" s="2000"/>
      <c r="AE70" s="2000"/>
      <c r="AF70" s="2001"/>
      <c r="FM70" s="424"/>
    </row>
    <row r="71" spans="1:169" s="7" customFormat="1" ht="12.75" customHeight="1" outlineLevel="1" x14ac:dyDescent="0.25">
      <c r="A71" s="1898" t="s">
        <v>1352</v>
      </c>
      <c r="B71" s="1899"/>
      <c r="C71" s="1899"/>
      <c r="D71" s="1899"/>
      <c r="E71" s="1899"/>
      <c r="F71" s="1899"/>
      <c r="G71" s="1899"/>
      <c r="H71" s="1899"/>
      <c r="I71" s="1899"/>
      <c r="J71" s="1899"/>
      <c r="K71" s="2004"/>
      <c r="L71" s="1937">
        <f>'102_Заключение УСПБ_выдача'!I113</f>
        <v>0</v>
      </c>
      <c r="M71" s="1938"/>
      <c r="N71" s="1938"/>
      <c r="O71" s="1938"/>
      <c r="P71" s="1938"/>
      <c r="Q71" s="1938"/>
      <c r="R71" s="1938"/>
      <c r="S71" s="1938"/>
      <c r="T71" s="1938"/>
      <c r="U71" s="1939"/>
      <c r="V71" s="2000">
        <f>'102_Заключение УСПБ_выдача'!N113</f>
        <v>0</v>
      </c>
      <c r="W71" s="2000"/>
      <c r="X71" s="2000"/>
      <c r="Y71" s="2000"/>
      <c r="Z71" s="2000"/>
      <c r="AA71" s="2000"/>
      <c r="AB71" s="2000"/>
      <c r="AC71" s="2000"/>
      <c r="AD71" s="2000"/>
      <c r="AE71" s="2000"/>
      <c r="AF71" s="2001"/>
      <c r="FM71" s="424"/>
    </row>
    <row r="72" spans="1:169" s="7" customFormat="1" ht="8.25" customHeight="1" x14ac:dyDescent="0.25">
      <c r="A72" s="417"/>
      <c r="B72" s="420"/>
      <c r="C72" s="420"/>
      <c r="D72" s="420"/>
      <c r="E72" s="420"/>
      <c r="F72" s="420"/>
      <c r="G72" s="420"/>
      <c r="H72" s="420"/>
      <c r="I72" s="420"/>
      <c r="J72" s="420"/>
      <c r="K72" s="420"/>
      <c r="L72" s="1937"/>
      <c r="M72" s="1938"/>
      <c r="N72" s="1938"/>
      <c r="O72" s="1938"/>
      <c r="P72" s="1938"/>
      <c r="Q72" s="1938"/>
      <c r="R72" s="1938"/>
      <c r="S72" s="1938"/>
      <c r="T72" s="1938"/>
      <c r="U72" s="1939"/>
      <c r="V72" s="2000"/>
      <c r="W72" s="2000"/>
      <c r="X72" s="2000"/>
      <c r="Y72" s="2000"/>
      <c r="Z72" s="2000"/>
      <c r="AA72" s="2000"/>
      <c r="AB72" s="2000"/>
      <c r="AC72" s="2000"/>
      <c r="AD72" s="2000"/>
      <c r="AE72" s="2000"/>
      <c r="AF72" s="2001"/>
      <c r="FM72" s="424"/>
    </row>
    <row r="73" spans="1:169" s="7" customFormat="1" ht="12.75" customHeight="1" outlineLevel="1" x14ac:dyDescent="0.25">
      <c r="A73" s="1898" t="s">
        <v>1354</v>
      </c>
      <c r="B73" s="1899"/>
      <c r="C73" s="1899"/>
      <c r="D73" s="1899"/>
      <c r="E73" s="1899"/>
      <c r="F73" s="1899"/>
      <c r="G73" s="1899"/>
      <c r="H73" s="1899"/>
      <c r="I73" s="1899"/>
      <c r="J73" s="1899"/>
      <c r="K73" s="2004"/>
      <c r="L73" s="1937">
        <f>'102_Заключение УСПБ_выдача'!I116</f>
        <v>0</v>
      </c>
      <c r="M73" s="1938"/>
      <c r="N73" s="1938"/>
      <c r="O73" s="1938"/>
      <c r="P73" s="1938"/>
      <c r="Q73" s="1938"/>
      <c r="R73" s="1938"/>
      <c r="S73" s="1938"/>
      <c r="T73" s="1938"/>
      <c r="U73" s="1939"/>
      <c r="V73" s="2000">
        <f>'102_Заключение УСПБ_выдача'!N116</f>
        <v>0</v>
      </c>
      <c r="W73" s="2000"/>
      <c r="X73" s="2000"/>
      <c r="Y73" s="2000"/>
      <c r="Z73" s="2000"/>
      <c r="AA73" s="2000"/>
      <c r="AB73" s="2000"/>
      <c r="AC73" s="2000"/>
      <c r="AD73" s="2000"/>
      <c r="AE73" s="2000"/>
      <c r="AF73" s="2001"/>
      <c r="FM73" s="424"/>
    </row>
    <row r="74" spans="1:169" s="7" customFormat="1" ht="12.75" customHeight="1" outlineLevel="1" x14ac:dyDescent="0.25">
      <c r="A74" s="1898" t="s">
        <v>1350</v>
      </c>
      <c r="B74" s="1899"/>
      <c r="C74" s="1899"/>
      <c r="D74" s="1899"/>
      <c r="E74" s="1899"/>
      <c r="F74" s="1899"/>
      <c r="G74" s="1899"/>
      <c r="H74" s="1899"/>
      <c r="I74" s="1899"/>
      <c r="J74" s="1899"/>
      <c r="K74" s="2004"/>
      <c r="L74" s="1937">
        <f>'102_Заключение УСПБ_выдача'!I117</f>
        <v>0</v>
      </c>
      <c r="M74" s="1938"/>
      <c r="N74" s="1938"/>
      <c r="O74" s="1938"/>
      <c r="P74" s="1938"/>
      <c r="Q74" s="1938"/>
      <c r="R74" s="1938"/>
      <c r="S74" s="1938"/>
      <c r="T74" s="1938"/>
      <c r="U74" s="1939"/>
      <c r="V74" s="2000">
        <f>'102_Заключение УСПБ_выдача'!N117</f>
        <v>0</v>
      </c>
      <c r="W74" s="2000"/>
      <c r="X74" s="2000"/>
      <c r="Y74" s="2000"/>
      <c r="Z74" s="2000"/>
      <c r="AA74" s="2000"/>
      <c r="AB74" s="2000"/>
      <c r="AC74" s="2000"/>
      <c r="AD74" s="2000"/>
      <c r="AE74" s="2000"/>
      <c r="AF74" s="2001"/>
      <c r="FM74" s="424"/>
    </row>
    <row r="75" spans="1:169" s="7" customFormat="1" ht="12.75" customHeight="1" outlineLevel="1" x14ac:dyDescent="0.25">
      <c r="A75" s="1898" t="s">
        <v>1351</v>
      </c>
      <c r="B75" s="1899"/>
      <c r="C75" s="1899"/>
      <c r="D75" s="1899"/>
      <c r="E75" s="1899"/>
      <c r="F75" s="1899"/>
      <c r="G75" s="1899"/>
      <c r="H75" s="1899"/>
      <c r="I75" s="1899"/>
      <c r="J75" s="1899"/>
      <c r="K75" s="2004"/>
      <c r="L75" s="1937">
        <f>'102_Заключение УСПБ_выдача'!I118</f>
        <v>0</v>
      </c>
      <c r="M75" s="1938"/>
      <c r="N75" s="1938"/>
      <c r="O75" s="1938"/>
      <c r="P75" s="1938"/>
      <c r="Q75" s="1938"/>
      <c r="R75" s="1938"/>
      <c r="S75" s="1938"/>
      <c r="T75" s="1938"/>
      <c r="U75" s="1939"/>
      <c r="V75" s="2000">
        <f>'102_Заключение УСПБ_выдача'!N118</f>
        <v>0</v>
      </c>
      <c r="W75" s="2000"/>
      <c r="X75" s="2000"/>
      <c r="Y75" s="2000"/>
      <c r="Z75" s="2000"/>
      <c r="AA75" s="2000"/>
      <c r="AB75" s="2000"/>
      <c r="AC75" s="2000"/>
      <c r="AD75" s="2000"/>
      <c r="AE75" s="2000"/>
      <c r="AF75" s="2001"/>
      <c r="FM75" s="424"/>
    </row>
    <row r="76" spans="1:169" s="7" customFormat="1" ht="12.75" customHeight="1" outlineLevel="1" x14ac:dyDescent="0.25">
      <c r="A76" s="1898" t="s">
        <v>1355</v>
      </c>
      <c r="B76" s="1899"/>
      <c r="C76" s="1899"/>
      <c r="D76" s="1899"/>
      <c r="E76" s="1899"/>
      <c r="F76" s="1899"/>
      <c r="G76" s="1899"/>
      <c r="H76" s="1899"/>
      <c r="I76" s="1899"/>
      <c r="J76" s="1899"/>
      <c r="K76" s="2004"/>
      <c r="L76" s="1937">
        <f>'102_Заключение УСПБ_выдача'!I119</f>
        <v>0</v>
      </c>
      <c r="M76" s="1938"/>
      <c r="N76" s="1938"/>
      <c r="O76" s="1938"/>
      <c r="P76" s="1938"/>
      <c r="Q76" s="1938"/>
      <c r="R76" s="1938"/>
      <c r="S76" s="1938"/>
      <c r="T76" s="1938"/>
      <c r="U76" s="1939"/>
      <c r="V76" s="2000">
        <f>'102_Заключение УСПБ_выдача'!N119</f>
        <v>0</v>
      </c>
      <c r="W76" s="2000"/>
      <c r="X76" s="2000"/>
      <c r="Y76" s="2000"/>
      <c r="Z76" s="2000"/>
      <c r="AA76" s="2000"/>
      <c r="AB76" s="2000"/>
      <c r="AC76" s="2000"/>
      <c r="AD76" s="2000"/>
      <c r="AE76" s="2000"/>
      <c r="AF76" s="2001"/>
      <c r="FM76" s="424"/>
    </row>
    <row r="77" spans="1:169" s="7" customFormat="1" ht="12.75" customHeight="1" outlineLevel="1" x14ac:dyDescent="0.25">
      <c r="A77" s="1898" t="s">
        <v>83</v>
      </c>
      <c r="B77" s="1899"/>
      <c r="C77" s="1899"/>
      <c r="D77" s="1899"/>
      <c r="E77" s="1899"/>
      <c r="F77" s="1899"/>
      <c r="G77" s="1899"/>
      <c r="H77" s="1899"/>
      <c r="I77" s="1899"/>
      <c r="J77" s="1899"/>
      <c r="K77" s="2004"/>
      <c r="L77" s="1937">
        <f>'102_Заключение УСПБ_выдача'!I120</f>
        <v>0</v>
      </c>
      <c r="M77" s="1938"/>
      <c r="N77" s="1938"/>
      <c r="O77" s="1938"/>
      <c r="P77" s="1938"/>
      <c r="Q77" s="1938"/>
      <c r="R77" s="1938"/>
      <c r="S77" s="1938"/>
      <c r="T77" s="1938"/>
      <c r="U77" s="1939"/>
      <c r="V77" s="2000">
        <f>'102_Заключение УСПБ_выдача'!N120</f>
        <v>0</v>
      </c>
      <c r="W77" s="2000"/>
      <c r="X77" s="2000"/>
      <c r="Y77" s="2000"/>
      <c r="Z77" s="2000"/>
      <c r="AA77" s="2000"/>
      <c r="AB77" s="2000"/>
      <c r="AC77" s="2000"/>
      <c r="AD77" s="2000"/>
      <c r="AE77" s="2000"/>
      <c r="AF77" s="2001"/>
      <c r="FM77" s="424"/>
    </row>
    <row r="78" spans="1:169" s="7" customFormat="1" ht="12.75" customHeight="1" outlineLevel="1" x14ac:dyDescent="0.25">
      <c r="A78" s="1898" t="s">
        <v>1356</v>
      </c>
      <c r="B78" s="1899"/>
      <c r="C78" s="1899"/>
      <c r="D78" s="1899"/>
      <c r="E78" s="1899"/>
      <c r="F78" s="1899"/>
      <c r="G78" s="1899"/>
      <c r="H78" s="1899"/>
      <c r="I78" s="1899"/>
      <c r="J78" s="1899"/>
      <c r="K78" s="2004"/>
      <c r="L78" s="1937">
        <f>'102_Заключение УСПБ_выдача'!I121</f>
        <v>0</v>
      </c>
      <c r="M78" s="1938"/>
      <c r="N78" s="1938"/>
      <c r="O78" s="1938"/>
      <c r="P78" s="1938"/>
      <c r="Q78" s="1938"/>
      <c r="R78" s="1938"/>
      <c r="S78" s="1938"/>
      <c r="T78" s="1938"/>
      <c r="U78" s="1939"/>
      <c r="V78" s="2000">
        <f>'102_Заключение УСПБ_выдача'!N121</f>
        <v>0</v>
      </c>
      <c r="W78" s="2000"/>
      <c r="X78" s="2000"/>
      <c r="Y78" s="2000"/>
      <c r="Z78" s="2000"/>
      <c r="AA78" s="2000"/>
      <c r="AB78" s="2000"/>
      <c r="AC78" s="2000"/>
      <c r="AD78" s="2000"/>
      <c r="AE78" s="2000"/>
      <c r="AF78" s="2001"/>
      <c r="FM78" s="424"/>
    </row>
    <row r="79" spans="1:169" s="7" customFormat="1" ht="12.75" customHeight="1" outlineLevel="1" x14ac:dyDescent="0.25">
      <c r="A79" s="1898" t="s">
        <v>1349</v>
      </c>
      <c r="B79" s="1899"/>
      <c r="C79" s="1899"/>
      <c r="D79" s="1899"/>
      <c r="E79" s="1899"/>
      <c r="F79" s="1899"/>
      <c r="G79" s="1899"/>
      <c r="H79" s="1899"/>
      <c r="I79" s="1899"/>
      <c r="J79" s="1899"/>
      <c r="K79" s="2004"/>
      <c r="L79" s="1937">
        <f>'102_Заключение УСПБ_выдача'!I122</f>
        <v>0</v>
      </c>
      <c r="M79" s="1938"/>
      <c r="N79" s="1938"/>
      <c r="O79" s="1938"/>
      <c r="P79" s="1938"/>
      <c r="Q79" s="1938"/>
      <c r="R79" s="1938"/>
      <c r="S79" s="1938"/>
      <c r="T79" s="1938"/>
      <c r="U79" s="1939"/>
      <c r="V79" s="2000">
        <f>'102_Заключение УСПБ_выдача'!N122</f>
        <v>0</v>
      </c>
      <c r="W79" s="2000"/>
      <c r="X79" s="2000"/>
      <c r="Y79" s="2000"/>
      <c r="Z79" s="2000"/>
      <c r="AA79" s="2000"/>
      <c r="AB79" s="2000"/>
      <c r="AC79" s="2000"/>
      <c r="AD79" s="2000"/>
      <c r="AE79" s="2000"/>
      <c r="AF79" s="2001"/>
      <c r="FM79" s="424"/>
    </row>
    <row r="80" spans="1:169" s="7" customFormat="1" ht="12.75" customHeight="1" outlineLevel="1" x14ac:dyDescent="0.25">
      <c r="A80" s="1898" t="s">
        <v>1357</v>
      </c>
      <c r="B80" s="1899"/>
      <c r="C80" s="1899"/>
      <c r="D80" s="1899"/>
      <c r="E80" s="1899"/>
      <c r="F80" s="1899"/>
      <c r="G80" s="1899"/>
      <c r="H80" s="1899"/>
      <c r="I80" s="1899"/>
      <c r="J80" s="1899"/>
      <c r="K80" s="2004"/>
      <c r="L80" s="1937">
        <f>'102_Заключение УСПБ_выдача'!I123</f>
        <v>0</v>
      </c>
      <c r="M80" s="1938"/>
      <c r="N80" s="1938"/>
      <c r="O80" s="1938"/>
      <c r="P80" s="1938"/>
      <c r="Q80" s="1938"/>
      <c r="R80" s="1938"/>
      <c r="S80" s="1938"/>
      <c r="T80" s="1938"/>
      <c r="U80" s="1939"/>
      <c r="V80" s="2000">
        <f>'102_Заключение УСПБ_выдача'!N123</f>
        <v>0</v>
      </c>
      <c r="W80" s="2000"/>
      <c r="X80" s="2000"/>
      <c r="Y80" s="2000"/>
      <c r="Z80" s="2000"/>
      <c r="AA80" s="2000"/>
      <c r="AB80" s="2000"/>
      <c r="AC80" s="2000"/>
      <c r="AD80" s="2000"/>
      <c r="AE80" s="2000"/>
      <c r="AF80" s="2001"/>
      <c r="FM80" s="424"/>
    </row>
    <row r="81" spans="1:169" s="7" customFormat="1" ht="12.75" customHeight="1" outlineLevel="1" x14ac:dyDescent="0.25">
      <c r="A81" s="1898" t="s">
        <v>1358</v>
      </c>
      <c r="B81" s="1899"/>
      <c r="C81" s="1899"/>
      <c r="D81" s="1899"/>
      <c r="E81" s="1899"/>
      <c r="F81" s="1899"/>
      <c r="G81" s="1899"/>
      <c r="H81" s="1899"/>
      <c r="I81" s="1899"/>
      <c r="J81" s="1899"/>
      <c r="K81" s="2004"/>
      <c r="L81" s="1937">
        <f>'102_Заключение УСПБ_выдача'!I124</f>
        <v>0</v>
      </c>
      <c r="M81" s="1938"/>
      <c r="N81" s="1938"/>
      <c r="O81" s="1938"/>
      <c r="P81" s="1938"/>
      <c r="Q81" s="1938"/>
      <c r="R81" s="1938"/>
      <c r="S81" s="1938"/>
      <c r="T81" s="1938"/>
      <c r="U81" s="1939"/>
      <c r="V81" s="2000">
        <f>'102_Заключение УСПБ_выдача'!N124</f>
        <v>0</v>
      </c>
      <c r="W81" s="2000"/>
      <c r="X81" s="2000"/>
      <c r="Y81" s="2000"/>
      <c r="Z81" s="2000"/>
      <c r="AA81" s="2000"/>
      <c r="AB81" s="2000"/>
      <c r="AC81" s="2000"/>
      <c r="AD81" s="2000"/>
      <c r="AE81" s="2000"/>
      <c r="AF81" s="2001"/>
      <c r="FM81" s="424"/>
    </row>
    <row r="82" spans="1:169" s="7" customFormat="1" ht="12.75" customHeight="1" outlineLevel="1" x14ac:dyDescent="0.25">
      <c r="A82" s="1898" t="s">
        <v>1364</v>
      </c>
      <c r="B82" s="1899"/>
      <c r="C82" s="1899"/>
      <c r="D82" s="1899"/>
      <c r="E82" s="1899"/>
      <c r="F82" s="1899"/>
      <c r="G82" s="1899"/>
      <c r="H82" s="1899"/>
      <c r="I82" s="1899"/>
      <c r="J82" s="1899"/>
      <c r="K82" s="2004"/>
      <c r="L82" s="1937">
        <f>'102_Заключение УСПБ_выдача'!I125</f>
        <v>0</v>
      </c>
      <c r="M82" s="1938"/>
      <c r="N82" s="1938"/>
      <c r="O82" s="1938"/>
      <c r="P82" s="1938"/>
      <c r="Q82" s="1938"/>
      <c r="R82" s="1938"/>
      <c r="S82" s="1938"/>
      <c r="T82" s="1938"/>
      <c r="U82" s="1939"/>
      <c r="V82" s="2000">
        <f>'102_Заключение УСПБ_выдача'!N125</f>
        <v>0</v>
      </c>
      <c r="W82" s="2000"/>
      <c r="X82" s="2000"/>
      <c r="Y82" s="2000"/>
      <c r="Z82" s="2000"/>
      <c r="AA82" s="2000"/>
      <c r="AB82" s="2000"/>
      <c r="AC82" s="2000"/>
      <c r="AD82" s="2000"/>
      <c r="AE82" s="2000"/>
      <c r="AF82" s="2001"/>
      <c r="FM82" s="424"/>
    </row>
    <row r="83" spans="1:169" s="7" customFormat="1" ht="12.75" customHeight="1" x14ac:dyDescent="0.25">
      <c r="A83" s="1898" t="s">
        <v>67</v>
      </c>
      <c r="B83" s="1899"/>
      <c r="C83" s="1899"/>
      <c r="D83" s="1899"/>
      <c r="E83" s="1899"/>
      <c r="F83" s="1899"/>
      <c r="G83" s="1899"/>
      <c r="H83" s="1899"/>
      <c r="I83" s="1899"/>
      <c r="J83" s="1899"/>
      <c r="K83" s="2004"/>
      <c r="L83" s="1937">
        <f>'102_Заключение УСПБ_выдача'!I127</f>
        <v>0</v>
      </c>
      <c r="M83" s="1938"/>
      <c r="N83" s="1938"/>
      <c r="O83" s="1938"/>
      <c r="P83" s="1938"/>
      <c r="Q83" s="1938"/>
      <c r="R83" s="1938"/>
      <c r="S83" s="1938"/>
      <c r="T83" s="1938"/>
      <c r="U83" s="1939"/>
      <c r="V83" s="2000">
        <f>'102_Заключение УСПБ_выдача'!N127</f>
        <v>0</v>
      </c>
      <c r="W83" s="2000"/>
      <c r="X83" s="2000"/>
      <c r="Y83" s="2000"/>
      <c r="Z83" s="2000"/>
      <c r="AA83" s="2000"/>
      <c r="AB83" s="2000"/>
      <c r="AC83" s="2000"/>
      <c r="AD83" s="2000"/>
      <c r="AE83" s="2000"/>
      <c r="AF83" s="2001"/>
      <c r="FM83" s="424"/>
    </row>
    <row r="84" spans="1:169" s="7" customFormat="1" ht="12.75" customHeight="1" x14ac:dyDescent="0.25">
      <c r="A84" s="1882" t="s">
        <v>68</v>
      </c>
      <c r="B84" s="1924"/>
      <c r="C84" s="1924"/>
      <c r="D84" s="1924"/>
      <c r="E84" s="1924"/>
      <c r="F84" s="1924"/>
      <c r="G84" s="1924"/>
      <c r="H84" s="1924"/>
      <c r="I84" s="1924"/>
      <c r="J84" s="1924"/>
      <c r="K84" s="1924"/>
      <c r="L84" s="1937">
        <f>'102_Заключение УСПБ_выдача'!I128</f>
        <v>0</v>
      </c>
      <c r="M84" s="1938"/>
      <c r="N84" s="1938"/>
      <c r="O84" s="1938"/>
      <c r="P84" s="1938"/>
      <c r="Q84" s="1938"/>
      <c r="R84" s="1938"/>
      <c r="S84" s="1938"/>
      <c r="T84" s="1938"/>
      <c r="U84" s="1939"/>
      <c r="V84" s="2000">
        <f>'102_Заключение УСПБ_выдача'!N128</f>
        <v>0</v>
      </c>
      <c r="W84" s="2000"/>
      <c r="X84" s="2000"/>
      <c r="Y84" s="2000"/>
      <c r="Z84" s="2000"/>
      <c r="AA84" s="2000"/>
      <c r="AB84" s="2000"/>
      <c r="AC84" s="2000"/>
      <c r="AD84" s="2000"/>
      <c r="AE84" s="2000"/>
      <c r="AF84" s="2001"/>
      <c r="FM84" s="424"/>
    </row>
    <row r="85" spans="1:169" s="7" customFormat="1" ht="12.75" customHeight="1" x14ac:dyDescent="0.25">
      <c r="A85" s="1882" t="s">
        <v>1340</v>
      </c>
      <c r="B85" s="1924"/>
      <c r="C85" s="1924"/>
      <c r="D85" s="1924"/>
      <c r="E85" s="1924"/>
      <c r="F85" s="1924"/>
      <c r="G85" s="1924"/>
      <c r="H85" s="1924"/>
      <c r="I85" s="1924"/>
      <c r="J85" s="1924"/>
      <c r="K85" s="1924"/>
      <c r="L85" s="1937">
        <f>'102_Заключение УСПБ_выдача'!I129</f>
        <v>0</v>
      </c>
      <c r="M85" s="1938"/>
      <c r="N85" s="1938"/>
      <c r="O85" s="1938"/>
      <c r="P85" s="1938"/>
      <c r="Q85" s="1938"/>
      <c r="R85" s="1938"/>
      <c r="S85" s="1938"/>
      <c r="T85" s="1938"/>
      <c r="U85" s="1939"/>
      <c r="V85" s="2000">
        <f>'102_Заключение УСПБ_выдача'!N129</f>
        <v>0</v>
      </c>
      <c r="W85" s="2000"/>
      <c r="X85" s="2000"/>
      <c r="Y85" s="2000"/>
      <c r="Z85" s="2000"/>
      <c r="AA85" s="2000"/>
      <c r="AB85" s="2000"/>
      <c r="AC85" s="2000"/>
      <c r="AD85" s="2000"/>
      <c r="AE85" s="2000"/>
      <c r="AF85" s="2001"/>
      <c r="FM85" s="424"/>
    </row>
    <row r="86" spans="1:169" s="7" customFormat="1" ht="12.75" customHeight="1" x14ac:dyDescent="0.25">
      <c r="A86" s="66"/>
      <c r="B86" s="67"/>
      <c r="C86" s="67"/>
      <c r="D86" s="67"/>
      <c r="E86" s="67"/>
      <c r="F86" s="67"/>
      <c r="G86" s="67"/>
      <c r="H86" s="67"/>
      <c r="I86" s="67"/>
      <c r="J86" s="67"/>
      <c r="K86" s="67"/>
      <c r="L86" s="63"/>
      <c r="M86" s="63"/>
      <c r="N86" s="63"/>
      <c r="O86" s="63"/>
      <c r="P86" s="63"/>
      <c r="Q86" s="63"/>
      <c r="R86" s="63"/>
      <c r="S86" s="63"/>
      <c r="T86" s="63"/>
      <c r="U86" s="63"/>
      <c r="V86" s="63"/>
      <c r="W86" s="63"/>
      <c r="X86" s="63"/>
      <c r="Y86" s="63"/>
      <c r="Z86" s="63"/>
      <c r="AA86" s="63"/>
      <c r="AB86" s="63"/>
      <c r="AC86" s="63"/>
      <c r="AD86" s="63"/>
      <c r="AE86" s="63"/>
      <c r="AF86" s="68"/>
      <c r="FM86" s="424"/>
    </row>
    <row r="87" spans="1:169" x14ac:dyDescent="0.25">
      <c r="A87" s="1982" t="s">
        <v>184</v>
      </c>
      <c r="B87" s="1983"/>
      <c r="C87" s="1983"/>
      <c r="D87" s="1983"/>
      <c r="E87" s="1983"/>
      <c r="F87" s="1983"/>
      <c r="G87" s="1983"/>
      <c r="H87" s="1983"/>
      <c r="I87" s="1983"/>
      <c r="J87" s="1983"/>
      <c r="K87" s="1983"/>
      <c r="L87" s="1983"/>
      <c r="M87" s="1983"/>
      <c r="N87" s="1983"/>
      <c r="O87" s="1983"/>
      <c r="P87" s="1983"/>
      <c r="Q87" s="1983"/>
      <c r="R87" s="1983"/>
      <c r="S87" s="1983"/>
      <c r="T87" s="1983"/>
      <c r="U87" s="1983"/>
      <c r="V87" s="1983"/>
      <c r="W87" s="1983"/>
      <c r="X87" s="1983"/>
      <c r="Y87" s="1983"/>
      <c r="Z87" s="1983"/>
      <c r="AA87" s="1983"/>
      <c r="AB87" s="1983"/>
      <c r="AC87" s="1983"/>
      <c r="AD87" s="1983"/>
      <c r="AE87" s="1983"/>
      <c r="AF87" s="1984"/>
    </row>
    <row r="88" spans="1:169" x14ac:dyDescent="0.25">
      <c r="A88" s="1913"/>
      <c r="B88" s="1913"/>
      <c r="C88" s="1913"/>
      <c r="D88" s="1913"/>
      <c r="E88" s="1913"/>
      <c r="F88" s="1913"/>
      <c r="G88" s="1913"/>
      <c r="H88" s="1913"/>
      <c r="I88" s="1913"/>
      <c r="J88" s="1913"/>
      <c r="K88" s="1913"/>
      <c r="L88" s="1913"/>
      <c r="M88" s="1913"/>
      <c r="N88" s="1913"/>
      <c r="O88" s="1913"/>
      <c r="P88" s="1913"/>
      <c r="Q88" s="1913"/>
      <c r="R88" s="1913"/>
      <c r="S88" s="1913"/>
      <c r="T88" s="1913"/>
      <c r="U88" s="1913"/>
      <c r="V88" s="1913"/>
      <c r="W88" s="1913"/>
      <c r="X88" s="1913"/>
      <c r="Y88" s="1913"/>
      <c r="Z88" s="1913"/>
      <c r="AA88" s="1913"/>
      <c r="AB88" s="1913"/>
      <c r="AC88" s="1913"/>
      <c r="AD88" s="1913"/>
      <c r="AE88" s="1913"/>
      <c r="AF88" s="1913"/>
    </row>
    <row r="89" spans="1:169" x14ac:dyDescent="0.25">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row>
    <row r="90" spans="1:169" x14ac:dyDescent="0.25">
      <c r="A90" s="1985" t="s">
        <v>185</v>
      </c>
      <c r="B90" s="1985"/>
      <c r="C90" s="1985"/>
      <c r="D90" s="1985"/>
      <c r="E90" s="1985"/>
      <c r="F90" s="1985"/>
      <c r="G90" s="1985"/>
      <c r="H90" s="1985"/>
      <c r="I90" s="1985"/>
      <c r="J90" s="1985"/>
      <c r="K90" s="1985"/>
      <c r="L90" s="1985"/>
      <c r="M90" s="1985"/>
      <c r="N90" s="1985"/>
      <c r="O90" s="1985"/>
      <c r="P90" s="1985"/>
      <c r="Q90" s="1985"/>
      <c r="R90" s="1985"/>
      <c r="S90" s="1985"/>
      <c r="T90" s="1985"/>
      <c r="U90" s="1985"/>
      <c r="V90" s="1985"/>
      <c r="W90" s="1985"/>
      <c r="X90" s="1985"/>
      <c r="Y90" s="1985"/>
      <c r="Z90" s="1985"/>
      <c r="AA90" s="1985"/>
      <c r="AB90" s="1985"/>
      <c r="AC90" s="1985"/>
      <c r="AD90" s="1985"/>
      <c r="AE90" s="1985"/>
      <c r="AF90" s="1985"/>
    </row>
    <row r="91" spans="1:169" x14ac:dyDescent="0.25">
      <c r="A91" s="1913"/>
      <c r="B91" s="1913"/>
      <c r="C91" s="1913"/>
      <c r="D91" s="1913"/>
      <c r="E91" s="1913"/>
      <c r="F91" s="1913"/>
      <c r="G91" s="1913"/>
      <c r="H91" s="1913"/>
      <c r="I91" s="1913"/>
      <c r="J91" s="1913"/>
      <c r="K91" s="1913"/>
      <c r="L91" s="1913"/>
      <c r="M91" s="1913"/>
      <c r="N91" s="1913"/>
      <c r="O91" s="1913"/>
      <c r="P91" s="1913"/>
      <c r="Q91" s="1913"/>
      <c r="R91" s="1913"/>
      <c r="S91" s="1913"/>
      <c r="T91" s="1913"/>
      <c r="U91" s="1913"/>
      <c r="V91" s="1913"/>
      <c r="W91" s="1913"/>
      <c r="X91" s="1913"/>
      <c r="Y91" s="1913"/>
      <c r="Z91" s="1913"/>
      <c r="AA91" s="1913"/>
      <c r="AB91" s="1913"/>
      <c r="AC91" s="1913"/>
      <c r="AD91" s="1913"/>
      <c r="AE91" s="1913"/>
      <c r="AF91" s="1913"/>
    </row>
    <row r="92" spans="1:169" x14ac:dyDescent="0.2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row>
    <row r="93" spans="1:169" x14ac:dyDescent="0.25">
      <c r="A93" s="1982" t="s">
        <v>186</v>
      </c>
      <c r="B93" s="1983"/>
      <c r="C93" s="1983"/>
      <c r="D93" s="1983"/>
      <c r="E93" s="1983"/>
      <c r="F93" s="1983"/>
      <c r="G93" s="1983"/>
      <c r="H93" s="1983"/>
      <c r="I93" s="1983"/>
      <c r="J93" s="1983"/>
      <c r="K93" s="1983"/>
      <c r="L93" s="1983"/>
      <c r="M93" s="1983"/>
      <c r="N93" s="1983"/>
      <c r="O93" s="1983"/>
      <c r="P93" s="1983"/>
      <c r="Q93" s="1983"/>
      <c r="R93" s="1983"/>
      <c r="S93" s="1983"/>
      <c r="T93" s="1983"/>
      <c r="U93" s="1983"/>
      <c r="V93" s="1983"/>
      <c r="W93" s="1983"/>
      <c r="X93" s="1983"/>
      <c r="Y93" s="1983"/>
      <c r="Z93" s="1983"/>
      <c r="AA93" s="1983"/>
      <c r="AB93" s="1983"/>
      <c r="AC93" s="1983"/>
      <c r="AD93" s="1983"/>
      <c r="AE93" s="1983"/>
      <c r="AF93" s="1984"/>
    </row>
    <row r="94" spans="1:169" x14ac:dyDescent="0.25">
      <c r="A94" s="1913"/>
      <c r="B94" s="1913"/>
      <c r="C94" s="1913"/>
      <c r="D94" s="1913"/>
      <c r="E94" s="1913"/>
      <c r="F94" s="1913"/>
      <c r="G94" s="1913"/>
      <c r="H94" s="1913"/>
      <c r="I94" s="1913"/>
      <c r="J94" s="1913"/>
      <c r="K94" s="1913"/>
      <c r="L94" s="1913"/>
      <c r="M94" s="1913"/>
      <c r="N94" s="1913"/>
      <c r="O94" s="1913"/>
      <c r="P94" s="1913"/>
      <c r="Q94" s="1913"/>
      <c r="R94" s="1913"/>
      <c r="S94" s="1913"/>
      <c r="T94" s="1913"/>
      <c r="U94" s="1913"/>
      <c r="V94" s="1913"/>
      <c r="W94" s="1913"/>
      <c r="X94" s="1913"/>
      <c r="Y94" s="1913"/>
      <c r="Z94" s="1913"/>
      <c r="AA94" s="1913"/>
      <c r="AB94" s="1913"/>
      <c r="AC94" s="1913"/>
      <c r="AD94" s="1913"/>
      <c r="AE94" s="1913"/>
      <c r="AF94" s="1913"/>
    </row>
    <row r="95" spans="1:169" x14ac:dyDescent="0.25">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row>
    <row r="96" spans="1:169" ht="15" customHeight="1" x14ac:dyDescent="0.25">
      <c r="A96" s="178" t="s">
        <v>143</v>
      </c>
      <c r="B96" s="1918" t="s">
        <v>187</v>
      </c>
      <c r="C96" s="1918"/>
      <c r="D96" s="1918"/>
      <c r="E96" s="1918"/>
      <c r="F96" s="1918"/>
      <c r="G96" s="1918"/>
      <c r="H96" s="1918"/>
      <c r="I96" s="1918"/>
      <c r="J96" s="1918"/>
      <c r="K96" s="1918"/>
      <c r="L96" s="1918"/>
      <c r="M96" s="1918"/>
      <c r="N96" s="1918"/>
      <c r="O96" s="1918"/>
      <c r="P96" s="1918"/>
      <c r="Q96" s="1918"/>
      <c r="R96" s="1918"/>
      <c r="S96" s="1918"/>
      <c r="T96" s="1918"/>
      <c r="U96" s="1918"/>
      <c r="V96" s="1918"/>
      <c r="W96" s="1918"/>
      <c r="X96" s="1918"/>
      <c r="Y96" s="1918"/>
      <c r="Z96" s="1918"/>
      <c r="AA96" s="1918"/>
      <c r="AB96" s="1918"/>
      <c r="AC96" s="1918"/>
      <c r="AD96" s="1918"/>
      <c r="AE96" s="1918"/>
      <c r="AF96" s="1918"/>
    </row>
    <row r="97" spans="1:169" s="7" customFormat="1" ht="12.75" x14ac:dyDescent="0.25">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FM97" s="424"/>
    </row>
    <row r="98" spans="1:169" s="7" customFormat="1" ht="12.75" customHeight="1" x14ac:dyDescent="0.25">
      <c r="A98" s="1882" t="s">
        <v>188</v>
      </c>
      <c r="B98" s="1924"/>
      <c r="C98" s="1924"/>
      <c r="D98" s="1924"/>
      <c r="E98" s="1924"/>
      <c r="F98" s="1924"/>
      <c r="G98" s="1924"/>
      <c r="H98" s="1924"/>
      <c r="I98" s="1924"/>
      <c r="J98" s="1924"/>
      <c r="K98" s="1924"/>
      <c r="L98" s="2002">
        <f>'102_Заключение УСПБ_выдача'!I133</f>
        <v>0</v>
      </c>
      <c r="M98" s="2002"/>
      <c r="N98" s="2002"/>
      <c r="O98" s="2002"/>
      <c r="P98" s="2002"/>
      <c r="Q98" s="2002"/>
      <c r="R98" s="2002"/>
      <c r="S98" s="2002"/>
      <c r="T98" s="2002"/>
      <c r="U98" s="2002"/>
      <c r="V98" s="2003"/>
      <c r="W98" s="2002"/>
      <c r="X98" s="2002"/>
      <c r="Y98" s="2002"/>
      <c r="Z98" s="2002"/>
      <c r="AA98" s="2002"/>
      <c r="AB98" s="2002"/>
      <c r="AC98" s="2002"/>
      <c r="AD98" s="2002"/>
      <c r="AE98" s="2002"/>
      <c r="AF98" s="1955"/>
      <c r="FM98" s="424"/>
    </row>
    <row r="99" spans="1:169" s="7" customFormat="1" ht="12.75" customHeight="1" x14ac:dyDescent="0.25">
      <c r="A99" s="1882" t="s">
        <v>189</v>
      </c>
      <c r="B99" s="1924"/>
      <c r="C99" s="1924"/>
      <c r="D99" s="1924"/>
      <c r="E99" s="1924"/>
      <c r="F99" s="1924"/>
      <c r="G99" s="1924"/>
      <c r="H99" s="1924"/>
      <c r="I99" s="1924"/>
      <c r="J99" s="1924"/>
      <c r="K99" s="1924"/>
      <c r="L99" s="1986">
        <f>'102_Заключение УСПБ_выдача'!I135</f>
        <v>0</v>
      </c>
      <c r="M99" s="1987"/>
      <c r="N99" s="1987"/>
      <c r="O99" s="1987"/>
      <c r="P99" s="1987"/>
      <c r="Q99" s="1987"/>
      <c r="R99" s="1987"/>
      <c r="S99" s="1987"/>
      <c r="T99" s="1987"/>
      <c r="U99" s="1987"/>
      <c r="V99" s="71" t="s">
        <v>427</v>
      </c>
      <c r="W99" s="1938">
        <f>'102_Заключение УСПБ_выдача'!O135</f>
        <v>0</v>
      </c>
      <c r="X99" s="1938"/>
      <c r="Y99" s="1938"/>
      <c r="Z99" s="1938"/>
      <c r="AA99" s="1938"/>
      <c r="AB99" s="1938"/>
      <c r="AC99" s="1938"/>
      <c r="AD99" s="1938"/>
      <c r="AE99" s="1938"/>
      <c r="AF99" s="1939"/>
      <c r="FM99" s="424"/>
    </row>
    <row r="100" spans="1:169" s="7" customFormat="1" ht="12.75" customHeight="1" x14ac:dyDescent="0.25">
      <c r="A100" s="1882" t="s">
        <v>190</v>
      </c>
      <c r="B100" s="1924"/>
      <c r="C100" s="1924"/>
      <c r="D100" s="1924"/>
      <c r="E100" s="1924"/>
      <c r="F100" s="1924"/>
      <c r="G100" s="1924"/>
      <c r="H100" s="1924"/>
      <c r="I100" s="1924"/>
      <c r="J100" s="1924"/>
      <c r="K100" s="1924"/>
      <c r="L100" s="1885">
        <f>'102_Заключение УСПБ_выдача'!I149</f>
        <v>0</v>
      </c>
      <c r="M100" s="1885"/>
      <c r="N100" s="1885"/>
      <c r="O100" s="1885"/>
      <c r="P100" s="1885"/>
      <c r="Q100" s="1885"/>
      <c r="R100" s="1885"/>
      <c r="S100" s="1885"/>
      <c r="T100" s="1885"/>
      <c r="U100" s="1885"/>
      <c r="V100" s="1958"/>
      <c r="W100" s="1885"/>
      <c r="X100" s="1885"/>
      <c r="Y100" s="1885"/>
      <c r="Z100" s="1885"/>
      <c r="AA100" s="1885"/>
      <c r="AB100" s="1885"/>
      <c r="AC100" s="1885"/>
      <c r="AD100" s="1885"/>
      <c r="AE100" s="1885"/>
      <c r="AF100" s="1955"/>
      <c r="FM100" s="424"/>
    </row>
    <row r="101" spans="1:169" s="7" customFormat="1" ht="12.75" customHeight="1" x14ac:dyDescent="0.25">
      <c r="A101" s="1882" t="s">
        <v>49</v>
      </c>
      <c r="B101" s="1924"/>
      <c r="C101" s="1924"/>
      <c r="D101" s="1924"/>
      <c r="E101" s="1924"/>
      <c r="F101" s="1924"/>
      <c r="G101" s="1924"/>
      <c r="H101" s="1924"/>
      <c r="I101" s="1924"/>
      <c r="J101" s="1924"/>
      <c r="K101" s="1924"/>
      <c r="L101" s="1885">
        <f>'102_Заключение УСПБ_выдача'!I136:S136</f>
        <v>0</v>
      </c>
      <c r="M101" s="1885"/>
      <c r="N101" s="1885"/>
      <c r="O101" s="1885"/>
      <c r="P101" s="1885"/>
      <c r="Q101" s="1885"/>
      <c r="R101" s="1885"/>
      <c r="S101" s="1885"/>
      <c r="T101" s="1885"/>
      <c r="U101" s="1885"/>
      <c r="V101" s="1885"/>
      <c r="W101" s="1885"/>
      <c r="X101" s="1885"/>
      <c r="Y101" s="1885"/>
      <c r="Z101" s="1885"/>
      <c r="AA101" s="1885"/>
      <c r="AB101" s="1885"/>
      <c r="AC101" s="1885"/>
      <c r="AD101" s="1885"/>
      <c r="AE101" s="1885"/>
      <c r="AF101" s="1955"/>
      <c r="FM101" s="424"/>
    </row>
    <row r="102" spans="1:169" s="7" customFormat="1" ht="12.75" customHeight="1" x14ac:dyDescent="0.25">
      <c r="A102" s="1882" t="s">
        <v>191</v>
      </c>
      <c r="B102" s="1924"/>
      <c r="C102" s="1924"/>
      <c r="D102" s="1924"/>
      <c r="E102" s="1924"/>
      <c r="F102" s="1924"/>
      <c r="G102" s="1924"/>
      <c r="H102" s="1924"/>
      <c r="I102" s="1924"/>
      <c r="J102" s="1924"/>
      <c r="K102" s="1924"/>
      <c r="L102" s="1885">
        <f>'102_Заключение УСПБ_выдача'!I144</f>
        <v>0</v>
      </c>
      <c r="M102" s="1885"/>
      <c r="N102" s="1885"/>
      <c r="O102" s="1885"/>
      <c r="P102" s="1885"/>
      <c r="Q102" s="1885"/>
      <c r="R102" s="1885"/>
      <c r="S102" s="1885"/>
      <c r="T102" s="1885"/>
      <c r="U102" s="1885"/>
      <c r="V102" s="1885"/>
      <c r="W102" s="1885"/>
      <c r="X102" s="1885"/>
      <c r="Y102" s="1885"/>
      <c r="Z102" s="1885"/>
      <c r="AA102" s="1885"/>
      <c r="AB102" s="1885"/>
      <c r="AC102" s="1885"/>
      <c r="AD102" s="1885"/>
      <c r="AE102" s="1885"/>
      <c r="AF102" s="1955"/>
      <c r="AI102" s="8"/>
      <c r="FM102" s="424"/>
    </row>
    <row r="103" spans="1:169" s="7" customFormat="1" ht="12.75" customHeight="1" x14ac:dyDescent="0.25">
      <c r="A103" s="1882" t="s">
        <v>40</v>
      </c>
      <c r="B103" s="1924"/>
      <c r="C103" s="1924"/>
      <c r="D103" s="1924"/>
      <c r="E103" s="1924"/>
      <c r="F103" s="1924"/>
      <c r="G103" s="1924"/>
      <c r="H103" s="1924"/>
      <c r="I103" s="1924"/>
      <c r="J103" s="1924"/>
      <c r="K103" s="1924"/>
      <c r="L103" s="1885" t="str">
        <f>'102_Заключение УСПБ_выдача'!I137</f>
        <v xml:space="preserve"> - </v>
      </c>
      <c r="M103" s="1885"/>
      <c r="N103" s="1885"/>
      <c r="O103" s="1885"/>
      <c r="P103" s="1885"/>
      <c r="Q103" s="1885"/>
      <c r="R103" s="1885"/>
      <c r="S103" s="1885"/>
      <c r="T103" s="1885"/>
      <c r="U103" s="1885"/>
      <c r="V103" s="1885"/>
      <c r="W103" s="1885"/>
      <c r="X103" s="1885"/>
      <c r="Y103" s="1885"/>
      <c r="Z103" s="1885"/>
      <c r="AA103" s="1885"/>
      <c r="AB103" s="1885"/>
      <c r="AC103" s="1885"/>
      <c r="AD103" s="1885"/>
      <c r="AE103" s="1885"/>
      <c r="AF103" s="1955"/>
      <c r="AI103" s="8"/>
      <c r="FM103" s="424"/>
    </row>
    <row r="104" spans="1:169" s="7" customFormat="1" ht="12.75" customHeight="1" x14ac:dyDescent="0.25">
      <c r="A104" s="1988" t="s">
        <v>192</v>
      </c>
      <c r="B104" s="1989"/>
      <c r="C104" s="1989"/>
      <c r="D104" s="1989"/>
      <c r="E104" s="1989"/>
      <c r="F104" s="1989"/>
      <c r="G104" s="1989"/>
      <c r="H104" s="1989"/>
      <c r="I104" s="1989"/>
      <c r="J104" s="1989"/>
      <c r="K104" s="1990"/>
      <c r="L104" s="1997" t="str">
        <f>'102_Заключение УСПБ_выдача'!I141</f>
        <v xml:space="preserve"> - </v>
      </c>
      <c r="M104" s="1998"/>
      <c r="N104" s="1998"/>
      <c r="O104" s="1998"/>
      <c r="P104" s="1998"/>
      <c r="Q104" s="1998"/>
      <c r="R104" s="1998"/>
      <c r="S104" s="1998"/>
      <c r="T104" s="1998"/>
      <c r="U104" s="1998"/>
      <c r="V104" s="1998"/>
      <c r="W104" s="1998"/>
      <c r="X104" s="1998"/>
      <c r="Y104" s="1998"/>
      <c r="Z104" s="1998"/>
      <c r="AA104" s="1998"/>
      <c r="AB104" s="1998"/>
      <c r="AC104" s="1999"/>
      <c r="AD104" s="1937" t="str">
        <f>'102_Заключение УСПБ_выдача'!P141</f>
        <v xml:space="preserve"> - </v>
      </c>
      <c r="AE104" s="1938"/>
      <c r="AF104" s="1939"/>
      <c r="AI104" s="8"/>
      <c r="FM104" s="424"/>
    </row>
    <row r="105" spans="1:169" s="7" customFormat="1" ht="12.75" customHeight="1" x14ac:dyDescent="0.25">
      <c r="A105" s="1991"/>
      <c r="B105" s="1992"/>
      <c r="C105" s="1992"/>
      <c r="D105" s="1992"/>
      <c r="E105" s="1992"/>
      <c r="F105" s="1992"/>
      <c r="G105" s="1992"/>
      <c r="H105" s="1992"/>
      <c r="I105" s="1992"/>
      <c r="J105" s="1992"/>
      <c r="K105" s="1993"/>
      <c r="L105" s="1997" t="str">
        <f>'102_Заключение УСПБ_выдача'!I142</f>
        <v xml:space="preserve"> - </v>
      </c>
      <c r="M105" s="1998"/>
      <c r="N105" s="1998"/>
      <c r="O105" s="1998"/>
      <c r="P105" s="1998"/>
      <c r="Q105" s="1998"/>
      <c r="R105" s="1998"/>
      <c r="S105" s="1998"/>
      <c r="T105" s="1998"/>
      <c r="U105" s="1998"/>
      <c r="V105" s="1998"/>
      <c r="W105" s="1998"/>
      <c r="X105" s="1998"/>
      <c r="Y105" s="1998"/>
      <c r="Z105" s="1998"/>
      <c r="AA105" s="1998"/>
      <c r="AB105" s="1998"/>
      <c r="AC105" s="1999"/>
      <c r="AD105" s="1937" t="str">
        <f>'102_Заключение УСПБ_выдача'!P142</f>
        <v xml:space="preserve"> - </v>
      </c>
      <c r="AE105" s="1938"/>
      <c r="AF105" s="1939"/>
      <c r="AI105" s="8"/>
      <c r="FM105" s="424"/>
    </row>
    <row r="106" spans="1:169" s="7" customFormat="1" ht="12.75" x14ac:dyDescent="0.25">
      <c r="A106" s="1994"/>
      <c r="B106" s="1995"/>
      <c r="C106" s="1995"/>
      <c r="D106" s="1995"/>
      <c r="E106" s="1995"/>
      <c r="F106" s="1995"/>
      <c r="G106" s="1995"/>
      <c r="H106" s="1995"/>
      <c r="I106" s="1995"/>
      <c r="J106" s="1995"/>
      <c r="K106" s="1996"/>
      <c r="L106" s="1997" t="str">
        <f>'102_Заключение УСПБ_выдача'!I143</f>
        <v xml:space="preserve"> - </v>
      </c>
      <c r="M106" s="1998"/>
      <c r="N106" s="1998"/>
      <c r="O106" s="1998"/>
      <c r="P106" s="1998"/>
      <c r="Q106" s="1998"/>
      <c r="R106" s="1998"/>
      <c r="S106" s="1998"/>
      <c r="T106" s="1998"/>
      <c r="U106" s="1998"/>
      <c r="V106" s="1998"/>
      <c r="W106" s="1998"/>
      <c r="X106" s="1998"/>
      <c r="Y106" s="1998"/>
      <c r="Z106" s="1998"/>
      <c r="AA106" s="1998"/>
      <c r="AB106" s="1998"/>
      <c r="AC106" s="1999"/>
      <c r="AD106" s="1937" t="str">
        <f>'102_Заключение УСПБ_выдача'!P143</f>
        <v xml:space="preserve"> - </v>
      </c>
      <c r="AE106" s="1938"/>
      <c r="AF106" s="1939"/>
      <c r="AI106" s="8"/>
      <c r="FM106" s="424"/>
    </row>
    <row r="107" spans="1:169" s="65" customFormat="1" ht="12.75" customHeight="1" x14ac:dyDescent="0.25">
      <c r="A107" s="1882" t="s">
        <v>193</v>
      </c>
      <c r="B107" s="1924"/>
      <c r="C107" s="1924"/>
      <c r="D107" s="1924"/>
      <c r="E107" s="1924"/>
      <c r="F107" s="1924"/>
      <c r="G107" s="1924"/>
      <c r="H107" s="1924"/>
      <c r="I107" s="1924"/>
      <c r="J107" s="1924"/>
      <c r="K107" s="1924"/>
      <c r="L107" s="1937">
        <f>'102_Заключение УСПБ_выдача'!H180</f>
        <v>0</v>
      </c>
      <c r="M107" s="1938"/>
      <c r="N107" s="1938"/>
      <c r="O107" s="1938"/>
      <c r="P107" s="1938"/>
      <c r="Q107" s="1938"/>
      <c r="R107" s="1938"/>
      <c r="S107" s="1938"/>
      <c r="T107" s="1938"/>
      <c r="U107" s="1938"/>
      <c r="V107" s="1938"/>
      <c r="W107" s="1938"/>
      <c r="X107" s="1938"/>
      <c r="Y107" s="1938"/>
      <c r="Z107" s="1938"/>
      <c r="AA107" s="1938"/>
      <c r="AB107" s="1938"/>
      <c r="AC107" s="1938"/>
      <c r="AD107" s="1938"/>
      <c r="AE107" s="1938"/>
      <c r="AF107" s="1939"/>
      <c r="AI107" s="236"/>
      <c r="FM107" s="424"/>
    </row>
    <row r="108" spans="1:169" s="7" customFormat="1" ht="12.75" customHeight="1" x14ac:dyDescent="0.25">
      <c r="A108" s="88"/>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8"/>
      <c r="AI108" s="8"/>
      <c r="FM108" s="424"/>
    </row>
    <row r="109" spans="1:169" s="17" customFormat="1" ht="12.75" customHeight="1" x14ac:dyDescent="0.25">
      <c r="A109" s="90" t="s">
        <v>147</v>
      </c>
      <c r="B109" s="1940" t="s">
        <v>194</v>
      </c>
      <c r="C109" s="1941"/>
      <c r="D109" s="1941"/>
      <c r="E109" s="1941"/>
      <c r="F109" s="1941"/>
      <c r="G109" s="1941"/>
      <c r="H109" s="1941"/>
      <c r="I109" s="1941"/>
      <c r="J109" s="1941"/>
      <c r="K109" s="1941"/>
      <c r="L109" s="1941"/>
      <c r="M109" s="1941"/>
      <c r="N109" s="1941"/>
      <c r="O109" s="1941"/>
      <c r="P109" s="1941"/>
      <c r="Q109" s="1941"/>
      <c r="R109" s="1941"/>
      <c r="S109" s="1941"/>
      <c r="T109" s="1941"/>
      <c r="U109" s="1941"/>
      <c r="V109" s="1941"/>
      <c r="W109" s="1941"/>
      <c r="X109" s="1941"/>
      <c r="Y109" s="1941"/>
      <c r="Z109" s="1941"/>
      <c r="AA109" s="1941"/>
      <c r="AB109" s="1941"/>
      <c r="AC109" s="1941"/>
      <c r="AD109" s="1941"/>
      <c r="AE109" s="1941"/>
      <c r="AF109" s="1941"/>
      <c r="AI109" s="291"/>
      <c r="FM109" s="425"/>
    </row>
    <row r="110" spans="1:169" s="17" customFormat="1" ht="12.75" customHeight="1" x14ac:dyDescent="0.25">
      <c r="A110" s="91"/>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91"/>
      <c r="AI110" s="291"/>
      <c r="FM110" s="425"/>
    </row>
    <row r="111" spans="1:169" s="17" customFormat="1" ht="25.5" customHeight="1" x14ac:dyDescent="0.25">
      <c r="A111" s="1882" t="s">
        <v>489</v>
      </c>
      <c r="B111" s="1921"/>
      <c r="C111" s="1921"/>
      <c r="D111" s="1921"/>
      <c r="E111" s="1921"/>
      <c r="F111" s="1921"/>
      <c r="G111" s="1921"/>
      <c r="H111" s="1921"/>
      <c r="I111" s="1921"/>
      <c r="J111" s="1921"/>
      <c r="K111" s="1921"/>
      <c r="L111" s="1885">
        <f>'102_Заключение УСПБ_выдача'!H179</f>
        <v>0</v>
      </c>
      <c r="M111" s="1953"/>
      <c r="N111" s="1953"/>
      <c r="O111" s="1953"/>
      <c r="P111" s="1953"/>
      <c r="Q111" s="1953"/>
      <c r="R111" s="1953"/>
      <c r="S111" s="1953"/>
      <c r="T111" s="1953"/>
      <c r="U111" s="1953"/>
      <c r="V111" s="1953"/>
      <c r="W111" s="1953"/>
      <c r="X111" s="1953"/>
      <c r="Y111" s="1953"/>
      <c r="Z111" s="1953"/>
      <c r="AA111" s="1953"/>
      <c r="AB111" s="1953"/>
      <c r="AC111" s="1953"/>
      <c r="AD111" s="1953"/>
      <c r="AE111" s="1953"/>
      <c r="AF111" s="1954"/>
      <c r="AI111" s="291"/>
      <c r="FM111" s="425"/>
    </row>
    <row r="112" spans="1:169" s="17" customFormat="1" ht="12.75" customHeight="1" x14ac:dyDescent="0.2">
      <c r="A112" s="1882" t="s">
        <v>195</v>
      </c>
      <c r="B112" s="1921"/>
      <c r="C112" s="1921"/>
      <c r="D112" s="1921"/>
      <c r="E112" s="1921"/>
      <c r="F112" s="1921"/>
      <c r="G112" s="1921"/>
      <c r="H112" s="1921"/>
      <c r="I112" s="1921"/>
      <c r="J112" s="1921"/>
      <c r="K112" s="1921"/>
      <c r="L112" s="1972">
        <f>'102_Заключение УСПБ_выдача'!I138</f>
        <v>0</v>
      </c>
      <c r="M112" s="1972"/>
      <c r="N112" s="1972"/>
      <c r="O112" s="1972"/>
      <c r="P112" s="1972"/>
      <c r="Q112" s="1972"/>
      <c r="R112" s="1972"/>
      <c r="S112" s="1972"/>
      <c r="T112" s="1972"/>
      <c r="U112" s="1972"/>
      <c r="V112" s="1972"/>
      <c r="W112" s="1972"/>
      <c r="X112" s="1972"/>
      <c r="Y112" s="1972"/>
      <c r="Z112" s="1972"/>
      <c r="AA112" s="1972"/>
      <c r="AB112" s="1972"/>
      <c r="AC112" s="1972"/>
      <c r="AD112" s="1972"/>
      <c r="AE112" s="1972"/>
      <c r="AF112" s="1972"/>
      <c r="AI112" s="291"/>
      <c r="FM112" s="425"/>
    </row>
    <row r="113" spans="1:169" s="17" customFormat="1" x14ac:dyDescent="0.25">
      <c r="A113" s="1882" t="s">
        <v>196</v>
      </c>
      <c r="B113" s="1921"/>
      <c r="C113" s="1921"/>
      <c r="D113" s="1921"/>
      <c r="E113" s="1921"/>
      <c r="F113" s="1921"/>
      <c r="G113" s="1921"/>
      <c r="H113" s="1921"/>
      <c r="I113" s="1921"/>
      <c r="J113" s="1921"/>
      <c r="K113" s="1921"/>
      <c r="L113" s="1885">
        <f>'102_Заключение УСПБ_выдача'!I139</f>
        <v>0</v>
      </c>
      <c r="M113" s="1953"/>
      <c r="N113" s="1953"/>
      <c r="O113" s="1953"/>
      <c r="P113" s="1953"/>
      <c r="Q113" s="1953"/>
      <c r="R113" s="1953"/>
      <c r="S113" s="1953"/>
      <c r="T113" s="1953"/>
      <c r="U113" s="1953"/>
      <c r="V113" s="1953"/>
      <c r="W113" s="1953"/>
      <c r="X113" s="1953"/>
      <c r="Y113" s="1953"/>
      <c r="Z113" s="1953"/>
      <c r="AA113" s="1953"/>
      <c r="AB113" s="1953"/>
      <c r="AC113" s="1953"/>
      <c r="AD113" s="1953"/>
      <c r="AE113" s="1953"/>
      <c r="AF113" s="1954"/>
      <c r="AI113" s="291"/>
      <c r="FM113" s="425"/>
    </row>
    <row r="114" spans="1:169" s="22" customFormat="1" ht="12.75" x14ac:dyDescent="0.25">
      <c r="A114" s="1973" t="s">
        <v>197</v>
      </c>
      <c r="B114" s="1974"/>
      <c r="C114" s="1974"/>
      <c r="D114" s="1974"/>
      <c r="E114" s="1974"/>
      <c r="F114" s="1974"/>
      <c r="G114" s="1974"/>
      <c r="H114" s="1974"/>
      <c r="I114" s="1974"/>
      <c r="J114" s="1974"/>
      <c r="K114" s="1975"/>
      <c r="L114" s="1937" t="str">
        <f>'102_Заключение УСПБ_выдача'!K181</f>
        <v>Укажите взаимосвязь</v>
      </c>
      <c r="M114" s="1938"/>
      <c r="N114" s="1938"/>
      <c r="O114" s="1938"/>
      <c r="P114" s="1938"/>
      <c r="Q114" s="1938"/>
      <c r="R114" s="1938"/>
      <c r="S114" s="1938"/>
      <c r="T114" s="1938"/>
      <c r="U114" s="1938"/>
      <c r="V114" s="1938"/>
      <c r="W114" s="1938"/>
      <c r="X114" s="1938"/>
      <c r="Y114" s="1938"/>
      <c r="Z114" s="1938"/>
      <c r="AA114" s="1938"/>
      <c r="AB114" s="1938"/>
      <c r="AC114" s="1938"/>
      <c r="AD114" s="1938"/>
      <c r="AE114" s="1938"/>
      <c r="AF114" s="1939"/>
      <c r="AI114" s="292"/>
      <c r="FM114" s="425"/>
    </row>
    <row r="115" spans="1:169" s="22" customFormat="1" ht="12.75" x14ac:dyDescent="0.25">
      <c r="A115" s="1976"/>
      <c r="B115" s="1977"/>
      <c r="C115" s="1977"/>
      <c r="D115" s="1977"/>
      <c r="E115" s="1977"/>
      <c r="F115" s="1977"/>
      <c r="G115" s="1977"/>
      <c r="H115" s="1977"/>
      <c r="I115" s="1977"/>
      <c r="J115" s="1977"/>
      <c r="K115" s="1978"/>
      <c r="L115" s="1937" t="str">
        <f>'102_Заключение УСПБ_выдача'!K182</f>
        <v>Укажите взаимосвязь</v>
      </c>
      <c r="M115" s="1938"/>
      <c r="N115" s="1938"/>
      <c r="O115" s="1938"/>
      <c r="P115" s="1938"/>
      <c r="Q115" s="1938"/>
      <c r="R115" s="1938"/>
      <c r="S115" s="1938"/>
      <c r="T115" s="1938"/>
      <c r="U115" s="1938"/>
      <c r="V115" s="1938"/>
      <c r="W115" s="1938"/>
      <c r="X115" s="1938"/>
      <c r="Y115" s="1938"/>
      <c r="Z115" s="1938"/>
      <c r="AA115" s="1938"/>
      <c r="AB115" s="1938"/>
      <c r="AC115" s="1938"/>
      <c r="AD115" s="1938"/>
      <c r="AE115" s="1938"/>
      <c r="AF115" s="1939"/>
      <c r="AI115" s="292"/>
      <c r="FM115" s="425"/>
    </row>
    <row r="116" spans="1:169" s="22" customFormat="1" ht="12.75" x14ac:dyDescent="0.25">
      <c r="A116" s="1979"/>
      <c r="B116" s="1980"/>
      <c r="C116" s="1980"/>
      <c r="D116" s="1980"/>
      <c r="E116" s="1980"/>
      <c r="F116" s="1980"/>
      <c r="G116" s="1980"/>
      <c r="H116" s="1980"/>
      <c r="I116" s="1980"/>
      <c r="J116" s="1980"/>
      <c r="K116" s="1981"/>
      <c r="L116" s="1937" t="str">
        <f>'102_Заключение УСПБ_выдача'!K183</f>
        <v>Укажите взаимосвязь</v>
      </c>
      <c r="M116" s="1938"/>
      <c r="N116" s="1938"/>
      <c r="O116" s="1938"/>
      <c r="P116" s="1938"/>
      <c r="Q116" s="1938"/>
      <c r="R116" s="1938"/>
      <c r="S116" s="1938"/>
      <c r="T116" s="1938"/>
      <c r="U116" s="1938"/>
      <c r="V116" s="1938"/>
      <c r="W116" s="1938"/>
      <c r="X116" s="1938"/>
      <c r="Y116" s="1938"/>
      <c r="Z116" s="1938"/>
      <c r="AA116" s="1938"/>
      <c r="AB116" s="1938"/>
      <c r="AC116" s="1938"/>
      <c r="AD116" s="1938"/>
      <c r="AE116" s="1938"/>
      <c r="AF116" s="1939"/>
      <c r="FM116" s="425"/>
    </row>
    <row r="117" spans="1:169" s="17" customFormat="1" ht="28.5" customHeight="1" x14ac:dyDescent="0.25">
      <c r="A117" s="1882" t="s">
        <v>915</v>
      </c>
      <c r="B117" s="1921"/>
      <c r="C117" s="1921"/>
      <c r="D117" s="1921"/>
      <c r="E117" s="1921"/>
      <c r="F117" s="1921"/>
      <c r="G117" s="1921"/>
      <c r="H117" s="1921"/>
      <c r="I117" s="1921"/>
      <c r="J117" s="1921"/>
      <c r="K117" s="1921"/>
      <c r="L117" s="1885">
        <f>'102_Заключение УСПБ_выдача'!J353:S353</f>
        <v>0</v>
      </c>
      <c r="M117" s="1955"/>
      <c r="N117" s="1955"/>
      <c r="O117" s="1955"/>
      <c r="P117" s="1955"/>
      <c r="Q117" s="1955"/>
      <c r="R117" s="1955"/>
      <c r="S117" s="1955"/>
      <c r="T117" s="1955"/>
      <c r="U117" s="1955"/>
      <c r="V117" s="1955"/>
      <c r="W117" s="1955"/>
      <c r="X117" s="1955"/>
      <c r="Y117" s="1955"/>
      <c r="Z117" s="1955"/>
      <c r="AA117" s="1955"/>
      <c r="AB117" s="1955"/>
      <c r="AC117" s="1955"/>
      <c r="AD117" s="1955"/>
      <c r="AE117" s="1955"/>
      <c r="AF117" s="1955"/>
      <c r="FM117" s="425"/>
    </row>
    <row r="118" spans="1:169" s="17" customFormat="1" ht="27.75" customHeight="1" x14ac:dyDescent="0.25">
      <c r="A118" s="1956" t="s">
        <v>198</v>
      </c>
      <c r="B118" s="1957"/>
      <c r="C118" s="1957"/>
      <c r="D118" s="1957"/>
      <c r="E118" s="1957"/>
      <c r="F118" s="1957"/>
      <c r="G118" s="1957"/>
      <c r="H118" s="1957"/>
      <c r="I118" s="1957"/>
      <c r="J118" s="1957"/>
      <c r="K118" s="1957"/>
      <c r="L118" s="1958"/>
      <c r="M118" s="1958"/>
      <c r="N118" s="1958"/>
      <c r="O118" s="1958"/>
      <c r="P118" s="1958"/>
      <c r="Q118" s="1958"/>
      <c r="R118" s="1958"/>
      <c r="S118" s="1958"/>
      <c r="T118" s="1958"/>
      <c r="U118" s="1958"/>
      <c r="V118" s="1958"/>
      <c r="W118" s="1958"/>
      <c r="X118" s="1958"/>
      <c r="Y118" s="1958"/>
      <c r="Z118" s="1958"/>
      <c r="AA118" s="1958"/>
      <c r="AB118" s="1958"/>
      <c r="AC118" s="1958"/>
      <c r="AD118" s="1958"/>
      <c r="AE118" s="1958"/>
      <c r="AF118" s="1959"/>
      <c r="FM118" s="425"/>
    </row>
    <row r="119" spans="1:169" s="17" customFormat="1" ht="27.75" customHeight="1" x14ac:dyDescent="0.25">
      <c r="A119" s="1882" t="s">
        <v>199</v>
      </c>
      <c r="B119" s="1921"/>
      <c r="C119" s="1921"/>
      <c r="D119" s="1921"/>
      <c r="E119" s="1921"/>
      <c r="F119" s="1921"/>
      <c r="G119" s="1921"/>
      <c r="H119" s="1921"/>
      <c r="I119" s="1921"/>
      <c r="J119" s="1921"/>
      <c r="K119" s="1921"/>
      <c r="L119" s="1885"/>
      <c r="M119" s="1885"/>
      <c r="N119" s="1885"/>
      <c r="O119" s="1885"/>
      <c r="P119" s="1885"/>
      <c r="Q119" s="1885"/>
      <c r="R119" s="1885"/>
      <c r="S119" s="1885"/>
      <c r="T119" s="1885"/>
      <c r="U119" s="1885"/>
      <c r="V119" s="1885"/>
      <c r="W119" s="1885"/>
      <c r="X119" s="1885"/>
      <c r="Y119" s="1885"/>
      <c r="Z119" s="1885"/>
      <c r="AA119" s="1885"/>
      <c r="AB119" s="1885"/>
      <c r="AC119" s="1885"/>
      <c r="AD119" s="1885"/>
      <c r="AE119" s="1885"/>
      <c r="AF119" s="1955"/>
      <c r="FM119" s="425"/>
    </row>
    <row r="120" spans="1:169" s="7" customFormat="1" ht="12.75" customHeight="1" x14ac:dyDescent="0.25">
      <c r="A120" s="1960" t="s">
        <v>200</v>
      </c>
      <c r="B120" s="1961"/>
      <c r="C120" s="1961"/>
      <c r="D120" s="1961"/>
      <c r="E120" s="1961"/>
      <c r="F120" s="1961"/>
      <c r="G120" s="1961"/>
      <c r="H120" s="1961"/>
      <c r="I120" s="1961"/>
      <c r="J120" s="1961"/>
      <c r="K120" s="1962"/>
      <c r="L120" s="1966">
        <f>'102_Заключение УСПБ_выдача'!I233</f>
        <v>0</v>
      </c>
      <c r="M120" s="1967"/>
      <c r="N120" s="1967"/>
      <c r="O120" s="1967"/>
      <c r="P120" s="1967"/>
      <c r="Q120" s="1967"/>
      <c r="R120" s="1967"/>
      <c r="S120" s="1967"/>
      <c r="T120" s="1967"/>
      <c r="U120" s="1967"/>
      <c r="V120" s="1967"/>
      <c r="W120" s="1967"/>
      <c r="X120" s="1967"/>
      <c r="Y120" s="1967"/>
      <c r="Z120" s="1967"/>
      <c r="AA120" s="1967"/>
      <c r="AB120" s="1967"/>
      <c r="AC120" s="1967"/>
      <c r="AD120" s="1967"/>
      <c r="AE120" s="1967"/>
      <c r="AF120" s="1968"/>
      <c r="AI120" s="8"/>
      <c r="FM120" s="424"/>
    </row>
    <row r="121" spans="1:169" s="7" customFormat="1" ht="12.75" customHeight="1" x14ac:dyDescent="0.25">
      <c r="A121" s="1963"/>
      <c r="B121" s="1964"/>
      <c r="C121" s="1964"/>
      <c r="D121" s="1964"/>
      <c r="E121" s="1964"/>
      <c r="F121" s="1964"/>
      <c r="G121" s="1964"/>
      <c r="H121" s="1964"/>
      <c r="I121" s="1964"/>
      <c r="J121" s="1964"/>
      <c r="K121" s="1965"/>
      <c r="L121" s="1969"/>
      <c r="M121" s="1970"/>
      <c r="N121" s="1970"/>
      <c r="O121" s="1970"/>
      <c r="P121" s="1970"/>
      <c r="Q121" s="1970"/>
      <c r="R121" s="1970"/>
      <c r="S121" s="1970"/>
      <c r="T121" s="1970"/>
      <c r="U121" s="1970"/>
      <c r="V121" s="1970"/>
      <c r="W121" s="1970"/>
      <c r="X121" s="1970"/>
      <c r="Y121" s="1970"/>
      <c r="Z121" s="1970"/>
      <c r="AA121" s="1970"/>
      <c r="AB121" s="1970"/>
      <c r="AC121" s="1970"/>
      <c r="AD121" s="1970"/>
      <c r="AE121" s="1970"/>
      <c r="AF121" s="1971"/>
      <c r="AI121" s="8"/>
      <c r="FM121" s="424"/>
    </row>
    <row r="122" spans="1:169" s="17" customFormat="1" ht="30" customHeight="1" x14ac:dyDescent="0.25">
      <c r="A122" s="1882" t="s">
        <v>137</v>
      </c>
      <c r="B122" s="1921"/>
      <c r="C122" s="1921"/>
      <c r="D122" s="1921"/>
      <c r="E122" s="1921"/>
      <c r="F122" s="1921"/>
      <c r="G122" s="1921"/>
      <c r="H122" s="1921"/>
      <c r="I122" s="1921"/>
      <c r="J122" s="1921"/>
      <c r="K122" s="1921"/>
      <c r="L122" s="1904" t="s">
        <v>201</v>
      </c>
      <c r="M122" s="1942"/>
      <c r="N122" s="1942"/>
      <c r="O122" s="1942"/>
      <c r="P122" s="1942"/>
      <c r="Q122" s="1942"/>
      <c r="R122" s="1943"/>
      <c r="S122" s="1944" t="s">
        <v>202</v>
      </c>
      <c r="T122" s="1945"/>
      <c r="U122" s="1945"/>
      <c r="V122" s="1946"/>
      <c r="W122" s="1945"/>
      <c r="X122" s="1945"/>
      <c r="Y122" s="1945"/>
      <c r="Z122" s="1947"/>
      <c r="AA122" s="1904" t="s">
        <v>203</v>
      </c>
      <c r="AB122" s="1905"/>
      <c r="AC122" s="1905"/>
      <c r="AD122" s="1905"/>
      <c r="AE122" s="1905"/>
      <c r="AF122" s="1948"/>
      <c r="FM122" s="425"/>
    </row>
    <row r="123" spans="1:169" s="17" customFormat="1" ht="15" customHeight="1" x14ac:dyDescent="0.25">
      <c r="A123" s="1921"/>
      <c r="B123" s="1921"/>
      <c r="C123" s="1921"/>
      <c r="D123" s="1921"/>
      <c r="E123" s="1921"/>
      <c r="F123" s="1921"/>
      <c r="G123" s="1921"/>
      <c r="H123" s="1921"/>
      <c r="I123" s="1921"/>
      <c r="J123" s="1921"/>
      <c r="K123" s="1921"/>
      <c r="L123" s="1949"/>
      <c r="M123" s="1929"/>
      <c r="N123" s="1929"/>
      <c r="O123" s="1929"/>
      <c r="P123" s="1929"/>
      <c r="Q123" s="1929"/>
      <c r="R123" s="1930"/>
      <c r="S123" s="1950"/>
      <c r="T123" s="1951"/>
      <c r="U123" s="1951"/>
      <c r="V123" s="1951"/>
      <c r="W123" s="1951"/>
      <c r="X123" s="1951"/>
      <c r="Y123" s="1951"/>
      <c r="Z123" s="1952"/>
      <c r="AA123" s="1950"/>
      <c r="AB123" s="1951"/>
      <c r="AC123" s="1951"/>
      <c r="AD123" s="1951"/>
      <c r="AE123" s="1951"/>
      <c r="AF123" s="1952"/>
      <c r="FM123" s="425"/>
    </row>
    <row r="124" spans="1:169" s="22" customFormat="1" ht="42.75" customHeight="1" x14ac:dyDescent="0.25">
      <c r="A124" s="1914" t="s">
        <v>490</v>
      </c>
      <c r="B124" s="1914"/>
      <c r="C124" s="1914"/>
      <c r="D124" s="1914"/>
      <c r="E124" s="1914"/>
      <c r="F124" s="1914"/>
      <c r="G124" s="1914"/>
      <c r="H124" s="1914"/>
      <c r="I124" s="1914"/>
      <c r="J124" s="1914"/>
      <c r="K124" s="1914"/>
      <c r="L124" s="1955"/>
      <c r="M124" s="1955"/>
      <c r="N124" s="1955"/>
      <c r="O124" s="1955"/>
      <c r="P124" s="1955"/>
      <c r="Q124" s="1955"/>
      <c r="R124" s="1955"/>
      <c r="S124" s="1955"/>
      <c r="T124" s="1955"/>
      <c r="U124" s="1955"/>
      <c r="V124" s="1955"/>
      <c r="W124" s="1955"/>
      <c r="X124" s="1955"/>
      <c r="Y124" s="1955"/>
      <c r="Z124" s="1955"/>
      <c r="AA124" s="1955"/>
      <c r="AB124" s="1955"/>
      <c r="AC124" s="1955"/>
      <c r="AD124" s="1955"/>
      <c r="AE124" s="1955"/>
      <c r="AF124" s="1955"/>
      <c r="FM124" s="425"/>
    </row>
    <row r="125" spans="1:169" s="17" customFormat="1" ht="15" customHeight="1" x14ac:dyDescent="0.25">
      <c r="A125" s="293"/>
      <c r="B125" s="294"/>
      <c r="C125" s="294"/>
      <c r="D125" s="294"/>
      <c r="E125" s="294"/>
      <c r="F125" s="294"/>
      <c r="G125" s="294"/>
      <c r="H125" s="294"/>
      <c r="I125" s="294"/>
      <c r="J125" s="294"/>
      <c r="K125" s="294"/>
      <c r="L125" s="89"/>
      <c r="M125" s="92"/>
      <c r="N125" s="92"/>
      <c r="O125" s="92"/>
      <c r="P125" s="92"/>
      <c r="Q125" s="92"/>
      <c r="R125" s="92"/>
      <c r="S125" s="92"/>
      <c r="T125" s="92"/>
      <c r="U125" s="92"/>
      <c r="V125" s="92"/>
      <c r="W125" s="92"/>
      <c r="X125" s="92"/>
      <c r="Y125" s="92"/>
      <c r="Z125" s="92"/>
      <c r="AA125" s="92"/>
      <c r="AB125" s="92"/>
      <c r="AC125" s="92"/>
      <c r="AD125" s="92"/>
      <c r="AE125" s="92"/>
      <c r="AF125" s="92"/>
      <c r="FM125" s="425"/>
    </row>
    <row r="126" spans="1:169" s="7" customFormat="1" ht="12.75" customHeight="1" x14ac:dyDescent="0.25">
      <c r="A126" s="1931" t="s">
        <v>204</v>
      </c>
      <c r="B126" s="1932"/>
      <c r="C126" s="1932"/>
      <c r="D126" s="1932"/>
      <c r="E126" s="1932"/>
      <c r="F126" s="1932"/>
      <c r="G126" s="1932"/>
      <c r="H126" s="1932"/>
      <c r="I126" s="1932"/>
      <c r="J126" s="1932"/>
      <c r="K126" s="1932"/>
      <c r="L126" s="1932"/>
      <c r="M126" s="1932"/>
      <c r="N126" s="1932"/>
      <c r="O126" s="1932"/>
      <c r="P126" s="1932"/>
      <c r="Q126" s="1932"/>
      <c r="R126" s="1932"/>
      <c r="S126" s="1932"/>
      <c r="T126" s="1932"/>
      <c r="U126" s="1932"/>
      <c r="V126" s="1932"/>
      <c r="W126" s="1932"/>
      <c r="X126" s="1932"/>
      <c r="Y126" s="1932"/>
      <c r="Z126" s="1932"/>
      <c r="AA126" s="1932"/>
      <c r="AB126" s="1932"/>
      <c r="AC126" s="1932"/>
      <c r="AD126" s="1932"/>
      <c r="AE126" s="1932"/>
      <c r="AF126" s="1932"/>
      <c r="AI126" s="8"/>
      <c r="FM126" s="424"/>
    </row>
    <row r="127" spans="1:169" s="7" customFormat="1" ht="12.75" customHeight="1" x14ac:dyDescent="0.25">
      <c r="A127" s="1923"/>
      <c r="B127" s="1922"/>
      <c r="C127" s="1922"/>
      <c r="D127" s="1922"/>
      <c r="E127" s="1922"/>
      <c r="F127" s="1922"/>
      <c r="G127" s="1922"/>
      <c r="H127" s="1922"/>
      <c r="I127" s="1922"/>
      <c r="J127" s="1922"/>
      <c r="K127" s="1922"/>
      <c r="L127" s="1922"/>
      <c r="M127" s="1922"/>
      <c r="N127" s="1922"/>
      <c r="O127" s="1922"/>
      <c r="P127" s="1922"/>
      <c r="Q127" s="1922"/>
      <c r="R127" s="1922"/>
      <c r="S127" s="1922"/>
      <c r="T127" s="1922"/>
      <c r="U127" s="1922"/>
      <c r="V127" s="1922"/>
      <c r="W127" s="1922"/>
      <c r="X127" s="1922"/>
      <c r="Y127" s="1922"/>
      <c r="Z127" s="1922"/>
      <c r="AA127" s="1922"/>
      <c r="AB127" s="1922"/>
      <c r="AC127" s="1922"/>
      <c r="AD127" s="1922"/>
      <c r="AE127" s="1922"/>
      <c r="AF127" s="1922"/>
      <c r="AI127" s="8"/>
      <c r="FM127" s="424"/>
    </row>
    <row r="128" spans="1:169" s="7" customFormat="1" ht="12.75" customHeight="1" x14ac:dyDescent="0.25">
      <c r="A128" s="65"/>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3"/>
      <c r="AI128" s="8"/>
      <c r="FM128" s="424"/>
    </row>
    <row r="129" spans="1:169" s="7" customFormat="1" ht="12.75" customHeight="1" x14ac:dyDescent="0.25">
      <c r="A129" s="93" t="s">
        <v>148</v>
      </c>
      <c r="B129" s="1940" t="s">
        <v>205</v>
      </c>
      <c r="C129" s="1941"/>
      <c r="D129" s="1941"/>
      <c r="E129" s="1941"/>
      <c r="F129" s="1941"/>
      <c r="G129" s="1941"/>
      <c r="H129" s="1941"/>
      <c r="I129" s="1941"/>
      <c r="J129" s="1941"/>
      <c r="K129" s="1941"/>
      <c r="L129" s="1941"/>
      <c r="M129" s="1941"/>
      <c r="N129" s="1941"/>
      <c r="O129" s="1941"/>
      <c r="P129" s="1941"/>
      <c r="Q129" s="1941"/>
      <c r="R129" s="1941"/>
      <c r="S129" s="1941"/>
      <c r="T129" s="1941"/>
      <c r="U129" s="1941"/>
      <c r="V129" s="1941"/>
      <c r="W129" s="1941"/>
      <c r="X129" s="1941"/>
      <c r="Y129" s="1941"/>
      <c r="Z129" s="1941"/>
      <c r="AA129" s="1941"/>
      <c r="AB129" s="1941"/>
      <c r="AC129" s="1941"/>
      <c r="AD129" s="1941"/>
      <c r="AE129" s="1941"/>
      <c r="AF129" s="1941"/>
      <c r="AI129" s="8"/>
      <c r="FM129" s="424"/>
    </row>
    <row r="130" spans="1:169" s="7" customFormat="1" ht="12.75" customHeight="1" x14ac:dyDescent="0.25">
      <c r="A130" s="88"/>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8"/>
      <c r="AI130" s="8"/>
      <c r="FM130" s="424"/>
    </row>
    <row r="131" spans="1:169" s="7" customFormat="1" ht="12.75" customHeight="1" x14ac:dyDescent="0.25">
      <c r="A131" s="1882" t="s">
        <v>206</v>
      </c>
      <c r="B131" s="1921"/>
      <c r="C131" s="1921"/>
      <c r="D131" s="1921"/>
      <c r="E131" s="1921"/>
      <c r="F131" s="1921"/>
      <c r="G131" s="1921"/>
      <c r="H131" s="1921"/>
      <c r="I131" s="1921"/>
      <c r="J131" s="1921"/>
      <c r="K131" s="1921"/>
      <c r="L131" s="1921"/>
      <c r="M131" s="1921"/>
      <c r="N131" s="1921"/>
      <c r="O131" s="1921"/>
      <c r="P131" s="1921"/>
      <c r="Q131" s="1921"/>
      <c r="R131" s="1921"/>
      <c r="S131" s="1921"/>
      <c r="T131" s="1921"/>
      <c r="U131" s="1921"/>
      <c r="V131" s="1921"/>
      <c r="W131" s="1921"/>
      <c r="X131" s="1921"/>
      <c r="Y131" s="1921"/>
      <c r="Z131" s="1921"/>
      <c r="AA131" s="1921"/>
      <c r="AB131" s="1921"/>
      <c r="AC131" s="1921"/>
      <c r="AD131" s="1921"/>
      <c r="AE131" s="1921"/>
      <c r="AF131" s="1921"/>
      <c r="AI131" s="8"/>
      <c r="FM131" s="424"/>
    </row>
    <row r="132" spans="1:169" s="7" customFormat="1" ht="12.75" customHeight="1" x14ac:dyDescent="0.25">
      <c r="A132" s="1973" t="s">
        <v>957</v>
      </c>
      <c r="B132" s="1974"/>
      <c r="C132" s="1974"/>
      <c r="D132" s="1974"/>
      <c r="E132" s="1974"/>
      <c r="F132" s="1974"/>
      <c r="G132" s="1974"/>
      <c r="H132" s="1974"/>
      <c r="I132" s="1974"/>
      <c r="J132" s="1974"/>
      <c r="K132" s="1975"/>
      <c r="L132" s="1886"/>
      <c r="M132" s="1886"/>
      <c r="N132" s="1886"/>
      <c r="O132" s="1886"/>
      <c r="P132" s="1886"/>
      <c r="Q132" s="1886"/>
      <c r="R132" s="1886"/>
      <c r="S132" s="1886"/>
      <c r="T132" s="1886"/>
      <c r="U132" s="1886"/>
      <c r="V132" s="1886"/>
      <c r="W132" s="1886"/>
      <c r="X132" s="1886"/>
      <c r="Y132" s="1886"/>
      <c r="Z132" s="1886"/>
      <c r="AA132" s="1886"/>
      <c r="AB132" s="1886"/>
      <c r="AC132" s="1886"/>
      <c r="AD132" s="1886"/>
      <c r="AE132" s="1886"/>
      <c r="AF132" s="1922"/>
      <c r="AI132" s="8"/>
      <c r="FM132" s="424"/>
    </row>
    <row r="133" spans="1:169" s="7" customFormat="1" ht="12.75" customHeight="1" x14ac:dyDescent="0.25">
      <c r="A133" s="1979"/>
      <c r="B133" s="1980"/>
      <c r="C133" s="1980"/>
      <c r="D133" s="1980"/>
      <c r="E133" s="1980"/>
      <c r="F133" s="1980"/>
      <c r="G133" s="1980"/>
      <c r="H133" s="1980"/>
      <c r="I133" s="1980"/>
      <c r="J133" s="1980"/>
      <c r="K133" s="1981"/>
      <c r="L133" s="2015"/>
      <c r="M133" s="1886"/>
      <c r="N133" s="1886"/>
      <c r="O133" s="1886"/>
      <c r="P133" s="1886"/>
      <c r="Q133" s="1886"/>
      <c r="R133" s="1886"/>
      <c r="S133" s="1886"/>
      <c r="T133" s="1886"/>
      <c r="U133" s="1886"/>
      <c r="V133" s="1886"/>
      <c r="W133" s="1886"/>
      <c r="X133" s="1886"/>
      <c r="Y133" s="1886"/>
      <c r="Z133" s="1886"/>
      <c r="AA133" s="1886"/>
      <c r="AB133" s="1886"/>
      <c r="AC133" s="1886"/>
      <c r="AD133" s="1886"/>
      <c r="AE133" s="1886"/>
      <c r="AF133" s="1922"/>
      <c r="AI133" s="8"/>
      <c r="FM133" s="424"/>
    </row>
    <row r="134" spans="1:169" s="7" customFormat="1" ht="12.75" customHeight="1" x14ac:dyDescent="0.25">
      <c r="A134" s="1974" t="s">
        <v>958</v>
      </c>
      <c r="B134" s="1974"/>
      <c r="C134" s="1974"/>
      <c r="D134" s="1974"/>
      <c r="E134" s="1974"/>
      <c r="F134" s="1974"/>
      <c r="G134" s="1974"/>
      <c r="H134" s="1974"/>
      <c r="I134" s="1974"/>
      <c r="J134" s="1974"/>
      <c r="K134" s="1975"/>
      <c r="L134" s="2016"/>
      <c r="M134" s="2016"/>
      <c r="N134" s="2016"/>
      <c r="O134" s="2016"/>
      <c r="P134" s="2016"/>
      <c r="Q134" s="2016"/>
      <c r="R134" s="2016"/>
      <c r="S134" s="2016"/>
      <c r="T134" s="2016"/>
      <c r="U134" s="2016"/>
      <c r="V134" s="2016"/>
      <c r="W134" s="2016"/>
      <c r="X134" s="2016"/>
      <c r="Y134" s="2016"/>
      <c r="Z134" s="2016"/>
      <c r="AA134" s="2016"/>
      <c r="AB134" s="2016"/>
      <c r="AC134" s="2016"/>
      <c r="AD134" s="2016"/>
      <c r="AE134" s="2016"/>
      <c r="AF134" s="2017"/>
      <c r="AI134" s="8"/>
      <c r="FM134" s="424"/>
    </row>
    <row r="135" spans="1:169" s="7" customFormat="1" ht="12.75" customHeight="1" x14ac:dyDescent="0.25">
      <c r="A135" s="1980"/>
      <c r="B135" s="1980"/>
      <c r="C135" s="1980"/>
      <c r="D135" s="1980"/>
      <c r="E135" s="1980"/>
      <c r="F135" s="1980"/>
      <c r="G135" s="1980"/>
      <c r="H135" s="1980"/>
      <c r="I135" s="1980"/>
      <c r="J135" s="1980"/>
      <c r="K135" s="1981"/>
      <c r="L135" s="2018"/>
      <c r="M135" s="2016"/>
      <c r="N135" s="2016"/>
      <c r="O135" s="2016"/>
      <c r="P135" s="2016"/>
      <c r="Q135" s="2016"/>
      <c r="R135" s="2016"/>
      <c r="S135" s="2016"/>
      <c r="T135" s="2016"/>
      <c r="U135" s="2016"/>
      <c r="V135" s="2016"/>
      <c r="W135" s="2016"/>
      <c r="X135" s="2016"/>
      <c r="Y135" s="2016"/>
      <c r="Z135" s="2016"/>
      <c r="AA135" s="2016"/>
      <c r="AB135" s="2016"/>
      <c r="AC135" s="2016"/>
      <c r="AD135" s="2016"/>
      <c r="AE135" s="2016"/>
      <c r="AF135" s="2017"/>
      <c r="AI135" s="8"/>
      <c r="FM135" s="424"/>
    </row>
    <row r="136" spans="1:169" s="7" customFormat="1" ht="12.75" x14ac:dyDescent="0.25">
      <c r="A136" s="2019" t="s">
        <v>959</v>
      </c>
      <c r="B136" s="2019"/>
      <c r="C136" s="2019"/>
      <c r="D136" s="2019"/>
      <c r="E136" s="2019"/>
      <c r="F136" s="2019"/>
      <c r="G136" s="2019"/>
      <c r="H136" s="2019"/>
      <c r="I136" s="2019"/>
      <c r="J136" s="2019"/>
      <c r="K136" s="2019"/>
      <c r="L136" s="2019"/>
      <c r="M136" s="2019"/>
      <c r="N136" s="2019"/>
      <c r="O136" s="2019"/>
      <c r="P136" s="2019"/>
      <c r="Q136" s="2019"/>
      <c r="R136" s="2019"/>
      <c r="S136" s="2019"/>
      <c r="T136" s="2019"/>
      <c r="U136" s="2019"/>
      <c r="V136" s="2019"/>
      <c r="W136" s="2019"/>
      <c r="X136" s="2019"/>
      <c r="Y136" s="2019"/>
      <c r="Z136" s="2019"/>
      <c r="AA136" s="2019"/>
      <c r="AB136" s="2019"/>
      <c r="AC136" s="2019"/>
      <c r="AD136" s="2019"/>
      <c r="AE136" s="2019"/>
      <c r="AF136" s="2019"/>
      <c r="AI136" s="8"/>
      <c r="FM136" s="424"/>
    </row>
    <row r="137" spans="1:169" s="7" customFormat="1" ht="12.75" customHeight="1" x14ac:dyDescent="0.25">
      <c r="A137" s="65"/>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3"/>
      <c r="AI137" s="8"/>
      <c r="FM137" s="424"/>
    </row>
    <row r="138" spans="1:169" s="7" customFormat="1" ht="12.75" customHeight="1" x14ac:dyDescent="0.25">
      <c r="A138" s="1924" t="s">
        <v>207</v>
      </c>
      <c r="B138" s="1921"/>
      <c r="C138" s="1921"/>
      <c r="D138" s="1921"/>
      <c r="E138" s="1921"/>
      <c r="F138" s="1921"/>
      <c r="G138" s="1921"/>
      <c r="H138" s="1921"/>
      <c r="I138" s="1921"/>
      <c r="J138" s="1921"/>
      <c r="K138" s="1921"/>
      <c r="L138" s="1882" t="s">
        <v>960</v>
      </c>
      <c r="M138" s="1882"/>
      <c r="N138" s="1882"/>
      <c r="O138" s="1882"/>
      <c r="P138" s="1882"/>
      <c r="Q138" s="1882"/>
      <c r="R138" s="1882"/>
      <c r="S138" s="1882"/>
      <c r="T138" s="1882"/>
      <c r="U138" s="1882"/>
      <c r="V138" s="1882"/>
      <c r="W138" s="1882"/>
      <c r="X138" s="1882"/>
      <c r="Y138" s="1882"/>
      <c r="Z138" s="1882"/>
      <c r="AA138" s="1882" t="s">
        <v>208</v>
      </c>
      <c r="AB138" s="1921"/>
      <c r="AC138" s="1921"/>
      <c r="AD138" s="1921"/>
      <c r="AE138" s="1921"/>
      <c r="AF138" s="1921"/>
      <c r="AI138" s="8"/>
      <c r="FM138" s="424"/>
    </row>
    <row r="139" spans="1:169" s="7" customFormat="1" ht="12.75" customHeight="1" x14ac:dyDescent="0.25">
      <c r="A139" s="1923"/>
      <c r="B139" s="1922"/>
      <c r="C139" s="1922"/>
      <c r="D139" s="1922"/>
      <c r="E139" s="1922"/>
      <c r="F139" s="1922"/>
      <c r="G139" s="1922"/>
      <c r="H139" s="1922"/>
      <c r="I139" s="1922"/>
      <c r="J139" s="1922"/>
      <c r="K139" s="1922"/>
      <c r="L139" s="1886"/>
      <c r="M139" s="1886"/>
      <c r="N139" s="1886"/>
      <c r="O139" s="1886"/>
      <c r="P139" s="1886"/>
      <c r="Q139" s="1886"/>
      <c r="R139" s="1886"/>
      <c r="S139" s="1886"/>
      <c r="T139" s="1886"/>
      <c r="U139" s="1886"/>
      <c r="V139" s="1886"/>
      <c r="W139" s="1886"/>
      <c r="X139" s="1886"/>
      <c r="Y139" s="1886"/>
      <c r="Z139" s="1886"/>
      <c r="AA139" s="1886"/>
      <c r="AB139" s="1922"/>
      <c r="AC139" s="1922"/>
      <c r="AD139" s="1922"/>
      <c r="AE139" s="1922"/>
      <c r="AF139" s="1922"/>
      <c r="AI139" s="8"/>
      <c r="FM139" s="424"/>
    </row>
    <row r="140" spans="1:169" s="7" customFormat="1" ht="12.75" customHeight="1" x14ac:dyDescent="0.25">
      <c r="A140" s="1923"/>
      <c r="B140" s="1922"/>
      <c r="C140" s="1922"/>
      <c r="D140" s="1922"/>
      <c r="E140" s="1922"/>
      <c r="F140" s="1922"/>
      <c r="G140" s="1922"/>
      <c r="H140" s="1922"/>
      <c r="I140" s="1922"/>
      <c r="J140" s="1922"/>
      <c r="K140" s="1922"/>
      <c r="L140" s="1886"/>
      <c r="M140" s="1886"/>
      <c r="N140" s="1886"/>
      <c r="O140" s="1886"/>
      <c r="P140" s="1886"/>
      <c r="Q140" s="1886"/>
      <c r="R140" s="1886"/>
      <c r="S140" s="1886"/>
      <c r="T140" s="1886"/>
      <c r="U140" s="1886"/>
      <c r="V140" s="1886"/>
      <c r="W140" s="1886"/>
      <c r="X140" s="1886"/>
      <c r="Y140" s="1886"/>
      <c r="Z140" s="1886"/>
      <c r="AA140" s="1886"/>
      <c r="AB140" s="1922"/>
      <c r="AC140" s="1922"/>
      <c r="AD140" s="1922"/>
      <c r="AE140" s="1922"/>
      <c r="AF140" s="1922"/>
      <c r="AI140" s="8"/>
      <c r="FM140" s="424"/>
    </row>
    <row r="141" spans="1:169" s="7" customFormat="1" ht="12.75" customHeight="1" x14ac:dyDescent="0.25">
      <c r="A141" s="75"/>
      <c r="B141" s="295"/>
      <c r="C141" s="295"/>
      <c r="D141" s="295"/>
      <c r="E141" s="295"/>
      <c r="F141" s="295"/>
      <c r="G141" s="295"/>
      <c r="H141" s="295"/>
      <c r="I141" s="295"/>
      <c r="J141" s="295"/>
      <c r="K141" s="295"/>
      <c r="L141" s="72"/>
      <c r="M141" s="72"/>
      <c r="N141" s="72"/>
      <c r="O141" s="72"/>
      <c r="P141" s="72"/>
      <c r="Q141" s="72"/>
      <c r="R141" s="72"/>
      <c r="S141" s="72"/>
      <c r="T141" s="72"/>
      <c r="U141" s="72"/>
      <c r="V141" s="72"/>
      <c r="W141" s="72"/>
      <c r="X141" s="72"/>
      <c r="Y141" s="72"/>
      <c r="Z141" s="72"/>
      <c r="AA141" s="72"/>
      <c r="AB141" s="295"/>
      <c r="AC141" s="295"/>
      <c r="AD141" s="295"/>
      <c r="AE141" s="295"/>
      <c r="AF141" s="295"/>
      <c r="AI141" s="8"/>
      <c r="FM141" s="424"/>
    </row>
    <row r="142" spans="1:169" ht="30.75" customHeight="1" x14ac:dyDescent="0.25">
      <c r="A142" s="1919" t="s">
        <v>1499</v>
      </c>
      <c r="B142" s="1919"/>
      <c r="C142" s="1919"/>
      <c r="D142" s="1919"/>
      <c r="E142" s="1919"/>
      <c r="F142" s="1919"/>
      <c r="G142" s="1919"/>
      <c r="H142" s="1919"/>
      <c r="I142" s="1919"/>
      <c r="J142" s="1919"/>
      <c r="K142" s="1919"/>
      <c r="L142" s="1913"/>
      <c r="M142" s="1913"/>
      <c r="N142" s="1913"/>
      <c r="O142" s="1913"/>
      <c r="P142" s="1913"/>
      <c r="Q142" s="1913"/>
      <c r="R142" s="1913"/>
      <c r="S142" s="1913"/>
      <c r="T142" s="1913"/>
      <c r="U142" s="1913"/>
      <c r="V142" s="1913"/>
      <c r="W142" s="1913"/>
      <c r="X142" s="1913"/>
      <c r="Y142" s="1913"/>
      <c r="Z142" s="1913"/>
      <c r="AA142" s="1913"/>
      <c r="AB142" s="1913"/>
      <c r="AC142" s="1913"/>
      <c r="AD142" s="1913"/>
      <c r="AE142" s="1913"/>
      <c r="AF142" s="1913"/>
    </row>
    <row r="143" spans="1:169" x14ac:dyDescent="0.25">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row>
    <row r="144" spans="1:169" s="17" customFormat="1" x14ac:dyDescent="0.25">
      <c r="A144" s="74" t="s">
        <v>209</v>
      </c>
      <c r="B144" s="1935" t="s">
        <v>961</v>
      </c>
      <c r="C144" s="1936"/>
      <c r="D144" s="1936"/>
      <c r="E144" s="1936"/>
      <c r="F144" s="1936"/>
      <c r="G144" s="1936"/>
      <c r="H144" s="1936"/>
      <c r="I144" s="1936"/>
      <c r="J144" s="1936"/>
      <c r="K144" s="1936"/>
      <c r="L144" s="1936"/>
      <c r="M144" s="1936"/>
      <c r="N144" s="1936"/>
      <c r="O144" s="1936"/>
      <c r="P144" s="1936"/>
      <c r="Q144" s="1936"/>
      <c r="R144" s="1936"/>
      <c r="S144" s="1936"/>
      <c r="T144" s="1936"/>
      <c r="U144" s="1936"/>
      <c r="V144" s="1936"/>
      <c r="W144" s="1936"/>
      <c r="X144" s="1936"/>
      <c r="Y144" s="1936"/>
      <c r="Z144" s="1936"/>
      <c r="AA144" s="1936"/>
      <c r="AB144" s="1936"/>
      <c r="AC144" s="1936"/>
      <c r="AD144" s="1936"/>
      <c r="AE144" s="1936"/>
      <c r="AF144" s="1936"/>
      <c r="FM144" s="425"/>
    </row>
    <row r="145" spans="1:169" s="17" customFormat="1" ht="15" customHeight="1" x14ac:dyDescent="0.25">
      <c r="A145" s="22"/>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22"/>
      <c r="FM145" s="425"/>
    </row>
    <row r="146" spans="1:169" s="17" customFormat="1" ht="25.5" customHeight="1" x14ac:dyDescent="0.25">
      <c r="A146" s="1924" t="s">
        <v>18</v>
      </c>
      <c r="B146" s="1921"/>
      <c r="C146" s="1921"/>
      <c r="D146" s="1921"/>
      <c r="E146" s="1921"/>
      <c r="F146" s="1921"/>
      <c r="G146" s="1921"/>
      <c r="H146" s="1921"/>
      <c r="I146" s="1921"/>
      <c r="J146" s="1921"/>
      <c r="K146" s="1921"/>
      <c r="L146" s="1921"/>
      <c r="M146" s="1921"/>
      <c r="N146" s="1931" t="s">
        <v>210</v>
      </c>
      <c r="O146" s="1932"/>
      <c r="P146" s="1932"/>
      <c r="Q146" s="1932"/>
      <c r="R146" s="1932"/>
      <c r="S146" s="1932"/>
      <c r="T146" s="1932"/>
      <c r="U146" s="1932"/>
      <c r="V146" s="1932"/>
      <c r="W146" s="1933" t="s">
        <v>913</v>
      </c>
      <c r="X146" s="1933"/>
      <c r="Y146" s="1933"/>
      <c r="Z146" s="1933"/>
      <c r="AA146" s="1933"/>
      <c r="AB146" s="1933"/>
      <c r="AC146" s="1933"/>
      <c r="AD146" s="1933"/>
      <c r="AE146" s="1933"/>
      <c r="AF146" s="1934"/>
      <c r="FM146" s="425"/>
    </row>
    <row r="147" spans="1:169" s="17" customFormat="1" ht="15" customHeight="1" x14ac:dyDescent="0.25">
      <c r="A147" s="1924" t="s">
        <v>211</v>
      </c>
      <c r="B147" s="1921"/>
      <c r="C147" s="1921"/>
      <c r="D147" s="1921"/>
      <c r="E147" s="1921"/>
      <c r="F147" s="1921"/>
      <c r="G147" s="1921"/>
      <c r="H147" s="1921"/>
      <c r="I147" s="1921"/>
      <c r="J147" s="1921"/>
      <c r="K147" s="1921"/>
      <c r="L147" s="1921"/>
      <c r="M147" s="1921"/>
      <c r="N147" s="1922"/>
      <c r="O147" s="1922"/>
      <c r="P147" s="1922"/>
      <c r="Q147" s="1922"/>
      <c r="R147" s="1922"/>
      <c r="S147" s="1922"/>
      <c r="T147" s="1922"/>
      <c r="U147" s="1922"/>
      <c r="V147" s="1922"/>
      <c r="W147" s="1923"/>
      <c r="X147" s="1923"/>
      <c r="Y147" s="1923"/>
      <c r="Z147" s="1923"/>
      <c r="AA147" s="1923"/>
      <c r="AB147" s="1923"/>
      <c r="AC147" s="1923"/>
      <c r="AD147" s="1923"/>
      <c r="AE147" s="1923"/>
      <c r="AF147" s="1922"/>
      <c r="FM147" s="425"/>
    </row>
    <row r="148" spans="1:169" s="17" customFormat="1" ht="15" customHeight="1" x14ac:dyDescent="0.25">
      <c r="A148" s="1924" t="s">
        <v>212</v>
      </c>
      <c r="B148" s="1921"/>
      <c r="C148" s="1921"/>
      <c r="D148" s="1921"/>
      <c r="E148" s="1921"/>
      <c r="F148" s="1921"/>
      <c r="G148" s="1921"/>
      <c r="H148" s="1921"/>
      <c r="I148" s="1921"/>
      <c r="J148" s="1921"/>
      <c r="K148" s="1921"/>
      <c r="L148" s="1921"/>
      <c r="M148" s="1921"/>
      <c r="N148" s="1922"/>
      <c r="O148" s="1922"/>
      <c r="P148" s="1922"/>
      <c r="Q148" s="1922"/>
      <c r="R148" s="1922"/>
      <c r="S148" s="1922"/>
      <c r="T148" s="1922"/>
      <c r="U148" s="1922"/>
      <c r="V148" s="1922"/>
      <c r="W148" s="1923"/>
      <c r="X148" s="1923"/>
      <c r="Y148" s="1923"/>
      <c r="Z148" s="1923"/>
      <c r="AA148" s="1923"/>
      <c r="AB148" s="1923"/>
      <c r="AC148" s="1923"/>
      <c r="AD148" s="1923"/>
      <c r="AE148" s="1923"/>
      <c r="AF148" s="1922"/>
      <c r="FM148" s="425"/>
    </row>
    <row r="149" spans="1:169" s="17" customFormat="1" x14ac:dyDescent="0.25">
      <c r="A149" s="1924" t="s">
        <v>213</v>
      </c>
      <c r="B149" s="1921"/>
      <c r="C149" s="1921"/>
      <c r="D149" s="1921"/>
      <c r="E149" s="1921"/>
      <c r="F149" s="1921"/>
      <c r="G149" s="1921"/>
      <c r="H149" s="1921"/>
      <c r="I149" s="1921"/>
      <c r="J149" s="1921"/>
      <c r="K149" s="1921"/>
      <c r="L149" s="1921"/>
      <c r="M149" s="1921"/>
      <c r="N149" s="1922"/>
      <c r="O149" s="1922"/>
      <c r="P149" s="1922"/>
      <c r="Q149" s="1922"/>
      <c r="R149" s="1922"/>
      <c r="S149" s="1922"/>
      <c r="T149" s="1922"/>
      <c r="U149" s="1922"/>
      <c r="V149" s="1922"/>
      <c r="W149" s="1923"/>
      <c r="X149" s="1923"/>
      <c r="Y149" s="1923"/>
      <c r="Z149" s="1923"/>
      <c r="AA149" s="1923"/>
      <c r="AB149" s="1923"/>
      <c r="AC149" s="1923"/>
      <c r="AD149" s="1923"/>
      <c r="AE149" s="1923"/>
      <c r="AF149" s="1922"/>
      <c r="FM149" s="425"/>
    </row>
    <row r="150" spans="1:169" s="17" customFormat="1" x14ac:dyDescent="0.25">
      <c r="A150" s="1924" t="s">
        <v>34</v>
      </c>
      <c r="B150" s="1921"/>
      <c r="C150" s="1921"/>
      <c r="D150" s="1921"/>
      <c r="E150" s="1921"/>
      <c r="F150" s="1921"/>
      <c r="G150" s="1921"/>
      <c r="H150" s="1921"/>
      <c r="I150" s="1921"/>
      <c r="J150" s="1921"/>
      <c r="K150" s="1921"/>
      <c r="L150" s="1921"/>
      <c r="M150" s="1921"/>
      <c r="N150" s="1928"/>
      <c r="O150" s="1929"/>
      <c r="P150" s="1929"/>
      <c r="Q150" s="1929"/>
      <c r="R150" s="1929"/>
      <c r="S150" s="1929"/>
      <c r="T150" s="1929"/>
      <c r="U150" s="1929"/>
      <c r="V150" s="1930"/>
      <c r="W150" s="1923"/>
      <c r="X150" s="1922"/>
      <c r="Y150" s="1922"/>
      <c r="Z150" s="1922"/>
      <c r="AA150" s="1922"/>
      <c r="AB150" s="1922"/>
      <c r="AC150" s="1922"/>
      <c r="AD150" s="1922"/>
      <c r="AE150" s="1922"/>
      <c r="AF150" s="1922"/>
      <c r="FM150" s="425"/>
    </row>
    <row r="151" spans="1:169" s="17" customFormat="1" x14ac:dyDescent="0.25">
      <c r="A151" s="1924" t="s">
        <v>115</v>
      </c>
      <c r="B151" s="1921"/>
      <c r="C151" s="1921"/>
      <c r="D151" s="1921"/>
      <c r="E151" s="1921"/>
      <c r="F151" s="1921"/>
      <c r="G151" s="1921"/>
      <c r="H151" s="1921"/>
      <c r="I151" s="1921"/>
      <c r="J151" s="1921"/>
      <c r="K151" s="1921"/>
      <c r="L151" s="1921"/>
      <c r="M151" s="1921"/>
      <c r="N151" s="1928"/>
      <c r="O151" s="1929"/>
      <c r="P151" s="1929"/>
      <c r="Q151" s="1929"/>
      <c r="R151" s="1929"/>
      <c r="S151" s="1929"/>
      <c r="T151" s="1929"/>
      <c r="U151" s="1929"/>
      <c r="V151" s="1930"/>
      <c r="W151" s="1923"/>
      <c r="X151" s="1922"/>
      <c r="Y151" s="1922"/>
      <c r="Z151" s="1922"/>
      <c r="AA151" s="1922"/>
      <c r="AB151" s="1922"/>
      <c r="AC151" s="1922"/>
      <c r="AD151" s="1922"/>
      <c r="AE151" s="1922"/>
      <c r="AF151" s="1922"/>
      <c r="FM151" s="425"/>
    </row>
    <row r="152" spans="1:169" s="17" customFormat="1" x14ac:dyDescent="0.25">
      <c r="A152" s="1924" t="s">
        <v>214</v>
      </c>
      <c r="B152" s="1921"/>
      <c r="C152" s="1921"/>
      <c r="D152" s="1921"/>
      <c r="E152" s="1921"/>
      <c r="F152" s="1921"/>
      <c r="G152" s="1921"/>
      <c r="H152" s="1921"/>
      <c r="I152" s="1921"/>
      <c r="J152" s="1921"/>
      <c r="K152" s="1921"/>
      <c r="L152" s="1921"/>
      <c r="M152" s="1921"/>
      <c r="N152" s="1922"/>
      <c r="O152" s="1922"/>
      <c r="P152" s="1922"/>
      <c r="Q152" s="1922"/>
      <c r="R152" s="1922"/>
      <c r="S152" s="1922"/>
      <c r="T152" s="1922"/>
      <c r="U152" s="1922"/>
      <c r="V152" s="1922"/>
      <c r="W152" s="1923"/>
      <c r="X152" s="1923"/>
      <c r="Y152" s="1923"/>
      <c r="Z152" s="1923"/>
      <c r="AA152" s="1923"/>
      <c r="AB152" s="1923"/>
      <c r="AC152" s="1923"/>
      <c r="AD152" s="1923"/>
      <c r="AE152" s="1923"/>
      <c r="AF152" s="1922"/>
      <c r="FM152" s="425"/>
    </row>
    <row r="153" spans="1:169" s="17" customFormat="1" ht="30" customHeight="1" x14ac:dyDescent="0.25">
      <c r="A153" s="1882" t="s">
        <v>215</v>
      </c>
      <c r="B153" s="1921"/>
      <c r="C153" s="1921"/>
      <c r="D153" s="1921"/>
      <c r="E153" s="1921"/>
      <c r="F153" s="1921"/>
      <c r="G153" s="1921"/>
      <c r="H153" s="1921"/>
      <c r="I153" s="1921"/>
      <c r="J153" s="1921"/>
      <c r="K153" s="1921"/>
      <c r="L153" s="1921"/>
      <c r="M153" s="1921"/>
      <c r="N153" s="1922"/>
      <c r="O153" s="1922"/>
      <c r="P153" s="1922"/>
      <c r="Q153" s="1922"/>
      <c r="R153" s="1922"/>
      <c r="S153" s="1922"/>
      <c r="T153" s="1922"/>
      <c r="U153" s="1922"/>
      <c r="V153" s="1922"/>
      <c r="W153" s="1923"/>
      <c r="X153" s="1923"/>
      <c r="Y153" s="1923"/>
      <c r="Z153" s="1923"/>
      <c r="AA153" s="1923"/>
      <c r="AB153" s="1923"/>
      <c r="AC153" s="1923"/>
      <c r="AD153" s="1923"/>
      <c r="AE153" s="1923"/>
      <c r="AF153" s="1922"/>
      <c r="FM153" s="425"/>
    </row>
    <row r="154" spans="1:169" s="17" customFormat="1" x14ac:dyDescent="0.25">
      <c r="A154" s="1924" t="s">
        <v>216</v>
      </c>
      <c r="B154" s="1921"/>
      <c r="C154" s="1921"/>
      <c r="D154" s="1921"/>
      <c r="E154" s="1921"/>
      <c r="F154" s="1921"/>
      <c r="G154" s="1921"/>
      <c r="H154" s="1921"/>
      <c r="I154" s="1921"/>
      <c r="J154" s="1921"/>
      <c r="K154" s="1921"/>
      <c r="L154" s="1921"/>
      <c r="M154" s="1921"/>
      <c r="N154" s="1922"/>
      <c r="O154" s="1922"/>
      <c r="P154" s="1922"/>
      <c r="Q154" s="1922"/>
      <c r="R154" s="1922"/>
      <c r="S154" s="1922"/>
      <c r="T154" s="1922"/>
      <c r="U154" s="1922"/>
      <c r="V154" s="1922"/>
      <c r="W154" s="1923"/>
      <c r="X154" s="1923"/>
      <c r="Y154" s="1923"/>
      <c r="Z154" s="1923"/>
      <c r="AA154" s="1923"/>
      <c r="AB154" s="1923"/>
      <c r="AC154" s="1923"/>
      <c r="AD154" s="1923"/>
      <c r="AE154" s="1923"/>
      <c r="AF154" s="1922"/>
      <c r="FM154" s="425"/>
    </row>
    <row r="155" spans="1:169" s="17" customFormat="1" x14ac:dyDescent="0.25">
      <c r="A155" s="1925" t="s">
        <v>217</v>
      </c>
      <c r="B155" s="1926"/>
      <c r="C155" s="1926"/>
      <c r="D155" s="1926"/>
      <c r="E155" s="1926"/>
      <c r="F155" s="1926"/>
      <c r="G155" s="1926"/>
      <c r="H155" s="1926"/>
      <c r="I155" s="1926"/>
      <c r="J155" s="1926"/>
      <c r="K155" s="1926"/>
      <c r="L155" s="1926"/>
      <c r="M155" s="1927"/>
      <c r="N155" s="1922"/>
      <c r="O155" s="1922"/>
      <c r="P155" s="1922"/>
      <c r="Q155" s="1922"/>
      <c r="R155" s="1922"/>
      <c r="S155" s="1922"/>
      <c r="T155" s="1922"/>
      <c r="U155" s="1922"/>
      <c r="V155" s="1922"/>
      <c r="W155" s="1923"/>
      <c r="X155" s="1923"/>
      <c r="Y155" s="1923"/>
      <c r="Z155" s="1923"/>
      <c r="AA155" s="1923"/>
      <c r="AB155" s="1923"/>
      <c r="AC155" s="1923"/>
      <c r="AD155" s="1923"/>
      <c r="AE155" s="1923"/>
      <c r="AF155" s="1922"/>
      <c r="FM155" s="425"/>
    </row>
    <row r="156" spans="1:169" s="17" customFormat="1" ht="30.75" customHeight="1" x14ac:dyDescent="0.25">
      <c r="A156" s="1882" t="s">
        <v>218</v>
      </c>
      <c r="B156" s="1921"/>
      <c r="C156" s="1921"/>
      <c r="D156" s="1921"/>
      <c r="E156" s="1921"/>
      <c r="F156" s="1921"/>
      <c r="G156" s="1921"/>
      <c r="H156" s="1921"/>
      <c r="I156" s="1921"/>
      <c r="J156" s="1921"/>
      <c r="K156" s="1921"/>
      <c r="L156" s="1921"/>
      <c r="M156" s="1921"/>
      <c r="N156" s="1922"/>
      <c r="O156" s="1922"/>
      <c r="P156" s="1922"/>
      <c r="Q156" s="1922"/>
      <c r="R156" s="1922"/>
      <c r="S156" s="1922"/>
      <c r="T156" s="1922"/>
      <c r="U156" s="1922"/>
      <c r="V156" s="1922"/>
      <c r="W156" s="1923"/>
      <c r="X156" s="1923"/>
      <c r="Y156" s="1923"/>
      <c r="Z156" s="1923"/>
      <c r="AA156" s="1923"/>
      <c r="AB156" s="1923"/>
      <c r="AC156" s="1923"/>
      <c r="AD156" s="1923"/>
      <c r="AE156" s="1923"/>
      <c r="AF156" s="1922"/>
      <c r="FM156" s="425"/>
    </row>
    <row r="157" spans="1:169" s="17" customFormat="1" x14ac:dyDescent="0.25">
      <c r="A157" s="1924" t="s">
        <v>219</v>
      </c>
      <c r="B157" s="1921"/>
      <c r="C157" s="1921"/>
      <c r="D157" s="1921"/>
      <c r="E157" s="1921"/>
      <c r="F157" s="1921"/>
      <c r="G157" s="1921"/>
      <c r="H157" s="1921"/>
      <c r="I157" s="1921"/>
      <c r="J157" s="1921"/>
      <c r="K157" s="1921"/>
      <c r="L157" s="1921"/>
      <c r="M157" s="1921"/>
      <c r="N157" s="1922"/>
      <c r="O157" s="1922"/>
      <c r="P157" s="1922"/>
      <c r="Q157" s="1922"/>
      <c r="R157" s="1922"/>
      <c r="S157" s="1922"/>
      <c r="T157" s="1922"/>
      <c r="U157" s="1922"/>
      <c r="V157" s="1922"/>
      <c r="W157" s="1923"/>
      <c r="X157" s="1923"/>
      <c r="Y157" s="1923"/>
      <c r="Z157" s="1923"/>
      <c r="AA157" s="1923"/>
      <c r="AB157" s="1923"/>
      <c r="AC157" s="1923"/>
      <c r="AD157" s="1923"/>
      <c r="AE157" s="1923"/>
      <c r="AF157" s="1922"/>
      <c r="FM157" s="425"/>
    </row>
    <row r="158" spans="1:169" x14ac:dyDescent="0.25">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row>
    <row r="159" spans="1:169" x14ac:dyDescent="0.25">
      <c r="A159" s="178" t="s">
        <v>220</v>
      </c>
      <c r="B159" s="1918" t="s">
        <v>914</v>
      </c>
      <c r="C159" s="1918"/>
      <c r="D159" s="1918"/>
      <c r="E159" s="1918"/>
      <c r="F159" s="1918"/>
      <c r="G159" s="1918"/>
      <c r="H159" s="1918"/>
      <c r="I159" s="1918"/>
      <c r="J159" s="1918"/>
      <c r="K159" s="1918"/>
      <c r="L159" s="1918"/>
      <c r="M159" s="1918"/>
      <c r="N159" s="1918"/>
      <c r="O159" s="1918"/>
      <c r="P159" s="1918"/>
      <c r="Q159" s="1918"/>
      <c r="R159" s="1918"/>
      <c r="S159" s="1918"/>
      <c r="T159" s="1918"/>
      <c r="U159" s="1918"/>
      <c r="V159" s="1918"/>
      <c r="W159" s="1918"/>
      <c r="X159" s="1918"/>
      <c r="Y159" s="1918"/>
      <c r="Z159" s="1918"/>
      <c r="AA159" s="1918"/>
      <c r="AB159" s="1918"/>
      <c r="AC159" s="1918"/>
      <c r="AD159" s="1918"/>
      <c r="AE159" s="1918"/>
      <c r="AF159" s="1918"/>
    </row>
    <row r="160" spans="1:169" x14ac:dyDescent="0.25">
      <c r="A160" s="70"/>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row>
    <row r="161" spans="1:32" x14ac:dyDescent="0.25">
      <c r="A161" s="1919" t="s">
        <v>134</v>
      </c>
      <c r="B161" s="1919"/>
      <c r="C161" s="1919"/>
      <c r="D161" s="1919"/>
      <c r="E161" s="1919"/>
      <c r="F161" s="1919"/>
      <c r="G161" s="1919"/>
      <c r="H161" s="1919"/>
      <c r="I161" s="1919"/>
      <c r="J161" s="1919"/>
      <c r="K161" s="1919"/>
      <c r="L161" s="1919"/>
      <c r="M161" s="1919"/>
      <c r="N161" s="1920" t="s">
        <v>221</v>
      </c>
      <c r="O161" s="1920"/>
      <c r="P161" s="1920"/>
      <c r="Q161" s="1920"/>
      <c r="R161" s="1920"/>
      <c r="S161" s="1920"/>
      <c r="T161" s="1920" t="s">
        <v>222</v>
      </c>
      <c r="U161" s="1920"/>
      <c r="V161" s="1920"/>
      <c r="W161" s="1920"/>
      <c r="X161" s="1920"/>
      <c r="Y161" s="1920"/>
      <c r="Z161" s="1920" t="s">
        <v>221</v>
      </c>
      <c r="AA161" s="1920"/>
      <c r="AB161" s="1920"/>
      <c r="AC161" s="1920"/>
      <c r="AD161" s="1920"/>
      <c r="AE161" s="1920"/>
      <c r="AF161" s="1920"/>
    </row>
    <row r="162" spans="1:32" x14ac:dyDescent="0.25">
      <c r="A162" s="1914" t="s">
        <v>223</v>
      </c>
      <c r="B162" s="1914"/>
      <c r="C162" s="1914"/>
      <c r="D162" s="1914"/>
      <c r="E162" s="1914"/>
      <c r="F162" s="1914"/>
      <c r="G162" s="1914"/>
      <c r="H162" s="1914"/>
      <c r="I162" s="1914"/>
      <c r="J162" s="1914"/>
      <c r="K162" s="1914"/>
      <c r="L162" s="1914"/>
      <c r="M162" s="1914"/>
      <c r="N162" s="1913"/>
      <c r="O162" s="1913"/>
      <c r="P162" s="1913"/>
      <c r="Q162" s="1913"/>
      <c r="R162" s="1913"/>
      <c r="S162" s="1913"/>
      <c r="T162" s="1913"/>
      <c r="U162" s="1913"/>
      <c r="V162" s="1913"/>
      <c r="W162" s="1913"/>
      <c r="X162" s="1913"/>
      <c r="Y162" s="1913"/>
      <c r="Z162" s="1913"/>
      <c r="AA162" s="1913"/>
      <c r="AB162" s="1913"/>
      <c r="AC162" s="1913"/>
      <c r="AD162" s="1913"/>
      <c r="AE162" s="1913"/>
      <c r="AF162" s="1913"/>
    </row>
    <row r="163" spans="1:32" x14ac:dyDescent="0.25">
      <c r="A163" s="1914" t="s">
        <v>224</v>
      </c>
      <c r="B163" s="1914"/>
      <c r="C163" s="1914"/>
      <c r="D163" s="1914"/>
      <c r="E163" s="1914"/>
      <c r="F163" s="1914"/>
      <c r="G163" s="1914"/>
      <c r="H163" s="1914"/>
      <c r="I163" s="1914"/>
      <c r="J163" s="1914"/>
      <c r="K163" s="1914"/>
      <c r="L163" s="1914"/>
      <c r="M163" s="1914"/>
      <c r="N163" s="1913"/>
      <c r="O163" s="1913"/>
      <c r="P163" s="1913"/>
      <c r="Q163" s="1913"/>
      <c r="R163" s="1913"/>
      <c r="S163" s="1913"/>
      <c r="T163" s="1913"/>
      <c r="U163" s="1913"/>
      <c r="V163" s="1913"/>
      <c r="W163" s="1913"/>
      <c r="X163" s="1913"/>
      <c r="Y163" s="1913"/>
      <c r="Z163" s="1913"/>
      <c r="AA163" s="1913"/>
      <c r="AB163" s="1913"/>
      <c r="AC163" s="1913"/>
      <c r="AD163" s="1913"/>
      <c r="AE163" s="1913"/>
      <c r="AF163" s="1913"/>
    </row>
    <row r="164" spans="1:32" x14ac:dyDescent="0.25">
      <c r="A164" s="1879" t="s">
        <v>225</v>
      </c>
      <c r="B164" s="1911"/>
      <c r="C164" s="1911"/>
      <c r="D164" s="1911"/>
      <c r="E164" s="1911"/>
      <c r="F164" s="1911"/>
      <c r="G164" s="1911"/>
      <c r="H164" s="1911"/>
      <c r="I164" s="1911"/>
      <c r="J164" s="1911"/>
      <c r="K164" s="1911"/>
      <c r="L164" s="1911"/>
      <c r="M164" s="1912"/>
      <c r="N164" s="1915"/>
      <c r="O164" s="1916"/>
      <c r="P164" s="1916"/>
      <c r="Q164" s="1916"/>
      <c r="R164" s="1916"/>
      <c r="S164" s="1917"/>
      <c r="T164" s="1915"/>
      <c r="U164" s="1916"/>
      <c r="V164" s="1916"/>
      <c r="W164" s="1916"/>
      <c r="X164" s="1916"/>
      <c r="Y164" s="1917"/>
      <c r="Z164" s="1915"/>
      <c r="AA164" s="1916"/>
      <c r="AB164" s="1916"/>
      <c r="AC164" s="1916"/>
      <c r="AD164" s="1916"/>
      <c r="AE164" s="1916"/>
      <c r="AF164" s="1917"/>
    </row>
    <row r="165" spans="1:32" ht="12.75" customHeight="1" x14ac:dyDescent="0.25">
      <c r="A165" s="1879" t="s">
        <v>226</v>
      </c>
      <c r="B165" s="1911"/>
      <c r="C165" s="1911"/>
      <c r="D165" s="1911"/>
      <c r="E165" s="1911"/>
      <c r="F165" s="1911"/>
      <c r="G165" s="1911"/>
      <c r="H165" s="1911"/>
      <c r="I165" s="1911"/>
      <c r="J165" s="1911"/>
      <c r="K165" s="1911"/>
      <c r="L165" s="1911"/>
      <c r="M165" s="1912"/>
      <c r="N165" s="1913"/>
      <c r="O165" s="1913"/>
      <c r="P165" s="1913"/>
      <c r="Q165" s="1913"/>
      <c r="R165" s="1913"/>
      <c r="S165" s="1913"/>
      <c r="T165" s="1913"/>
      <c r="U165" s="1913"/>
      <c r="V165" s="1913"/>
      <c r="W165" s="1913"/>
      <c r="X165" s="1913"/>
      <c r="Y165" s="1913"/>
      <c r="Z165" s="1913"/>
      <c r="AA165" s="1913"/>
      <c r="AB165" s="1913"/>
      <c r="AC165" s="1913"/>
      <c r="AD165" s="1913"/>
      <c r="AE165" s="1913"/>
      <c r="AF165" s="1913"/>
    </row>
    <row r="166" spans="1:32" x14ac:dyDescent="0.25">
      <c r="A166" s="1914" t="s">
        <v>227</v>
      </c>
      <c r="B166" s="1914"/>
      <c r="C166" s="1914"/>
      <c r="D166" s="1914"/>
      <c r="E166" s="1914"/>
      <c r="F166" s="1914"/>
      <c r="G166" s="1914"/>
      <c r="H166" s="1914"/>
      <c r="I166" s="1914"/>
      <c r="J166" s="1914"/>
      <c r="K166" s="1914"/>
      <c r="L166" s="1914"/>
      <c r="M166" s="1914"/>
      <c r="N166" s="1913"/>
      <c r="O166" s="1913"/>
      <c r="P166" s="1913"/>
      <c r="Q166" s="1913"/>
      <c r="R166" s="1913"/>
      <c r="S166" s="1913"/>
      <c r="T166" s="1913"/>
      <c r="U166" s="1913"/>
      <c r="V166" s="1913"/>
      <c r="W166" s="1913"/>
      <c r="X166" s="1913"/>
      <c r="Y166" s="1913"/>
      <c r="Z166" s="1913"/>
      <c r="AA166" s="1913"/>
      <c r="AB166" s="1913"/>
      <c r="AC166" s="1913"/>
      <c r="AD166" s="1913"/>
      <c r="AE166" s="1913"/>
      <c r="AF166" s="1913"/>
    </row>
    <row r="167" spans="1:32" x14ac:dyDescent="0.25">
      <c r="A167" s="177"/>
      <c r="B167" s="177"/>
      <c r="C167" s="177"/>
      <c r="D167" s="177"/>
      <c r="E167" s="177"/>
      <c r="F167" s="177"/>
      <c r="G167" s="177"/>
      <c r="H167" s="177"/>
      <c r="I167" s="177"/>
      <c r="J167" s="177"/>
      <c r="K167" s="177"/>
      <c r="L167" s="177"/>
      <c r="M167" s="177"/>
      <c r="N167" s="64"/>
      <c r="O167" s="64"/>
      <c r="P167" s="64"/>
      <c r="Q167" s="64"/>
      <c r="R167" s="64"/>
      <c r="S167" s="64"/>
      <c r="T167" s="64"/>
      <c r="U167" s="64"/>
      <c r="V167" s="64"/>
      <c r="W167" s="64"/>
      <c r="X167" s="64"/>
      <c r="Y167" s="64"/>
      <c r="Z167" s="64"/>
      <c r="AA167" s="64"/>
      <c r="AB167" s="64"/>
      <c r="AC167" s="64"/>
      <c r="AD167" s="64"/>
      <c r="AE167" s="64"/>
      <c r="AF167" s="64"/>
    </row>
    <row r="168" spans="1:32" x14ac:dyDescent="0.25">
      <c r="A168" s="1904" t="s">
        <v>134</v>
      </c>
      <c r="B168" s="1905"/>
      <c r="C168" s="1905"/>
      <c r="D168" s="1905"/>
      <c r="E168" s="1905"/>
      <c r="F168" s="1905"/>
      <c r="G168" s="1905"/>
      <c r="H168" s="1905"/>
      <c r="I168" s="1905"/>
      <c r="J168" s="1905"/>
      <c r="K168" s="1905"/>
      <c r="L168" s="1905"/>
      <c r="M168" s="1906"/>
      <c r="N168" s="1907" t="s">
        <v>51</v>
      </c>
      <c r="O168" s="1908"/>
      <c r="P168" s="1908"/>
      <c r="Q168" s="1909"/>
      <c r="R168" s="1907" t="s">
        <v>51</v>
      </c>
      <c r="S168" s="1908"/>
      <c r="T168" s="1908"/>
      <c r="U168" s="1909"/>
      <c r="V168" s="1907" t="s">
        <v>51</v>
      </c>
      <c r="W168" s="1908"/>
      <c r="X168" s="1908"/>
      <c r="Y168" s="1909"/>
      <c r="Z168" s="1907" t="s">
        <v>51</v>
      </c>
      <c r="AA168" s="1908"/>
      <c r="AB168" s="1908"/>
      <c r="AC168" s="1909"/>
      <c r="AD168" s="1910" t="s">
        <v>228</v>
      </c>
      <c r="AE168" s="1910"/>
      <c r="AF168" s="1910"/>
    </row>
    <row r="169" spans="1:32" ht="15" customHeight="1" x14ac:dyDescent="0.25">
      <c r="A169" s="1898" t="s">
        <v>229</v>
      </c>
      <c r="B169" s="1899"/>
      <c r="C169" s="1899"/>
      <c r="D169" s="1899"/>
      <c r="E169" s="1899"/>
      <c r="F169" s="1899"/>
      <c r="G169" s="1899"/>
      <c r="H169" s="1899"/>
      <c r="I169" s="1899"/>
      <c r="J169" s="1899"/>
      <c r="K169" s="1899"/>
      <c r="L169" s="1899"/>
      <c r="M169" s="1900"/>
      <c r="N169" s="1901"/>
      <c r="O169" s="1902"/>
      <c r="P169" s="1902"/>
      <c r="Q169" s="1903"/>
      <c r="R169" s="1901"/>
      <c r="S169" s="1902"/>
      <c r="T169" s="1902"/>
      <c r="U169" s="1903"/>
      <c r="V169" s="1901"/>
      <c r="W169" s="1902"/>
      <c r="X169" s="1902"/>
      <c r="Y169" s="1903"/>
      <c r="Z169" s="1901"/>
      <c r="AA169" s="1902"/>
      <c r="AB169" s="1902"/>
      <c r="AC169" s="1903"/>
      <c r="AD169" s="1885" t="s">
        <v>230</v>
      </c>
      <c r="AE169" s="1885"/>
      <c r="AF169" s="1885"/>
    </row>
    <row r="170" spans="1:32" ht="28.5" customHeight="1" x14ac:dyDescent="0.25">
      <c r="A170" s="1898" t="s">
        <v>231</v>
      </c>
      <c r="B170" s="1899"/>
      <c r="C170" s="1899"/>
      <c r="D170" s="1899"/>
      <c r="E170" s="1899"/>
      <c r="F170" s="1899"/>
      <c r="G170" s="1899"/>
      <c r="H170" s="1899"/>
      <c r="I170" s="1899"/>
      <c r="J170" s="1899"/>
      <c r="K170" s="1899"/>
      <c r="L170" s="1899"/>
      <c r="M170" s="1900"/>
      <c r="N170" s="1901"/>
      <c r="O170" s="1902"/>
      <c r="P170" s="1902"/>
      <c r="Q170" s="1903"/>
      <c r="R170" s="1901"/>
      <c r="S170" s="1902"/>
      <c r="T170" s="1902"/>
      <c r="U170" s="1903"/>
      <c r="V170" s="1901"/>
      <c r="W170" s="1902"/>
      <c r="X170" s="1902"/>
      <c r="Y170" s="1903"/>
      <c r="Z170" s="1901"/>
      <c r="AA170" s="1902"/>
      <c r="AB170" s="1902"/>
      <c r="AC170" s="1903"/>
      <c r="AD170" s="1885" t="s">
        <v>230</v>
      </c>
      <c r="AE170" s="1885"/>
      <c r="AF170" s="1885"/>
    </row>
    <row r="171" spans="1:32" ht="26.25" customHeight="1" x14ac:dyDescent="0.25">
      <c r="A171" s="1898" t="s">
        <v>232</v>
      </c>
      <c r="B171" s="1899"/>
      <c r="C171" s="1899"/>
      <c r="D171" s="1899"/>
      <c r="E171" s="1899"/>
      <c r="F171" s="1899"/>
      <c r="G171" s="1899"/>
      <c r="H171" s="1899"/>
      <c r="I171" s="1899"/>
      <c r="J171" s="1899"/>
      <c r="K171" s="1899"/>
      <c r="L171" s="1899"/>
      <c r="M171" s="1900"/>
      <c r="N171" s="1901"/>
      <c r="O171" s="1902"/>
      <c r="P171" s="1902"/>
      <c r="Q171" s="1903"/>
      <c r="R171" s="1901"/>
      <c r="S171" s="1902"/>
      <c r="T171" s="1902"/>
      <c r="U171" s="1903"/>
      <c r="V171" s="1901"/>
      <c r="W171" s="1902"/>
      <c r="X171" s="1902"/>
      <c r="Y171" s="1903"/>
      <c r="Z171" s="1901"/>
      <c r="AA171" s="1902"/>
      <c r="AB171" s="1902"/>
      <c r="AC171" s="1903"/>
      <c r="AD171" s="1885" t="s">
        <v>233</v>
      </c>
      <c r="AE171" s="1885"/>
      <c r="AF171" s="1885"/>
    </row>
    <row r="172" spans="1:32" ht="15" customHeight="1" x14ac:dyDescent="0.25">
      <c r="A172" s="1882" t="s">
        <v>234</v>
      </c>
      <c r="B172" s="1883"/>
      <c r="C172" s="1883"/>
      <c r="D172" s="1883"/>
      <c r="E172" s="1883"/>
      <c r="F172" s="1883"/>
      <c r="G172" s="1883"/>
      <c r="H172" s="1883"/>
      <c r="I172" s="1883"/>
      <c r="J172" s="1883"/>
      <c r="K172" s="1883"/>
      <c r="L172" s="1883"/>
      <c r="M172" s="1883"/>
      <c r="N172" s="1884"/>
      <c r="O172" s="1884"/>
      <c r="P172" s="1884"/>
      <c r="Q172" s="1884"/>
      <c r="R172" s="1884"/>
      <c r="S172" s="1884"/>
      <c r="T172" s="1884"/>
      <c r="U172" s="1884"/>
      <c r="V172" s="1884"/>
      <c r="W172" s="1884"/>
      <c r="X172" s="1884"/>
      <c r="Y172" s="1884"/>
      <c r="Z172" s="1884"/>
      <c r="AA172" s="1884"/>
      <c r="AB172" s="1884"/>
      <c r="AC172" s="1884"/>
      <c r="AD172" s="1885" t="s">
        <v>5</v>
      </c>
      <c r="AE172" s="1885"/>
      <c r="AF172" s="1885"/>
    </row>
    <row r="173" spans="1:32" x14ac:dyDescent="0.25">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row>
    <row r="174" spans="1:32" x14ac:dyDescent="0.25">
      <c r="A174" s="94" t="s">
        <v>235</v>
      </c>
      <c r="B174" s="1896" t="s">
        <v>236</v>
      </c>
      <c r="C174" s="1896"/>
      <c r="D174" s="1896"/>
      <c r="E174" s="1896"/>
      <c r="F174" s="1896"/>
      <c r="G174" s="1896"/>
      <c r="H174" s="1896"/>
      <c r="I174" s="1896"/>
      <c r="J174" s="1896"/>
      <c r="K174" s="1896"/>
      <c r="L174" s="1896"/>
      <c r="M174" s="1896"/>
      <c r="N174" s="1896"/>
      <c r="O174" s="1896"/>
      <c r="P174" s="1896"/>
      <c r="Q174" s="1896"/>
      <c r="R174" s="1896"/>
      <c r="S174" s="1896"/>
      <c r="T174" s="1896"/>
      <c r="U174" s="1896"/>
      <c r="V174" s="1896"/>
      <c r="W174" s="1896"/>
      <c r="X174" s="1896"/>
      <c r="Y174" s="1896"/>
      <c r="Z174" s="1896"/>
      <c r="AA174" s="1896"/>
      <c r="AB174" s="1896"/>
      <c r="AC174" s="1896"/>
      <c r="AD174" s="1896"/>
      <c r="AE174" s="177"/>
      <c r="AF174" s="177"/>
    </row>
    <row r="175" spans="1:32" x14ac:dyDescent="0.25">
      <c r="A175" s="94"/>
      <c r="B175" s="179"/>
      <c r="C175" s="179"/>
      <c r="D175" s="179"/>
      <c r="E175" s="179"/>
      <c r="F175" s="179"/>
      <c r="G175" s="179"/>
      <c r="H175" s="179"/>
      <c r="I175" s="179"/>
      <c r="J175" s="179"/>
      <c r="K175" s="179"/>
      <c r="L175" s="179"/>
      <c r="M175" s="179"/>
      <c r="N175" s="179"/>
      <c r="O175" s="179"/>
      <c r="P175" s="179"/>
      <c r="Q175" s="179"/>
      <c r="R175" s="179"/>
      <c r="S175" s="179"/>
      <c r="T175" s="179"/>
      <c r="U175" s="179"/>
      <c r="V175" s="179"/>
      <c r="W175" s="179"/>
      <c r="X175" s="179"/>
      <c r="Y175" s="179"/>
      <c r="Z175" s="179"/>
      <c r="AA175" s="179"/>
      <c r="AB175" s="179"/>
      <c r="AC175" s="179"/>
      <c r="AD175" s="179"/>
      <c r="AE175" s="177"/>
      <c r="AF175" s="177"/>
    </row>
    <row r="176" spans="1:32" x14ac:dyDescent="0.25">
      <c r="A176" s="1897" t="s">
        <v>237</v>
      </c>
      <c r="B176" s="1880"/>
      <c r="C176" s="1880"/>
      <c r="D176" s="1880"/>
      <c r="E176" s="1880"/>
      <c r="F176" s="1880"/>
      <c r="G176" s="1880"/>
      <c r="H176" s="1880"/>
      <c r="I176" s="1880"/>
      <c r="J176" s="1880"/>
      <c r="K176" s="1880"/>
      <c r="L176" s="1880"/>
      <c r="M176" s="1880"/>
      <c r="N176" s="1880"/>
      <c r="O176" s="1880"/>
      <c r="P176" s="1880"/>
      <c r="Q176" s="1880"/>
      <c r="R176" s="1880"/>
      <c r="S176" s="1880"/>
      <c r="T176" s="1880"/>
      <c r="U176" s="1880"/>
      <c r="V176" s="1880"/>
      <c r="W176" s="1880"/>
      <c r="X176" s="1880"/>
      <c r="Y176" s="1880"/>
      <c r="Z176" s="1880"/>
      <c r="AA176" s="1880"/>
      <c r="AB176" s="1880"/>
      <c r="AC176" s="1880"/>
      <c r="AD176" s="1880"/>
      <c r="AE176" s="1880"/>
      <c r="AF176" s="1881"/>
    </row>
    <row r="177" spans="1:32" ht="45" customHeight="1" x14ac:dyDescent="0.25">
      <c r="A177" s="1867" t="s">
        <v>238</v>
      </c>
      <c r="B177" s="1868"/>
      <c r="C177" s="1868"/>
      <c r="D177" s="1868"/>
      <c r="E177" s="1868"/>
      <c r="F177" s="1868"/>
      <c r="G177" s="1868"/>
      <c r="H177" s="1868"/>
      <c r="I177" s="1868"/>
      <c r="J177" s="1868"/>
      <c r="K177" s="1868"/>
      <c r="L177" s="1868"/>
      <c r="M177" s="1868"/>
      <c r="N177" s="1868"/>
      <c r="O177" s="1868"/>
      <c r="P177" s="1868"/>
      <c r="Q177" s="1868"/>
      <c r="R177" s="1868"/>
      <c r="S177" s="1868"/>
      <c r="T177" s="1868"/>
      <c r="U177" s="1868"/>
      <c r="V177" s="1868"/>
      <c r="W177" s="1868"/>
      <c r="X177" s="1868"/>
      <c r="Y177" s="1868"/>
      <c r="Z177" s="1868"/>
      <c r="AA177" s="1868"/>
      <c r="AB177" s="1868"/>
      <c r="AC177" s="1868"/>
      <c r="AD177" s="1868"/>
      <c r="AE177" s="1868"/>
      <c r="AF177" s="1868"/>
    </row>
    <row r="178" spans="1:32" ht="30" customHeight="1" x14ac:dyDescent="0.25">
      <c r="A178" s="1867" t="s">
        <v>239</v>
      </c>
      <c r="B178" s="1868"/>
      <c r="C178" s="1868"/>
      <c r="D178" s="1868"/>
      <c r="E178" s="1868"/>
      <c r="F178" s="1868"/>
      <c r="G178" s="1868"/>
      <c r="H178" s="1868"/>
      <c r="I178" s="1868"/>
      <c r="J178" s="1868"/>
      <c r="K178" s="1868"/>
      <c r="L178" s="1868"/>
      <c r="M178" s="1868"/>
      <c r="N178" s="1868"/>
      <c r="O178" s="1868"/>
      <c r="P178" s="1868"/>
      <c r="Q178" s="1868"/>
      <c r="R178" s="1868"/>
      <c r="S178" s="1868"/>
      <c r="T178" s="1868"/>
      <c r="U178" s="1868"/>
      <c r="V178" s="1868"/>
      <c r="W178" s="1868"/>
      <c r="X178" s="1868"/>
      <c r="Y178" s="1868"/>
      <c r="Z178" s="1868"/>
      <c r="AA178" s="1868"/>
      <c r="AB178" s="1868"/>
      <c r="AC178" s="1868"/>
      <c r="AD178" s="1868"/>
      <c r="AE178" s="1868"/>
      <c r="AF178" s="1868"/>
    </row>
    <row r="179" spans="1:32" ht="15" customHeight="1" x14ac:dyDescent="0.25">
      <c r="A179" s="78"/>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row>
    <row r="180" spans="1:32" x14ac:dyDescent="0.25">
      <c r="A180" s="1869" t="s">
        <v>240</v>
      </c>
      <c r="B180" s="1870"/>
      <c r="C180" s="1870"/>
      <c r="D180" s="1870"/>
      <c r="E180" s="1870"/>
      <c r="F180" s="1870"/>
      <c r="G180" s="1870"/>
      <c r="H180" s="1870"/>
      <c r="I180" s="1870"/>
      <c r="J180" s="1870"/>
      <c r="K180" s="1870"/>
      <c r="L180" s="1870"/>
      <c r="M180" s="1870"/>
      <c r="N180" s="1870"/>
      <c r="O180" s="1870"/>
      <c r="P180" s="1870"/>
      <c r="Q180" s="1870"/>
      <c r="R180" s="1870"/>
      <c r="S180" s="1870"/>
      <c r="T180" s="1870"/>
      <c r="U180" s="1870"/>
      <c r="V180" s="1870"/>
      <c r="W180" s="1870"/>
      <c r="X180" s="1870"/>
      <c r="Y180" s="1870"/>
      <c r="Z180" s="1870"/>
      <c r="AA180" s="1870"/>
      <c r="AB180" s="1870"/>
      <c r="AC180" s="1870"/>
      <c r="AD180" s="1870"/>
      <c r="AE180" s="1870"/>
      <c r="AF180" s="1870"/>
    </row>
    <row r="181" spans="1:32" ht="45" customHeight="1" x14ac:dyDescent="0.25">
      <c r="A181" s="1867" t="s">
        <v>241</v>
      </c>
      <c r="B181" s="1868"/>
      <c r="C181" s="1868"/>
      <c r="D181" s="1868"/>
      <c r="E181" s="1868"/>
      <c r="F181" s="1868"/>
      <c r="G181" s="1868"/>
      <c r="H181" s="1868"/>
      <c r="I181" s="1868"/>
      <c r="J181" s="1868"/>
      <c r="K181" s="1868"/>
      <c r="L181" s="1868"/>
      <c r="M181" s="1868"/>
      <c r="N181" s="1868"/>
      <c r="O181" s="1868"/>
      <c r="P181" s="1868"/>
      <c r="Q181" s="1868"/>
      <c r="R181" s="1868"/>
      <c r="S181" s="1868"/>
      <c r="T181" s="1868"/>
      <c r="U181" s="1868"/>
      <c r="V181" s="1868"/>
      <c r="W181" s="1868"/>
      <c r="X181" s="1868"/>
      <c r="Y181" s="1868"/>
      <c r="Z181" s="1868"/>
      <c r="AA181" s="1868"/>
      <c r="AB181" s="1868"/>
      <c r="AC181" s="1868"/>
      <c r="AD181" s="1868"/>
      <c r="AE181" s="1868"/>
      <c r="AF181" s="1868"/>
    </row>
    <row r="182" spans="1:32" x14ac:dyDescent="0.25">
      <c r="A182" s="76"/>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64"/>
      <c r="AF182" s="64"/>
    </row>
    <row r="183" spans="1:32" x14ac:dyDescent="0.25">
      <c r="A183" s="1869" t="s">
        <v>242</v>
      </c>
      <c r="B183" s="1870"/>
      <c r="C183" s="1870"/>
      <c r="D183" s="1870"/>
      <c r="E183" s="1870"/>
      <c r="F183" s="1870"/>
      <c r="G183" s="1870"/>
      <c r="H183" s="1870"/>
      <c r="I183" s="1870"/>
      <c r="J183" s="1870"/>
      <c r="K183" s="1870"/>
      <c r="L183" s="1870"/>
      <c r="M183" s="1870"/>
      <c r="N183" s="1870"/>
      <c r="O183" s="1870"/>
      <c r="P183" s="1870"/>
      <c r="Q183" s="1870"/>
      <c r="R183" s="1870"/>
      <c r="S183" s="1870"/>
      <c r="T183" s="1870"/>
      <c r="U183" s="1870"/>
      <c r="V183" s="1870"/>
      <c r="W183" s="1870"/>
      <c r="X183" s="1870"/>
      <c r="Y183" s="1870"/>
      <c r="Z183" s="1870"/>
      <c r="AA183" s="1870"/>
      <c r="AB183" s="1870"/>
      <c r="AC183" s="1870"/>
      <c r="AD183" s="1870"/>
      <c r="AE183" s="1870"/>
      <c r="AF183" s="1870"/>
    </row>
    <row r="184" spans="1:32" ht="45" customHeight="1" x14ac:dyDescent="0.25">
      <c r="A184" s="1867" t="s">
        <v>243</v>
      </c>
      <c r="B184" s="1868"/>
      <c r="C184" s="1868"/>
      <c r="D184" s="1868"/>
      <c r="E184" s="1868"/>
      <c r="F184" s="1868"/>
      <c r="G184" s="1868"/>
      <c r="H184" s="1868"/>
      <c r="I184" s="1868"/>
      <c r="J184" s="1868"/>
      <c r="K184" s="1868"/>
      <c r="L184" s="1868"/>
      <c r="M184" s="1868"/>
      <c r="N184" s="1868"/>
      <c r="O184" s="1868"/>
      <c r="P184" s="1868"/>
      <c r="Q184" s="1868"/>
      <c r="R184" s="1868"/>
      <c r="S184" s="1868"/>
      <c r="T184" s="1868"/>
      <c r="U184" s="1868"/>
      <c r="V184" s="1868"/>
      <c r="W184" s="1868"/>
      <c r="X184" s="1868"/>
      <c r="Y184" s="1868"/>
      <c r="Z184" s="1868"/>
      <c r="AA184" s="1868"/>
      <c r="AB184" s="1868"/>
      <c r="AC184" s="1868"/>
      <c r="AD184" s="1868"/>
      <c r="AE184" s="1868"/>
      <c r="AF184" s="1868"/>
    </row>
    <row r="185" spans="1:32" x14ac:dyDescent="0.25">
      <c r="A185" s="76"/>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64"/>
      <c r="AF185" s="64"/>
    </row>
    <row r="186" spans="1:32" x14ac:dyDescent="0.25">
      <c r="A186" s="1869" t="s">
        <v>244</v>
      </c>
      <c r="B186" s="1870"/>
      <c r="C186" s="1870"/>
      <c r="D186" s="1870"/>
      <c r="E186" s="1870"/>
      <c r="F186" s="1870"/>
      <c r="G186" s="1870"/>
      <c r="H186" s="1870"/>
      <c r="I186" s="1870"/>
      <c r="J186" s="1870"/>
      <c r="K186" s="1870"/>
      <c r="L186" s="1870"/>
      <c r="M186" s="1870"/>
      <c r="N186" s="1870"/>
      <c r="O186" s="1870"/>
      <c r="P186" s="1870"/>
      <c r="Q186" s="1870"/>
      <c r="R186" s="1870"/>
      <c r="S186" s="1870"/>
      <c r="T186" s="1870"/>
      <c r="U186" s="1870"/>
      <c r="V186" s="1870"/>
      <c r="W186" s="1870"/>
      <c r="X186" s="1870"/>
      <c r="Y186" s="1870"/>
      <c r="Z186" s="1870"/>
      <c r="AA186" s="1870"/>
      <c r="AB186" s="1870"/>
      <c r="AC186" s="1870"/>
      <c r="AD186" s="1870"/>
      <c r="AE186" s="1870"/>
      <c r="AF186" s="1870"/>
    </row>
    <row r="187" spans="1:32" ht="45" customHeight="1" x14ac:dyDescent="0.25">
      <c r="A187" s="1867" t="s">
        <v>245</v>
      </c>
      <c r="B187" s="1868"/>
      <c r="C187" s="1868"/>
      <c r="D187" s="1868"/>
      <c r="E187" s="1868"/>
      <c r="F187" s="1868"/>
      <c r="G187" s="1868"/>
      <c r="H187" s="1868"/>
      <c r="I187" s="1868"/>
      <c r="J187" s="1868"/>
      <c r="K187" s="1868"/>
      <c r="L187" s="1868"/>
      <c r="M187" s="1868"/>
      <c r="N187" s="1868"/>
      <c r="O187" s="1868"/>
      <c r="P187" s="1868"/>
      <c r="Q187" s="1868"/>
      <c r="R187" s="1868"/>
      <c r="S187" s="1868"/>
      <c r="T187" s="1868"/>
      <c r="U187" s="1868"/>
      <c r="V187" s="1868"/>
      <c r="W187" s="1868"/>
      <c r="X187" s="1868"/>
      <c r="Y187" s="1868"/>
      <c r="Z187" s="1868"/>
      <c r="AA187" s="1868"/>
      <c r="AB187" s="1868"/>
      <c r="AC187" s="1868"/>
      <c r="AD187" s="1868"/>
      <c r="AE187" s="1868"/>
      <c r="AF187" s="1868"/>
    </row>
    <row r="188" spans="1:32" x14ac:dyDescent="0.25">
      <c r="A188" s="76"/>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64"/>
      <c r="AF188" s="64"/>
    </row>
    <row r="189" spans="1:32" x14ac:dyDescent="0.25">
      <c r="A189" s="1869" t="s">
        <v>246</v>
      </c>
      <c r="B189" s="1870"/>
      <c r="C189" s="1870"/>
      <c r="D189" s="1870"/>
      <c r="E189" s="1870"/>
      <c r="F189" s="1870"/>
      <c r="G189" s="1870"/>
      <c r="H189" s="1870"/>
      <c r="I189" s="1870"/>
      <c r="J189" s="1870"/>
      <c r="K189" s="1870"/>
      <c r="L189" s="1870"/>
      <c r="M189" s="1870"/>
      <c r="N189" s="1870"/>
      <c r="O189" s="1870"/>
      <c r="P189" s="1870"/>
      <c r="Q189" s="1870"/>
      <c r="R189" s="1870"/>
      <c r="S189" s="1870"/>
      <c r="T189" s="1870"/>
      <c r="U189" s="1870"/>
      <c r="V189" s="1870"/>
      <c r="W189" s="1870"/>
      <c r="X189" s="1870"/>
      <c r="Y189" s="1870"/>
      <c r="Z189" s="1870"/>
      <c r="AA189" s="1870"/>
      <c r="AB189" s="1870"/>
      <c r="AC189" s="1870"/>
      <c r="AD189" s="1870"/>
      <c r="AE189" s="1870"/>
      <c r="AF189" s="1870"/>
    </row>
    <row r="190" spans="1:32" ht="58.5" customHeight="1" x14ac:dyDescent="0.25">
      <c r="A190" s="1867" t="s">
        <v>1663</v>
      </c>
      <c r="B190" s="1876"/>
      <c r="C190" s="1876"/>
      <c r="D190" s="1876"/>
      <c r="E190" s="1876"/>
      <c r="F190" s="1876"/>
      <c r="G190" s="1876"/>
      <c r="H190" s="1876"/>
      <c r="I190" s="1876"/>
      <c r="J190" s="1876"/>
      <c r="K190" s="1876"/>
      <c r="L190" s="1876"/>
      <c r="M190" s="1876"/>
      <c r="N190" s="1876"/>
      <c r="O190" s="1876"/>
      <c r="P190" s="1876"/>
      <c r="Q190" s="1876"/>
      <c r="R190" s="1876"/>
      <c r="S190" s="1876"/>
      <c r="T190" s="1876"/>
      <c r="U190" s="1876"/>
      <c r="V190" s="1876"/>
      <c r="W190" s="1876"/>
      <c r="X190" s="1876"/>
      <c r="Y190" s="1876"/>
      <c r="Z190" s="1876"/>
      <c r="AA190" s="1876"/>
      <c r="AB190" s="1876"/>
      <c r="AC190" s="1876"/>
      <c r="AD190" s="1876"/>
      <c r="AE190" s="1876"/>
      <c r="AF190" s="1876"/>
    </row>
    <row r="191" spans="1:32" x14ac:dyDescent="0.25">
      <c r="A191" s="76"/>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64"/>
      <c r="AF191" s="64"/>
    </row>
    <row r="192" spans="1:32" x14ac:dyDescent="0.25">
      <c r="A192" s="1869" t="s">
        <v>247</v>
      </c>
      <c r="B192" s="1870"/>
      <c r="C192" s="1870"/>
      <c r="D192" s="1870"/>
      <c r="E192" s="1870"/>
      <c r="F192" s="1870"/>
      <c r="G192" s="1870"/>
      <c r="H192" s="1870"/>
      <c r="I192" s="1870"/>
      <c r="J192" s="1870"/>
      <c r="K192" s="1870"/>
      <c r="L192" s="1870"/>
      <c r="M192" s="1870"/>
      <c r="N192" s="1870"/>
      <c r="O192" s="1870"/>
      <c r="P192" s="1870"/>
      <c r="Q192" s="1870"/>
      <c r="R192" s="1870"/>
      <c r="S192" s="1870"/>
      <c r="T192" s="1870"/>
      <c r="U192" s="1870"/>
      <c r="V192" s="1870"/>
      <c r="W192" s="1870"/>
      <c r="X192" s="1870"/>
      <c r="Y192" s="1870"/>
      <c r="Z192" s="1870"/>
      <c r="AA192" s="1870"/>
      <c r="AB192" s="1870"/>
      <c r="AC192" s="1870"/>
      <c r="AD192" s="1870"/>
      <c r="AE192" s="1870"/>
      <c r="AF192" s="1870"/>
    </row>
    <row r="193" spans="1:32" ht="45" customHeight="1" x14ac:dyDescent="0.25">
      <c r="A193" s="1867" t="s">
        <v>248</v>
      </c>
      <c r="B193" s="1868"/>
      <c r="C193" s="1868"/>
      <c r="D193" s="1868"/>
      <c r="E193" s="1868"/>
      <c r="F193" s="1868"/>
      <c r="G193" s="1868"/>
      <c r="H193" s="1868"/>
      <c r="I193" s="1868"/>
      <c r="J193" s="1868"/>
      <c r="K193" s="1868"/>
      <c r="L193" s="1868"/>
      <c r="M193" s="1868"/>
      <c r="N193" s="1868"/>
      <c r="O193" s="1868"/>
      <c r="P193" s="1868"/>
      <c r="Q193" s="1868"/>
      <c r="R193" s="1868"/>
      <c r="S193" s="1868"/>
      <c r="T193" s="1868"/>
      <c r="U193" s="1868"/>
      <c r="V193" s="1868"/>
      <c r="W193" s="1868"/>
      <c r="X193" s="1868"/>
      <c r="Y193" s="1868"/>
      <c r="Z193" s="1868"/>
      <c r="AA193" s="1868"/>
      <c r="AB193" s="1868"/>
      <c r="AC193" s="1868"/>
      <c r="AD193" s="1868"/>
      <c r="AE193" s="1868"/>
      <c r="AF193" s="1868"/>
    </row>
    <row r="194" spans="1:32" x14ac:dyDescent="0.25">
      <c r="A194" s="80"/>
      <c r="B194" s="80"/>
      <c r="C194" s="80"/>
      <c r="D194" s="80"/>
      <c r="E194" s="80"/>
      <c r="F194" s="80"/>
      <c r="G194" s="80"/>
      <c r="H194" s="80"/>
      <c r="I194" s="80"/>
      <c r="J194" s="80"/>
      <c r="K194" s="80"/>
      <c r="L194" s="80"/>
      <c r="M194" s="80"/>
      <c r="N194" s="80"/>
      <c r="O194" s="80"/>
      <c r="P194" s="80"/>
      <c r="Q194" s="80"/>
      <c r="R194" s="80"/>
      <c r="S194" s="80"/>
      <c r="T194" s="80"/>
      <c r="U194" s="80"/>
      <c r="V194" s="80"/>
      <c r="W194" s="80"/>
      <c r="X194" s="80"/>
      <c r="Y194" s="80"/>
      <c r="Z194" s="80"/>
      <c r="AA194" s="80"/>
      <c r="AB194" s="80"/>
      <c r="AC194" s="80"/>
      <c r="AD194" s="80"/>
      <c r="AE194" s="64"/>
      <c r="AF194" s="64"/>
    </row>
    <row r="195" spans="1:32" x14ac:dyDescent="0.25">
      <c r="A195" s="1891" t="s">
        <v>249</v>
      </c>
      <c r="B195" s="1892"/>
      <c r="C195" s="1892"/>
      <c r="D195" s="1892"/>
      <c r="E195" s="1892"/>
      <c r="F195" s="1892"/>
      <c r="G195" s="1892"/>
      <c r="H195" s="1892"/>
      <c r="I195" s="1892"/>
      <c r="J195" s="1892"/>
      <c r="K195" s="1892"/>
      <c r="L195" s="1892"/>
      <c r="M195" s="1892"/>
      <c r="N195" s="1892"/>
      <c r="O195" s="1892"/>
      <c r="P195" s="1892"/>
      <c r="Q195" s="1892"/>
      <c r="R195" s="1892"/>
      <c r="S195" s="1892"/>
      <c r="T195" s="1892"/>
      <c r="U195" s="1892"/>
      <c r="V195" s="1892"/>
      <c r="W195" s="1892"/>
      <c r="X195" s="1892"/>
      <c r="Y195" s="1892"/>
      <c r="Z195" s="1892"/>
      <c r="AA195" s="1892"/>
      <c r="AB195" s="1892"/>
      <c r="AC195" s="1892"/>
      <c r="AD195" s="1892"/>
      <c r="AE195" s="1893"/>
      <c r="AF195" s="1893"/>
    </row>
    <row r="196" spans="1:32" ht="45" customHeight="1" x14ac:dyDescent="0.25">
      <c r="A196" s="1867" t="s">
        <v>238</v>
      </c>
      <c r="B196" s="1868"/>
      <c r="C196" s="1868"/>
      <c r="D196" s="1868"/>
      <c r="E196" s="1868"/>
      <c r="F196" s="1868"/>
      <c r="G196" s="1868"/>
      <c r="H196" s="1868"/>
      <c r="I196" s="1868"/>
      <c r="J196" s="1868"/>
      <c r="K196" s="1868"/>
      <c r="L196" s="1868"/>
      <c r="M196" s="1868"/>
      <c r="N196" s="1868"/>
      <c r="O196" s="1868"/>
      <c r="P196" s="1868"/>
      <c r="Q196" s="1868"/>
      <c r="R196" s="1868"/>
      <c r="S196" s="1868"/>
      <c r="T196" s="1868"/>
      <c r="U196" s="1868"/>
      <c r="V196" s="1868"/>
      <c r="W196" s="1868"/>
      <c r="X196" s="1868"/>
      <c r="Y196" s="1868"/>
      <c r="Z196" s="1868"/>
      <c r="AA196" s="1868"/>
      <c r="AB196" s="1868"/>
      <c r="AC196" s="1868"/>
      <c r="AD196" s="1868"/>
      <c r="AE196" s="1868"/>
      <c r="AF196" s="1868"/>
    </row>
    <row r="197" spans="1:32" ht="30" customHeight="1" x14ac:dyDescent="0.25">
      <c r="A197" s="1867" t="s">
        <v>239</v>
      </c>
      <c r="B197" s="1868"/>
      <c r="C197" s="1868"/>
      <c r="D197" s="1868"/>
      <c r="E197" s="1868"/>
      <c r="F197" s="1868"/>
      <c r="G197" s="1868"/>
      <c r="H197" s="1868"/>
      <c r="I197" s="1868"/>
      <c r="J197" s="1868"/>
      <c r="K197" s="1868"/>
      <c r="L197" s="1868"/>
      <c r="M197" s="1868"/>
      <c r="N197" s="1868"/>
      <c r="O197" s="1868"/>
      <c r="P197" s="1868"/>
      <c r="Q197" s="1868"/>
      <c r="R197" s="1868"/>
      <c r="S197" s="1868"/>
      <c r="T197" s="1868"/>
      <c r="U197" s="1868"/>
      <c r="V197" s="1868"/>
      <c r="W197" s="1868"/>
      <c r="X197" s="1868"/>
      <c r="Y197" s="1868"/>
      <c r="Z197" s="1868"/>
      <c r="AA197" s="1868"/>
      <c r="AB197" s="1868"/>
      <c r="AC197" s="1868"/>
      <c r="AD197" s="1868"/>
      <c r="AE197" s="1868"/>
      <c r="AF197" s="1868"/>
    </row>
    <row r="198" spans="1:32" x14ac:dyDescent="0.2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296"/>
      <c r="AF198" s="296"/>
    </row>
    <row r="199" spans="1:32" ht="45" customHeight="1" x14ac:dyDescent="0.25">
      <c r="A199" s="95" t="s">
        <v>250</v>
      </c>
      <c r="B199" s="1894" t="s">
        <v>251</v>
      </c>
      <c r="C199" s="1895"/>
      <c r="D199" s="1895"/>
      <c r="E199" s="1895"/>
      <c r="F199" s="1895"/>
      <c r="G199" s="1895"/>
      <c r="H199" s="1895"/>
      <c r="I199" s="1895"/>
      <c r="J199" s="1895"/>
      <c r="K199" s="1895"/>
      <c r="L199" s="1895"/>
      <c r="M199" s="1895"/>
      <c r="N199" s="1895"/>
      <c r="O199" s="1895"/>
      <c r="P199" s="1895"/>
      <c r="Q199" s="1895"/>
      <c r="R199" s="1895"/>
      <c r="S199" s="1895"/>
      <c r="T199" s="1895"/>
      <c r="U199" s="1895"/>
      <c r="V199" s="1895"/>
      <c r="W199" s="1895"/>
      <c r="X199" s="1895"/>
      <c r="Y199" s="1895"/>
      <c r="Z199" s="1895"/>
      <c r="AA199" s="1895"/>
      <c r="AB199" s="1895"/>
      <c r="AC199" s="1895"/>
      <c r="AD199" s="1895"/>
      <c r="AE199" s="1895"/>
      <c r="AF199" s="1895"/>
    </row>
    <row r="200" spans="1:32" x14ac:dyDescent="0.2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296"/>
      <c r="AF200" s="296"/>
    </row>
    <row r="201" spans="1:32" ht="15" customHeight="1" x14ac:dyDescent="0.25">
      <c r="A201" s="1877" t="s">
        <v>252</v>
      </c>
      <c r="B201" s="1878"/>
      <c r="C201" s="1878"/>
      <c r="D201" s="1878"/>
      <c r="E201" s="1878"/>
      <c r="F201" s="1878"/>
      <c r="G201" s="1878"/>
      <c r="H201" s="1878"/>
      <c r="I201" s="1878"/>
      <c r="J201" s="1878"/>
      <c r="K201" s="1878"/>
      <c r="L201" s="1878"/>
      <c r="M201" s="1878"/>
      <c r="N201" s="1878"/>
      <c r="O201" s="1878"/>
      <c r="P201" s="1878"/>
      <c r="Q201" s="1878"/>
      <c r="R201" s="1878"/>
      <c r="S201" s="1878"/>
      <c r="T201" s="1878"/>
      <c r="U201" s="1878"/>
      <c r="V201" s="1878"/>
      <c r="W201" s="1878"/>
      <c r="X201" s="1878"/>
      <c r="Y201" s="1888"/>
      <c r="Z201" s="1889"/>
      <c r="AA201" s="1889"/>
      <c r="AB201" s="1889"/>
      <c r="AC201" s="1889"/>
      <c r="AD201" s="1889"/>
      <c r="AE201" s="1889"/>
      <c r="AF201" s="1889"/>
    </row>
    <row r="202" spans="1:32" ht="15" customHeight="1" x14ac:dyDescent="0.25">
      <c r="A202" s="1877" t="s">
        <v>1664</v>
      </c>
      <c r="B202" s="1878"/>
      <c r="C202" s="1878"/>
      <c r="D202" s="1878"/>
      <c r="E202" s="1878"/>
      <c r="F202" s="1878"/>
      <c r="G202" s="1878"/>
      <c r="H202" s="1878"/>
      <c r="I202" s="1878"/>
      <c r="J202" s="1878"/>
      <c r="K202" s="1878"/>
      <c r="L202" s="1878"/>
      <c r="M202" s="1878"/>
      <c r="N202" s="1878"/>
      <c r="O202" s="1878"/>
      <c r="P202" s="1878"/>
      <c r="Q202" s="1878"/>
      <c r="R202" s="1878"/>
      <c r="S202" s="1878"/>
      <c r="T202" s="1878"/>
      <c r="U202" s="1878"/>
      <c r="V202" s="1878"/>
      <c r="W202" s="1878"/>
      <c r="X202" s="1878"/>
      <c r="Y202" s="1889"/>
      <c r="Z202" s="1889"/>
      <c r="AA202" s="1889"/>
      <c r="AB202" s="1889"/>
      <c r="AC202" s="1889"/>
      <c r="AD202" s="1889"/>
      <c r="AE202" s="1889"/>
      <c r="AF202" s="1889"/>
    </row>
    <row r="203" spans="1:32" ht="15" customHeight="1" x14ac:dyDescent="0.25">
      <c r="A203" s="1879" t="s">
        <v>1665</v>
      </c>
      <c r="B203" s="1880"/>
      <c r="C203" s="1880"/>
      <c r="D203" s="1880"/>
      <c r="E203" s="1880"/>
      <c r="F203" s="1880"/>
      <c r="G203" s="1880"/>
      <c r="H203" s="1880"/>
      <c r="I203" s="1880"/>
      <c r="J203" s="1880"/>
      <c r="K203" s="1880"/>
      <c r="L203" s="1880"/>
      <c r="M203" s="1880"/>
      <c r="N203" s="1880"/>
      <c r="O203" s="1880"/>
      <c r="P203" s="1880"/>
      <c r="Q203" s="1880"/>
      <c r="R203" s="1880"/>
      <c r="S203" s="1880"/>
      <c r="T203" s="1880"/>
      <c r="U203" s="1880"/>
      <c r="V203" s="1880"/>
      <c r="W203" s="1880"/>
      <c r="X203" s="1880"/>
      <c r="Y203" s="1880"/>
      <c r="Z203" s="1880"/>
      <c r="AA203" s="1880"/>
      <c r="AB203" s="1880"/>
      <c r="AC203" s="1880"/>
      <c r="AD203" s="1880"/>
      <c r="AE203" s="1880"/>
      <c r="AF203" s="1881"/>
    </row>
    <row r="204" spans="1:32" ht="30" customHeight="1" x14ac:dyDescent="0.25">
      <c r="A204" s="1871"/>
      <c r="B204" s="1890"/>
      <c r="C204" s="1890"/>
      <c r="D204" s="1890"/>
      <c r="E204" s="1890"/>
      <c r="F204" s="1890"/>
      <c r="G204" s="1890"/>
      <c r="H204" s="1890"/>
      <c r="I204" s="1890"/>
      <c r="J204" s="1890"/>
      <c r="K204" s="1890"/>
      <c r="L204" s="1890"/>
      <c r="M204" s="1890"/>
      <c r="N204" s="1890"/>
      <c r="O204" s="1890"/>
      <c r="P204" s="1890"/>
      <c r="Q204" s="1890"/>
      <c r="R204" s="1890"/>
      <c r="S204" s="1890"/>
      <c r="T204" s="1890"/>
      <c r="U204" s="1890"/>
      <c r="V204" s="1890"/>
      <c r="W204" s="1890"/>
      <c r="X204" s="1890"/>
      <c r="Y204" s="1890"/>
      <c r="Z204" s="1890"/>
      <c r="AA204" s="1890"/>
      <c r="AB204" s="1890"/>
      <c r="AC204" s="1890"/>
      <c r="AD204" s="1890"/>
      <c r="AE204" s="1890"/>
      <c r="AF204" s="1890"/>
    </row>
    <row r="205" spans="1:32" ht="15" customHeight="1" x14ac:dyDescent="0.25">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64"/>
      <c r="AF205" s="64"/>
    </row>
    <row r="206" spans="1:32" x14ac:dyDescent="0.25">
      <c r="A206" s="1873"/>
      <c r="B206" s="1873"/>
      <c r="C206" s="1873"/>
      <c r="D206" s="1873"/>
      <c r="E206" s="1873"/>
      <c r="F206" s="1873"/>
      <c r="G206" s="1873"/>
      <c r="H206" s="1873"/>
      <c r="I206" s="1873"/>
      <c r="J206" s="1873"/>
      <c r="K206" s="1873"/>
      <c r="L206" s="1873"/>
      <c r="M206" s="1873"/>
      <c r="N206" s="1873"/>
      <c r="O206" s="1873"/>
      <c r="P206" s="1873"/>
      <c r="Q206" s="1873"/>
      <c r="R206" s="1873"/>
      <c r="S206" s="1873"/>
      <c r="T206" s="1873"/>
      <c r="U206" s="1873"/>
      <c r="V206" s="1873"/>
      <c r="W206" s="1873"/>
      <c r="X206" s="1873"/>
      <c r="Y206" s="1873"/>
      <c r="Z206" s="1873"/>
      <c r="AA206" s="1873"/>
      <c r="AB206" s="1873"/>
      <c r="AC206" s="1873"/>
      <c r="AD206" s="1873"/>
      <c r="AE206" s="64"/>
      <c r="AF206" s="64"/>
    </row>
    <row r="207" spans="1:32" x14ac:dyDescent="0.25">
      <c r="A207" s="1874" t="s">
        <v>253</v>
      </c>
      <c r="B207" s="1874"/>
      <c r="C207" s="1874"/>
      <c r="D207" s="1874"/>
      <c r="E207" s="1874"/>
      <c r="F207" s="1874"/>
      <c r="G207" s="1874"/>
      <c r="H207" s="1874"/>
      <c r="I207" s="1874"/>
      <c r="J207" s="1874"/>
      <c r="K207" s="1874"/>
      <c r="L207" s="1874"/>
      <c r="M207" s="1874"/>
      <c r="N207" s="1874"/>
      <c r="O207" s="1874"/>
      <c r="P207" s="1874"/>
      <c r="Q207" s="1874"/>
      <c r="R207" s="1874"/>
      <c r="S207" s="1874"/>
      <c r="T207" s="1875" t="s">
        <v>254</v>
      </c>
      <c r="U207" s="1875"/>
      <c r="V207" s="1875"/>
      <c r="W207" s="1875"/>
      <c r="X207" s="1875"/>
      <c r="Y207" s="83"/>
      <c r="Z207" s="1874" t="s">
        <v>255</v>
      </c>
      <c r="AA207" s="1874"/>
      <c r="AB207" s="1874"/>
      <c r="AC207" s="1874"/>
      <c r="AD207" s="1874"/>
      <c r="AE207" s="64"/>
      <c r="AF207" s="64"/>
    </row>
    <row r="208" spans="1:32" x14ac:dyDescent="0.25">
      <c r="A208" s="80"/>
      <c r="B208" s="80"/>
      <c r="C208" s="80"/>
      <c r="D208" s="80"/>
      <c r="E208" s="80"/>
      <c r="F208" s="80"/>
      <c r="G208" s="80"/>
      <c r="H208" s="80"/>
      <c r="I208" s="80"/>
      <c r="J208" s="80"/>
      <c r="K208" s="80"/>
      <c r="L208" s="80"/>
      <c r="M208" s="80"/>
      <c r="N208" s="80"/>
      <c r="O208" s="80"/>
      <c r="P208" s="80"/>
      <c r="Q208" s="80"/>
      <c r="R208" s="80"/>
      <c r="S208" s="80"/>
      <c r="T208" s="80"/>
      <c r="U208" s="80"/>
      <c r="V208" s="80"/>
      <c r="W208" s="80"/>
      <c r="X208" s="80"/>
      <c r="Y208" s="80"/>
      <c r="Z208" s="80"/>
      <c r="AA208" s="80"/>
      <c r="AB208" s="80"/>
      <c r="AC208" s="80"/>
      <c r="AD208" s="80"/>
      <c r="AE208" s="64"/>
      <c r="AF208" s="64"/>
    </row>
    <row r="209" spans="1:32" x14ac:dyDescent="0.25">
      <c r="A209" s="1874" t="s">
        <v>256</v>
      </c>
      <c r="B209" s="1874"/>
      <c r="C209" s="1874"/>
      <c r="D209" s="1874"/>
      <c r="E209" s="1874"/>
      <c r="F209" s="1874"/>
      <c r="G209" s="1874"/>
      <c r="H209" s="1874"/>
      <c r="I209" s="1874"/>
      <c r="J209" s="1874"/>
      <c r="K209" s="1874"/>
      <c r="L209" s="1874"/>
      <c r="M209" s="1874"/>
      <c r="N209" s="1874"/>
      <c r="O209" s="1874"/>
      <c r="P209" s="1874"/>
      <c r="Q209" s="1874"/>
      <c r="R209" s="84"/>
      <c r="S209" s="84"/>
      <c r="T209" s="1875" t="s">
        <v>254</v>
      </c>
      <c r="U209" s="1875"/>
      <c r="V209" s="1875"/>
      <c r="W209" s="1875"/>
      <c r="X209" s="1875"/>
      <c r="Y209" s="83"/>
      <c r="Z209" s="1874" t="s">
        <v>255</v>
      </c>
      <c r="AA209" s="1874"/>
      <c r="AB209" s="1874"/>
      <c r="AC209" s="1874"/>
      <c r="AD209" s="1874"/>
      <c r="AE209" s="64"/>
      <c r="AF209" s="64"/>
    </row>
    <row r="210" spans="1:32" x14ac:dyDescent="0.25">
      <c r="A210" s="85"/>
      <c r="B210" s="85"/>
      <c r="C210" s="85"/>
      <c r="D210" s="85"/>
      <c r="E210" s="85"/>
      <c r="F210" s="85"/>
      <c r="G210" s="85"/>
      <c r="H210" s="85"/>
      <c r="I210" s="85"/>
      <c r="J210" s="85"/>
      <c r="K210" s="85"/>
      <c r="L210" s="85"/>
      <c r="M210" s="85"/>
      <c r="N210" s="85"/>
      <c r="O210" s="85"/>
      <c r="P210" s="85"/>
      <c r="Q210" s="85"/>
      <c r="R210" s="84"/>
      <c r="S210" s="84"/>
      <c r="T210" s="86"/>
      <c r="U210" s="86"/>
      <c r="V210" s="86"/>
      <c r="W210" s="86"/>
      <c r="X210" s="86"/>
      <c r="Y210" s="83"/>
      <c r="Z210" s="85"/>
      <c r="AA210" s="85"/>
      <c r="AB210" s="85"/>
      <c r="AC210" s="85"/>
      <c r="AD210" s="85"/>
      <c r="AE210" s="64"/>
      <c r="AF210" s="64"/>
    </row>
    <row r="211" spans="1:32"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c r="AA211" s="84"/>
      <c r="AB211" s="84"/>
      <c r="AC211" s="84"/>
      <c r="AD211" s="84"/>
      <c r="AE211" s="64"/>
      <c r="AF211" s="64"/>
    </row>
    <row r="212" spans="1:32" x14ac:dyDescent="0.25">
      <c r="A212" s="1886" t="s">
        <v>257</v>
      </c>
      <c r="B212" s="1886"/>
      <c r="C212" s="1886"/>
      <c r="D212" s="1886"/>
      <c r="E212" s="1886"/>
      <c r="F212" s="1886"/>
      <c r="G212" s="1886"/>
      <c r="H212" s="1886"/>
      <c r="I212" s="1886"/>
      <c r="J212" s="1886"/>
      <c r="K212" s="1886"/>
      <c r="L212" s="1886"/>
      <c r="M212" s="1886"/>
      <c r="N212" s="1886"/>
      <c r="O212" s="1886"/>
      <c r="P212" s="1886"/>
      <c r="Q212" s="1886"/>
      <c r="R212" s="1886"/>
      <c r="S212" s="1886"/>
      <c r="T212" s="1886"/>
      <c r="U212" s="1886"/>
      <c r="V212" s="1886"/>
      <c r="W212" s="1886"/>
      <c r="X212" s="1886"/>
      <c r="Y212" s="1886"/>
      <c r="Z212" s="1886"/>
      <c r="AA212" s="1886"/>
      <c r="AB212" s="1886"/>
      <c r="AC212" s="1886"/>
      <c r="AD212" s="1886"/>
      <c r="AE212" s="1887"/>
      <c r="AF212" s="1887"/>
    </row>
    <row r="213" spans="1:32" ht="39" customHeight="1" x14ac:dyDescent="0.25">
      <c r="A213" s="1871" t="s">
        <v>258</v>
      </c>
      <c r="B213" s="1871"/>
      <c r="C213" s="1871"/>
      <c r="D213" s="1871"/>
      <c r="E213" s="1871"/>
      <c r="F213" s="1871"/>
      <c r="G213" s="1871"/>
      <c r="H213" s="1871"/>
      <c r="I213" s="1871"/>
      <c r="J213" s="1871"/>
      <c r="K213" s="1871"/>
      <c r="L213" s="1871"/>
      <c r="M213" s="1871"/>
      <c r="N213" s="1871"/>
      <c r="O213" s="1871"/>
      <c r="P213" s="1871"/>
      <c r="Q213" s="1871"/>
      <c r="R213" s="1871"/>
      <c r="S213" s="1871"/>
      <c r="T213" s="1871"/>
      <c r="U213" s="1871"/>
      <c r="V213" s="1871"/>
      <c r="W213" s="1871"/>
      <c r="X213" s="1871"/>
      <c r="Y213" s="1871"/>
      <c r="Z213" s="1871"/>
      <c r="AA213" s="1871"/>
      <c r="AB213" s="1871"/>
      <c r="AC213" s="1871"/>
      <c r="AD213" s="1871"/>
      <c r="AE213" s="1872"/>
      <c r="AF213" s="1872"/>
    </row>
    <row r="214" spans="1:32" ht="63" customHeight="1" x14ac:dyDescent="0.25">
      <c r="A214" s="1871" t="s">
        <v>259</v>
      </c>
      <c r="B214" s="1871"/>
      <c r="C214" s="1871"/>
      <c r="D214" s="1871"/>
      <c r="E214" s="1871"/>
      <c r="F214" s="1871"/>
      <c r="G214" s="1871"/>
      <c r="H214" s="1871"/>
      <c r="I214" s="1871"/>
      <c r="J214" s="1871"/>
      <c r="K214" s="1871"/>
      <c r="L214" s="1871"/>
      <c r="M214" s="1871"/>
      <c r="N214" s="1871"/>
      <c r="O214" s="1871"/>
      <c r="P214" s="1871"/>
      <c r="Q214" s="1871"/>
      <c r="R214" s="1871"/>
      <c r="S214" s="1871"/>
      <c r="T214" s="1871"/>
      <c r="U214" s="1871"/>
      <c r="V214" s="1871"/>
      <c r="W214" s="1871"/>
      <c r="X214" s="1871"/>
      <c r="Y214" s="1871"/>
      <c r="Z214" s="1871"/>
      <c r="AA214" s="1871"/>
      <c r="AB214" s="1871"/>
      <c r="AC214" s="1871"/>
      <c r="AD214" s="1871"/>
      <c r="AE214" s="1872"/>
      <c r="AF214" s="1872"/>
    </row>
    <row r="215" spans="1:32" ht="36.75" customHeight="1" x14ac:dyDescent="0.25">
      <c r="A215" s="1871" t="s">
        <v>456</v>
      </c>
      <c r="B215" s="1871"/>
      <c r="C215" s="1871"/>
      <c r="D215" s="1871"/>
      <c r="E215" s="1871"/>
      <c r="F215" s="1871"/>
      <c r="G215" s="1871"/>
      <c r="H215" s="1871"/>
      <c r="I215" s="1871"/>
      <c r="J215" s="1871"/>
      <c r="K215" s="1871"/>
      <c r="L215" s="1871"/>
      <c r="M215" s="1871"/>
      <c r="N215" s="1871"/>
      <c r="O215" s="1871"/>
      <c r="P215" s="1871"/>
      <c r="Q215" s="1871"/>
      <c r="R215" s="1871"/>
      <c r="S215" s="1871"/>
      <c r="T215" s="1871"/>
      <c r="U215" s="1871"/>
      <c r="V215" s="1871"/>
      <c r="W215" s="1871"/>
      <c r="X215" s="1871"/>
      <c r="Y215" s="1871"/>
      <c r="Z215" s="1871"/>
      <c r="AA215" s="1871"/>
      <c r="AB215" s="1871"/>
      <c r="AC215" s="1871"/>
      <c r="AD215" s="1871"/>
      <c r="AE215" s="1872"/>
      <c r="AF215" s="1872"/>
    </row>
  </sheetData>
  <mergeCells count="405">
    <mergeCell ref="L84:U84"/>
    <mergeCell ref="V84:AF84"/>
    <mergeCell ref="L85:U85"/>
    <mergeCell ref="V85:AF85"/>
    <mergeCell ref="V81:AF81"/>
    <mergeCell ref="L82:U82"/>
    <mergeCell ref="V82:AF82"/>
    <mergeCell ref="L79:U79"/>
    <mergeCell ref="V79:AF79"/>
    <mergeCell ref="L81:U81"/>
    <mergeCell ref="L83:U83"/>
    <mergeCell ref="V83:AF83"/>
    <mergeCell ref="L80:U80"/>
    <mergeCell ref="V80:AF80"/>
    <mergeCell ref="L76:U76"/>
    <mergeCell ref="V76:AF76"/>
    <mergeCell ref="L78:U78"/>
    <mergeCell ref="V78:AF78"/>
    <mergeCell ref="L77:U77"/>
    <mergeCell ref="V77:AF77"/>
    <mergeCell ref="L73:U73"/>
    <mergeCell ref="V73:AF73"/>
    <mergeCell ref="L75:U75"/>
    <mergeCell ref="V75:AF75"/>
    <mergeCell ref="L74:U74"/>
    <mergeCell ref="V74:AF74"/>
    <mergeCell ref="V69:AF69"/>
    <mergeCell ref="L70:U70"/>
    <mergeCell ref="V70:AF70"/>
    <mergeCell ref="L72:U72"/>
    <mergeCell ref="V72:AF72"/>
    <mergeCell ref="L71:U71"/>
    <mergeCell ref="V71:AF71"/>
    <mergeCell ref="L65:U65"/>
    <mergeCell ref="V65:AF65"/>
    <mergeCell ref="L66:U66"/>
    <mergeCell ref="V66:AF66"/>
    <mergeCell ref="L67:U67"/>
    <mergeCell ref="V67:AF67"/>
    <mergeCell ref="L68:U68"/>
    <mergeCell ref="V68:AF68"/>
    <mergeCell ref="V62:AF62"/>
    <mergeCell ref="L63:U63"/>
    <mergeCell ref="V63:AF63"/>
    <mergeCell ref="L64:U64"/>
    <mergeCell ref="V64:AF64"/>
    <mergeCell ref="L59:U59"/>
    <mergeCell ref="V59:AF59"/>
    <mergeCell ref="L60:U60"/>
    <mergeCell ref="V60:AF60"/>
    <mergeCell ref="L61:U61"/>
    <mergeCell ref="V61:AF61"/>
    <mergeCell ref="V56:AF56"/>
    <mergeCell ref="L57:U57"/>
    <mergeCell ref="V57:AF57"/>
    <mergeCell ref="L58:U58"/>
    <mergeCell ref="V58:AF58"/>
    <mergeCell ref="A84:K84"/>
    <mergeCell ref="A85:K85"/>
    <mergeCell ref="L51:U51"/>
    <mergeCell ref="V51:AF51"/>
    <mergeCell ref="L52:U52"/>
    <mergeCell ref="V52:AF52"/>
    <mergeCell ref="L53:U53"/>
    <mergeCell ref="V53:AF53"/>
    <mergeCell ref="A78:K78"/>
    <mergeCell ref="A79:K79"/>
    <mergeCell ref="A80:K80"/>
    <mergeCell ref="A81:K81"/>
    <mergeCell ref="A82:K82"/>
    <mergeCell ref="A83:K83"/>
    <mergeCell ref="A71:K71"/>
    <mergeCell ref="A73:K73"/>
    <mergeCell ref="A74:K74"/>
    <mergeCell ref="A75:K75"/>
    <mergeCell ref="L62:U62"/>
    <mergeCell ref="A69:K69"/>
    <mergeCell ref="A70:K70"/>
    <mergeCell ref="A57:K57"/>
    <mergeCell ref="A58:K58"/>
    <mergeCell ref="A59:K59"/>
    <mergeCell ref="A61:K62"/>
    <mergeCell ref="A63:K63"/>
    <mergeCell ref="A64:K64"/>
    <mergeCell ref="L56:U56"/>
    <mergeCell ref="L69:U69"/>
    <mergeCell ref="L24:AF24"/>
    <mergeCell ref="A28:K29"/>
    <mergeCell ref="L28:AF28"/>
    <mergeCell ref="L29:AF29"/>
    <mergeCell ref="A26:K26"/>
    <mergeCell ref="L26:AF26"/>
    <mergeCell ref="A27:K27"/>
    <mergeCell ref="L27:AF27"/>
    <mergeCell ref="X31:AA31"/>
    <mergeCell ref="AB31:AF31"/>
    <mergeCell ref="A30:K33"/>
    <mergeCell ref="AB30:AF30"/>
    <mergeCell ref="L30:P30"/>
    <mergeCell ref="Q30:W30"/>
    <mergeCell ref="Q32:W32"/>
    <mergeCell ref="AB32:AF32"/>
    <mergeCell ref="AB33:AF33"/>
    <mergeCell ref="A132:K133"/>
    <mergeCell ref="L132:AF132"/>
    <mergeCell ref="L133:AF133"/>
    <mergeCell ref="A134:K135"/>
    <mergeCell ref="L134:AF134"/>
    <mergeCell ref="L135:AF135"/>
    <mergeCell ref="A136:AF136"/>
    <mergeCell ref="A11:P11"/>
    <mergeCell ref="Q11:AF11"/>
    <mergeCell ref="A12:P12"/>
    <mergeCell ref="Q12:AF12"/>
    <mergeCell ref="A34:K34"/>
    <mergeCell ref="L34:AF34"/>
    <mergeCell ref="A35:K35"/>
    <mergeCell ref="L35:AF35"/>
    <mergeCell ref="A25:K25"/>
    <mergeCell ref="L33:P33"/>
    <mergeCell ref="Q33:W33"/>
    <mergeCell ref="X33:AA33"/>
    <mergeCell ref="L31:P31"/>
    <mergeCell ref="L32:P32"/>
    <mergeCell ref="X30:AA30"/>
    <mergeCell ref="X32:AA32"/>
    <mergeCell ref="Q31:W31"/>
    <mergeCell ref="T3:AF3"/>
    <mergeCell ref="T4:AF4"/>
    <mergeCell ref="A6:AF6"/>
    <mergeCell ref="A8:P8"/>
    <mergeCell ref="Q8:AF8"/>
    <mergeCell ref="L25:AF25"/>
    <mergeCell ref="A21:K21"/>
    <mergeCell ref="A24:K24"/>
    <mergeCell ref="A20:K20"/>
    <mergeCell ref="L20:AF20"/>
    <mergeCell ref="A22:K22"/>
    <mergeCell ref="L22:AF22"/>
    <mergeCell ref="A23:K23"/>
    <mergeCell ref="L21:AF21"/>
    <mergeCell ref="A14:AF14"/>
    <mergeCell ref="A15:AF15"/>
    <mergeCell ref="A16:AF16"/>
    <mergeCell ref="B18:AF18"/>
    <mergeCell ref="A19:K19"/>
    <mergeCell ref="L19:AF19"/>
    <mergeCell ref="A9:P9"/>
    <mergeCell ref="Q9:AF9"/>
    <mergeCell ref="L23:Q23"/>
    <mergeCell ref="R23:AF23"/>
    <mergeCell ref="A40:K40"/>
    <mergeCell ref="L40:U40"/>
    <mergeCell ref="V40:AF40"/>
    <mergeCell ref="B37:AF37"/>
    <mergeCell ref="A38:K38"/>
    <mergeCell ref="L38:U38"/>
    <mergeCell ref="V38:AF38"/>
    <mergeCell ref="A39:K39"/>
    <mergeCell ref="L39:U39"/>
    <mergeCell ref="V39:AF39"/>
    <mergeCell ref="A41:K41"/>
    <mergeCell ref="L41:U41"/>
    <mergeCell ref="V44:AF44"/>
    <mergeCell ref="V41:AF41"/>
    <mergeCell ref="L44:U44"/>
    <mergeCell ref="L45:U45"/>
    <mergeCell ref="V43:AF43"/>
    <mergeCell ref="V46:AF46"/>
    <mergeCell ref="A42:K42"/>
    <mergeCell ref="L42:U42"/>
    <mergeCell ref="V42:AF42"/>
    <mergeCell ref="A43:K43"/>
    <mergeCell ref="L43:U43"/>
    <mergeCell ref="L49:U49"/>
    <mergeCell ref="V49:AF49"/>
    <mergeCell ref="L48:U48"/>
    <mergeCell ref="V48:AF48"/>
    <mergeCell ref="A45:K45"/>
    <mergeCell ref="L47:U47"/>
    <mergeCell ref="V47:AF47"/>
    <mergeCell ref="V45:AF45"/>
    <mergeCell ref="A44:K44"/>
    <mergeCell ref="L46:U46"/>
    <mergeCell ref="A46:K46"/>
    <mergeCell ref="A47:K47"/>
    <mergeCell ref="L55:U55"/>
    <mergeCell ref="V55:AF55"/>
    <mergeCell ref="B96:AF96"/>
    <mergeCell ref="A98:K98"/>
    <mergeCell ref="L98:AF98"/>
    <mergeCell ref="A99:K99"/>
    <mergeCell ref="A49:K49"/>
    <mergeCell ref="A48:K48"/>
    <mergeCell ref="L54:U54"/>
    <mergeCell ref="V54:AF54"/>
    <mergeCell ref="V50:AF50"/>
    <mergeCell ref="L50:U50"/>
    <mergeCell ref="A51:K51"/>
    <mergeCell ref="A52:K52"/>
    <mergeCell ref="A53:K53"/>
    <mergeCell ref="A54:K54"/>
    <mergeCell ref="A55:K55"/>
    <mergeCell ref="A56:K56"/>
    <mergeCell ref="A76:K76"/>
    <mergeCell ref="A77:K77"/>
    <mergeCell ref="A65:K65"/>
    <mergeCell ref="A66:K66"/>
    <mergeCell ref="A67:K67"/>
    <mergeCell ref="A68:K68"/>
    <mergeCell ref="A111:K111"/>
    <mergeCell ref="A87:AF87"/>
    <mergeCell ref="A88:AF88"/>
    <mergeCell ref="A90:AF90"/>
    <mergeCell ref="A91:AF91"/>
    <mergeCell ref="A93:AF93"/>
    <mergeCell ref="A94:AF94"/>
    <mergeCell ref="A100:K100"/>
    <mergeCell ref="L100:AF100"/>
    <mergeCell ref="L99:U99"/>
    <mergeCell ref="W99:AF99"/>
    <mergeCell ref="A101:K101"/>
    <mergeCell ref="L101:AF101"/>
    <mergeCell ref="A102:K102"/>
    <mergeCell ref="L102:AF102"/>
    <mergeCell ref="A103:K103"/>
    <mergeCell ref="L103:AF103"/>
    <mergeCell ref="A104:K106"/>
    <mergeCell ref="L104:AC104"/>
    <mergeCell ref="AD104:AF104"/>
    <mergeCell ref="L106:AC106"/>
    <mergeCell ref="AD106:AF106"/>
    <mergeCell ref="L105:AC105"/>
    <mergeCell ref="AD105:AF105"/>
    <mergeCell ref="A120:K121"/>
    <mergeCell ref="L120:AF121"/>
    <mergeCell ref="A117:K117"/>
    <mergeCell ref="L117:AF117"/>
    <mergeCell ref="L114:AF114"/>
    <mergeCell ref="L115:AF115"/>
    <mergeCell ref="L116:AF116"/>
    <mergeCell ref="L112:AF112"/>
    <mergeCell ref="A114:K116"/>
    <mergeCell ref="A107:K107"/>
    <mergeCell ref="L107:AF107"/>
    <mergeCell ref="B109:AF109"/>
    <mergeCell ref="B129:AF129"/>
    <mergeCell ref="A131:AF131"/>
    <mergeCell ref="A122:K123"/>
    <mergeCell ref="L122:R122"/>
    <mergeCell ref="S122:Z122"/>
    <mergeCell ref="AA122:AF122"/>
    <mergeCell ref="L123:R123"/>
    <mergeCell ref="S123:Z123"/>
    <mergeCell ref="AA123:AF123"/>
    <mergeCell ref="A124:K124"/>
    <mergeCell ref="L111:AF111"/>
    <mergeCell ref="A112:K112"/>
    <mergeCell ref="A113:K113"/>
    <mergeCell ref="L113:AF113"/>
    <mergeCell ref="A126:AF126"/>
    <mergeCell ref="A127:AF127"/>
    <mergeCell ref="L124:AF124"/>
    <mergeCell ref="A118:K118"/>
    <mergeCell ref="L118:AF118"/>
    <mergeCell ref="A119:K119"/>
    <mergeCell ref="L119:AF119"/>
    <mergeCell ref="A140:K140"/>
    <mergeCell ref="L140:Z140"/>
    <mergeCell ref="AA140:AF140"/>
    <mergeCell ref="A142:K142"/>
    <mergeCell ref="L142:AF142"/>
    <mergeCell ref="B144:AF144"/>
    <mergeCell ref="A138:K138"/>
    <mergeCell ref="L138:Z138"/>
    <mergeCell ref="AA138:AF138"/>
    <mergeCell ref="A139:K139"/>
    <mergeCell ref="L139:Z139"/>
    <mergeCell ref="AA139:AF139"/>
    <mergeCell ref="A148:M148"/>
    <mergeCell ref="N148:V148"/>
    <mergeCell ref="W148:AF148"/>
    <mergeCell ref="A149:M149"/>
    <mergeCell ref="N149:V149"/>
    <mergeCell ref="W149:AF149"/>
    <mergeCell ref="A146:M146"/>
    <mergeCell ref="N146:V146"/>
    <mergeCell ref="W146:AF146"/>
    <mergeCell ref="A147:M147"/>
    <mergeCell ref="N147:V147"/>
    <mergeCell ref="W147:AF147"/>
    <mergeCell ref="A152:M152"/>
    <mergeCell ref="N152:V152"/>
    <mergeCell ref="W152:AF152"/>
    <mergeCell ref="A153:M153"/>
    <mergeCell ref="N153:V153"/>
    <mergeCell ref="W153:AF153"/>
    <mergeCell ref="A150:M150"/>
    <mergeCell ref="N150:V150"/>
    <mergeCell ref="W150:AF150"/>
    <mergeCell ref="A151:M151"/>
    <mergeCell ref="N151:V151"/>
    <mergeCell ref="W151:AF151"/>
    <mergeCell ref="A156:M156"/>
    <mergeCell ref="N156:V156"/>
    <mergeCell ref="W156:AF156"/>
    <mergeCell ref="A157:M157"/>
    <mergeCell ref="N157:V157"/>
    <mergeCell ref="W157:AF157"/>
    <mergeCell ref="A154:M154"/>
    <mergeCell ref="N154:V154"/>
    <mergeCell ref="W154:AF154"/>
    <mergeCell ref="A155:M155"/>
    <mergeCell ref="N155:V155"/>
    <mergeCell ref="W155:AF155"/>
    <mergeCell ref="B159:AF159"/>
    <mergeCell ref="A161:M161"/>
    <mergeCell ref="N161:S161"/>
    <mergeCell ref="T161:Y161"/>
    <mergeCell ref="Z161:AF161"/>
    <mergeCell ref="A162:M162"/>
    <mergeCell ref="N162:S162"/>
    <mergeCell ref="T162:Y162"/>
    <mergeCell ref="Z162:AF162"/>
    <mergeCell ref="A165:M165"/>
    <mergeCell ref="N165:S165"/>
    <mergeCell ref="T165:Y165"/>
    <mergeCell ref="Z165:AF165"/>
    <mergeCell ref="A166:M166"/>
    <mergeCell ref="N166:S166"/>
    <mergeCell ref="T166:Y166"/>
    <mergeCell ref="Z166:AF166"/>
    <mergeCell ref="A163:M163"/>
    <mergeCell ref="N163:S163"/>
    <mergeCell ref="T163:Y163"/>
    <mergeCell ref="Z163:AF163"/>
    <mergeCell ref="A164:M164"/>
    <mergeCell ref="N164:S164"/>
    <mergeCell ref="T164:Y164"/>
    <mergeCell ref="Z164:AF164"/>
    <mergeCell ref="A169:M169"/>
    <mergeCell ref="N169:Q169"/>
    <mergeCell ref="R169:U169"/>
    <mergeCell ref="V169:Y169"/>
    <mergeCell ref="Z169:AC169"/>
    <mergeCell ref="AD169:AF169"/>
    <mergeCell ref="A168:M168"/>
    <mergeCell ref="N168:Q168"/>
    <mergeCell ref="R168:U168"/>
    <mergeCell ref="V168:Y168"/>
    <mergeCell ref="Z168:AC168"/>
    <mergeCell ref="AD168:AF168"/>
    <mergeCell ref="A171:M171"/>
    <mergeCell ref="N171:Q171"/>
    <mergeCell ref="R171:U171"/>
    <mergeCell ref="V171:Y171"/>
    <mergeCell ref="Z171:AC171"/>
    <mergeCell ref="AD171:AF171"/>
    <mergeCell ref="A170:M170"/>
    <mergeCell ref="N170:Q170"/>
    <mergeCell ref="R170:U170"/>
    <mergeCell ref="V170:Y170"/>
    <mergeCell ref="Z170:AC170"/>
    <mergeCell ref="AD170:AF170"/>
    <mergeCell ref="A172:M172"/>
    <mergeCell ref="N172:Q172"/>
    <mergeCell ref="R172:U172"/>
    <mergeCell ref="V172:Y172"/>
    <mergeCell ref="Z172:AC172"/>
    <mergeCell ref="AD172:AF172"/>
    <mergeCell ref="A212:AF212"/>
    <mergeCell ref="A201:X201"/>
    <mergeCell ref="Y201:AF201"/>
    <mergeCell ref="Y202:AF202"/>
    <mergeCell ref="A204:AF204"/>
    <mergeCell ref="A195:AF195"/>
    <mergeCell ref="A197:AF197"/>
    <mergeCell ref="B199:AF199"/>
    <mergeCell ref="A183:AF183"/>
    <mergeCell ref="B174:AD174"/>
    <mergeCell ref="A176:AF176"/>
    <mergeCell ref="A177:AF177"/>
    <mergeCell ref="A178:AF178"/>
    <mergeCell ref="A180:AF180"/>
    <mergeCell ref="A181:AF181"/>
    <mergeCell ref="A192:AF192"/>
    <mergeCell ref="A193:AF193"/>
    <mergeCell ref="A196:AF196"/>
    <mergeCell ref="A184:AF184"/>
    <mergeCell ref="A186:AF186"/>
    <mergeCell ref="A187:AF187"/>
    <mergeCell ref="A189:AF189"/>
    <mergeCell ref="A215:AF215"/>
    <mergeCell ref="A206:AD206"/>
    <mergeCell ref="A207:S207"/>
    <mergeCell ref="T207:X207"/>
    <mergeCell ref="Z207:AD207"/>
    <mergeCell ref="A209:Q209"/>
    <mergeCell ref="T209:X209"/>
    <mergeCell ref="Z209:AD209"/>
    <mergeCell ref="A213:AF213"/>
    <mergeCell ref="A214:AF214"/>
    <mergeCell ref="A190:AF190"/>
    <mergeCell ref="A202:X202"/>
    <mergeCell ref="A203:AF203"/>
  </mergeCells>
  <dataValidations count="6">
    <dataValidation type="list" allowBlank="1" showInputMessage="1" showErrorMessage="1" sqref="T4:AF4">
      <formula1>"Департамент___________, Департамент корпоративного бизнеса, Департамент директивного кредитования"</formula1>
    </dataValidation>
    <dataValidation type="list" allowBlank="1" showInputMessage="1" showErrorMessage="1" sqref="Q12:AF12">
      <formula1>$FM$1:$FM$8</formula1>
    </dataValidation>
    <dataValidation type="list" allowBlank="1" showInputMessage="1" showErrorMessage="1" sqref="L19:AF19">
      <formula1>$FM$10:$FM$14</formula1>
    </dataValidation>
    <dataValidation type="list" allowBlank="1" showInputMessage="1" showErrorMessage="1" sqref="C51:G51">
      <formula1>$U$15:$U$18</formula1>
    </dataValidation>
    <dataValidation type="list" allowBlank="1" showInputMessage="1" showErrorMessage="1" sqref="C63:G63">
      <formula1>"на финансирование внеоборотных активов, на финансирование оборотных активов"</formula1>
    </dataValidation>
    <dataValidation type="list" allowBlank="1" showInputMessage="1" showErrorMessage="1" sqref="D73:G73">
      <formula1>$S$15:$S$22</formula1>
    </dataValidation>
  </dataValidations>
  <pageMargins left="0.7" right="0.7" top="0.75" bottom="0.75" header="0.3" footer="0.3"/>
  <pageSetup paperSize="9" scale="9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7" tint="0.79998168889431442"/>
  </sheetPr>
  <dimension ref="A1:O75"/>
  <sheetViews>
    <sheetView topLeftCell="A58" zoomScale="70" zoomScaleNormal="70" workbookViewId="0">
      <selection activeCell="M5" sqref="M1:M5"/>
    </sheetView>
  </sheetViews>
  <sheetFormatPr defaultRowHeight="15" x14ac:dyDescent="0.25"/>
  <cols>
    <col min="1" max="1" width="7.42578125" style="615" customWidth="1"/>
    <col min="2" max="2" width="28.85546875" style="615" customWidth="1"/>
    <col min="3" max="3" width="7.85546875" style="615" customWidth="1"/>
    <col min="4" max="4" width="1.7109375" style="615" customWidth="1"/>
    <col min="5" max="5" width="11.42578125" style="615" customWidth="1"/>
    <col min="6" max="6" width="13.28515625" style="615" customWidth="1"/>
    <col min="7" max="7" width="9.85546875" style="615" customWidth="1"/>
    <col min="8" max="8" width="8.85546875" style="615" customWidth="1"/>
    <col min="9" max="9" width="16.28515625" style="615" customWidth="1"/>
    <col min="10" max="10" width="9.42578125" style="615" customWidth="1"/>
    <col min="11" max="13" width="17.140625" style="615" customWidth="1"/>
    <col min="14" max="14" width="10.7109375" style="615" customWidth="1"/>
    <col min="15" max="15" width="8.140625" style="615" customWidth="1"/>
    <col min="16" max="254" width="9.140625" style="450"/>
    <col min="255" max="255" width="7.42578125" style="450" customWidth="1"/>
    <col min="256" max="256" width="28.85546875" style="450" customWidth="1"/>
    <col min="257" max="257" width="7.85546875" style="450" customWidth="1"/>
    <col min="258" max="258" width="1.7109375" style="450" customWidth="1"/>
    <col min="259" max="259" width="11.42578125" style="450" customWidth="1"/>
    <col min="260" max="260" width="13.28515625" style="450" customWidth="1"/>
    <col min="261" max="261" width="9.85546875" style="450" customWidth="1"/>
    <col min="262" max="262" width="8.85546875" style="450" customWidth="1"/>
    <col min="263" max="263" width="6.85546875" style="450" customWidth="1"/>
    <col min="264" max="264" width="9.42578125" style="450" customWidth="1"/>
    <col min="265" max="265" width="14.28515625" style="450" customWidth="1"/>
    <col min="266" max="266" width="15.42578125" style="450" customWidth="1"/>
    <col min="267" max="267" width="19.42578125" style="450" customWidth="1"/>
    <col min="268" max="268" width="12.42578125" style="450" customWidth="1"/>
    <col min="269" max="269" width="9.140625" style="450" customWidth="1"/>
    <col min="270" max="510" width="9.140625" style="450"/>
    <col min="511" max="511" width="7.42578125" style="450" customWidth="1"/>
    <col min="512" max="512" width="28.85546875" style="450" customWidth="1"/>
    <col min="513" max="513" width="7.85546875" style="450" customWidth="1"/>
    <col min="514" max="514" width="1.7109375" style="450" customWidth="1"/>
    <col min="515" max="515" width="11.42578125" style="450" customWidth="1"/>
    <col min="516" max="516" width="13.28515625" style="450" customWidth="1"/>
    <col min="517" max="517" width="9.85546875" style="450" customWidth="1"/>
    <col min="518" max="518" width="8.85546875" style="450" customWidth="1"/>
    <col min="519" max="519" width="6.85546875" style="450" customWidth="1"/>
    <col min="520" max="520" width="9.42578125" style="450" customWidth="1"/>
    <col min="521" max="521" width="14.28515625" style="450" customWidth="1"/>
    <col min="522" max="522" width="15.42578125" style="450" customWidth="1"/>
    <col min="523" max="523" width="19.42578125" style="450" customWidth="1"/>
    <col min="524" max="524" width="12.42578125" style="450" customWidth="1"/>
    <col min="525" max="525" width="9.140625" style="450" customWidth="1"/>
    <col min="526" max="766" width="9.140625" style="450"/>
    <col min="767" max="767" width="7.42578125" style="450" customWidth="1"/>
    <col min="768" max="768" width="28.85546875" style="450" customWidth="1"/>
    <col min="769" max="769" width="7.85546875" style="450" customWidth="1"/>
    <col min="770" max="770" width="1.7109375" style="450" customWidth="1"/>
    <col min="771" max="771" width="11.42578125" style="450" customWidth="1"/>
    <col min="772" max="772" width="13.28515625" style="450" customWidth="1"/>
    <col min="773" max="773" width="9.85546875" style="450" customWidth="1"/>
    <col min="774" max="774" width="8.85546875" style="450" customWidth="1"/>
    <col min="775" max="775" width="6.85546875" style="450" customWidth="1"/>
    <col min="776" max="776" width="9.42578125" style="450" customWidth="1"/>
    <col min="777" max="777" width="14.28515625" style="450" customWidth="1"/>
    <col min="778" max="778" width="15.42578125" style="450" customWidth="1"/>
    <col min="779" max="779" width="19.42578125" style="450" customWidth="1"/>
    <col min="780" max="780" width="12.42578125" style="450" customWidth="1"/>
    <col min="781" max="781" width="9.140625" style="450" customWidth="1"/>
    <col min="782" max="1022" width="9.140625" style="450"/>
    <col min="1023" max="1023" width="7.42578125" style="450" customWidth="1"/>
    <col min="1024" max="1024" width="28.85546875" style="450" customWidth="1"/>
    <col min="1025" max="1025" width="7.85546875" style="450" customWidth="1"/>
    <col min="1026" max="1026" width="1.7109375" style="450" customWidth="1"/>
    <col min="1027" max="1027" width="11.42578125" style="450" customWidth="1"/>
    <col min="1028" max="1028" width="13.28515625" style="450" customWidth="1"/>
    <col min="1029" max="1029" width="9.85546875" style="450" customWidth="1"/>
    <col min="1030" max="1030" width="8.85546875" style="450" customWidth="1"/>
    <col min="1031" max="1031" width="6.85546875" style="450" customWidth="1"/>
    <col min="1032" max="1032" width="9.42578125" style="450" customWidth="1"/>
    <col min="1033" max="1033" width="14.28515625" style="450" customWidth="1"/>
    <col min="1034" max="1034" width="15.42578125" style="450" customWidth="1"/>
    <col min="1035" max="1035" width="19.42578125" style="450" customWidth="1"/>
    <col min="1036" max="1036" width="12.42578125" style="450" customWidth="1"/>
    <col min="1037" max="1037" width="9.140625" style="450" customWidth="1"/>
    <col min="1038" max="1278" width="9.140625" style="450"/>
    <col min="1279" max="1279" width="7.42578125" style="450" customWidth="1"/>
    <col min="1280" max="1280" width="28.85546875" style="450" customWidth="1"/>
    <col min="1281" max="1281" width="7.85546875" style="450" customWidth="1"/>
    <col min="1282" max="1282" width="1.7109375" style="450" customWidth="1"/>
    <col min="1283" max="1283" width="11.42578125" style="450" customWidth="1"/>
    <col min="1284" max="1284" width="13.28515625" style="450" customWidth="1"/>
    <col min="1285" max="1285" width="9.85546875" style="450" customWidth="1"/>
    <col min="1286" max="1286" width="8.85546875" style="450" customWidth="1"/>
    <col min="1287" max="1287" width="6.85546875" style="450" customWidth="1"/>
    <col min="1288" max="1288" width="9.42578125" style="450" customWidth="1"/>
    <col min="1289" max="1289" width="14.28515625" style="450" customWidth="1"/>
    <col min="1290" max="1290" width="15.42578125" style="450" customWidth="1"/>
    <col min="1291" max="1291" width="19.42578125" style="450" customWidth="1"/>
    <col min="1292" max="1292" width="12.42578125" style="450" customWidth="1"/>
    <col min="1293" max="1293" width="9.140625" style="450" customWidth="1"/>
    <col min="1294" max="1534" width="9.140625" style="450"/>
    <col min="1535" max="1535" width="7.42578125" style="450" customWidth="1"/>
    <col min="1536" max="1536" width="28.85546875" style="450" customWidth="1"/>
    <col min="1537" max="1537" width="7.85546875" style="450" customWidth="1"/>
    <col min="1538" max="1538" width="1.7109375" style="450" customWidth="1"/>
    <col min="1539" max="1539" width="11.42578125" style="450" customWidth="1"/>
    <col min="1540" max="1540" width="13.28515625" style="450" customWidth="1"/>
    <col min="1541" max="1541" width="9.85546875" style="450" customWidth="1"/>
    <col min="1542" max="1542" width="8.85546875" style="450" customWidth="1"/>
    <col min="1543" max="1543" width="6.85546875" style="450" customWidth="1"/>
    <col min="1544" max="1544" width="9.42578125" style="450" customWidth="1"/>
    <col min="1545" max="1545" width="14.28515625" style="450" customWidth="1"/>
    <col min="1546" max="1546" width="15.42578125" style="450" customWidth="1"/>
    <col min="1547" max="1547" width="19.42578125" style="450" customWidth="1"/>
    <col min="1548" max="1548" width="12.42578125" style="450" customWidth="1"/>
    <col min="1549" max="1549" width="9.140625" style="450" customWidth="1"/>
    <col min="1550" max="1790" width="9.140625" style="450"/>
    <col min="1791" max="1791" width="7.42578125" style="450" customWidth="1"/>
    <col min="1792" max="1792" width="28.85546875" style="450" customWidth="1"/>
    <col min="1793" max="1793" width="7.85546875" style="450" customWidth="1"/>
    <col min="1794" max="1794" width="1.7109375" style="450" customWidth="1"/>
    <col min="1795" max="1795" width="11.42578125" style="450" customWidth="1"/>
    <col min="1796" max="1796" width="13.28515625" style="450" customWidth="1"/>
    <col min="1797" max="1797" width="9.85546875" style="450" customWidth="1"/>
    <col min="1798" max="1798" width="8.85546875" style="450" customWidth="1"/>
    <col min="1799" max="1799" width="6.85546875" style="450" customWidth="1"/>
    <col min="1800" max="1800" width="9.42578125" style="450" customWidth="1"/>
    <col min="1801" max="1801" width="14.28515625" style="450" customWidth="1"/>
    <col min="1802" max="1802" width="15.42578125" style="450" customWidth="1"/>
    <col min="1803" max="1803" width="19.42578125" style="450" customWidth="1"/>
    <col min="1804" max="1804" width="12.42578125" style="450" customWidth="1"/>
    <col min="1805" max="1805" width="9.140625" style="450" customWidth="1"/>
    <col min="1806" max="2046" width="9.140625" style="450"/>
    <col min="2047" max="2047" width="7.42578125" style="450" customWidth="1"/>
    <col min="2048" max="2048" width="28.85546875" style="450" customWidth="1"/>
    <col min="2049" max="2049" width="7.85546875" style="450" customWidth="1"/>
    <col min="2050" max="2050" width="1.7109375" style="450" customWidth="1"/>
    <col min="2051" max="2051" width="11.42578125" style="450" customWidth="1"/>
    <col min="2052" max="2052" width="13.28515625" style="450" customWidth="1"/>
    <col min="2053" max="2053" width="9.85546875" style="450" customWidth="1"/>
    <col min="2054" max="2054" width="8.85546875" style="450" customWidth="1"/>
    <col min="2055" max="2055" width="6.85546875" style="450" customWidth="1"/>
    <col min="2056" max="2056" width="9.42578125" style="450" customWidth="1"/>
    <col min="2057" max="2057" width="14.28515625" style="450" customWidth="1"/>
    <col min="2058" max="2058" width="15.42578125" style="450" customWidth="1"/>
    <col min="2059" max="2059" width="19.42578125" style="450" customWidth="1"/>
    <col min="2060" max="2060" width="12.42578125" style="450" customWidth="1"/>
    <col min="2061" max="2061" width="9.140625" style="450" customWidth="1"/>
    <col min="2062" max="2302" width="9.140625" style="450"/>
    <col min="2303" max="2303" width="7.42578125" style="450" customWidth="1"/>
    <col min="2304" max="2304" width="28.85546875" style="450" customWidth="1"/>
    <col min="2305" max="2305" width="7.85546875" style="450" customWidth="1"/>
    <col min="2306" max="2306" width="1.7109375" style="450" customWidth="1"/>
    <col min="2307" max="2307" width="11.42578125" style="450" customWidth="1"/>
    <col min="2308" max="2308" width="13.28515625" style="450" customWidth="1"/>
    <col min="2309" max="2309" width="9.85546875" style="450" customWidth="1"/>
    <col min="2310" max="2310" width="8.85546875" style="450" customWidth="1"/>
    <col min="2311" max="2311" width="6.85546875" style="450" customWidth="1"/>
    <col min="2312" max="2312" width="9.42578125" style="450" customWidth="1"/>
    <col min="2313" max="2313" width="14.28515625" style="450" customWidth="1"/>
    <col min="2314" max="2314" width="15.42578125" style="450" customWidth="1"/>
    <col min="2315" max="2315" width="19.42578125" style="450" customWidth="1"/>
    <col min="2316" max="2316" width="12.42578125" style="450" customWidth="1"/>
    <col min="2317" max="2317" width="9.140625" style="450" customWidth="1"/>
    <col min="2318" max="2558" width="9.140625" style="450"/>
    <col min="2559" max="2559" width="7.42578125" style="450" customWidth="1"/>
    <col min="2560" max="2560" width="28.85546875" style="450" customWidth="1"/>
    <col min="2561" max="2561" width="7.85546875" style="450" customWidth="1"/>
    <col min="2562" max="2562" width="1.7109375" style="450" customWidth="1"/>
    <col min="2563" max="2563" width="11.42578125" style="450" customWidth="1"/>
    <col min="2564" max="2564" width="13.28515625" style="450" customWidth="1"/>
    <col min="2565" max="2565" width="9.85546875" style="450" customWidth="1"/>
    <col min="2566" max="2566" width="8.85546875" style="450" customWidth="1"/>
    <col min="2567" max="2567" width="6.85546875" style="450" customWidth="1"/>
    <col min="2568" max="2568" width="9.42578125" style="450" customWidth="1"/>
    <col min="2569" max="2569" width="14.28515625" style="450" customWidth="1"/>
    <col min="2570" max="2570" width="15.42578125" style="450" customWidth="1"/>
    <col min="2571" max="2571" width="19.42578125" style="450" customWidth="1"/>
    <col min="2572" max="2572" width="12.42578125" style="450" customWidth="1"/>
    <col min="2573" max="2573" width="9.140625" style="450" customWidth="1"/>
    <col min="2574" max="2814" width="9.140625" style="450"/>
    <col min="2815" max="2815" width="7.42578125" style="450" customWidth="1"/>
    <col min="2816" max="2816" width="28.85546875" style="450" customWidth="1"/>
    <col min="2817" max="2817" width="7.85546875" style="450" customWidth="1"/>
    <col min="2818" max="2818" width="1.7109375" style="450" customWidth="1"/>
    <col min="2819" max="2819" width="11.42578125" style="450" customWidth="1"/>
    <col min="2820" max="2820" width="13.28515625" style="450" customWidth="1"/>
    <col min="2821" max="2821" width="9.85546875" style="450" customWidth="1"/>
    <col min="2822" max="2822" width="8.85546875" style="450" customWidth="1"/>
    <col min="2823" max="2823" width="6.85546875" style="450" customWidth="1"/>
    <col min="2824" max="2824" width="9.42578125" style="450" customWidth="1"/>
    <col min="2825" max="2825" width="14.28515625" style="450" customWidth="1"/>
    <col min="2826" max="2826" width="15.42578125" style="450" customWidth="1"/>
    <col min="2827" max="2827" width="19.42578125" style="450" customWidth="1"/>
    <col min="2828" max="2828" width="12.42578125" style="450" customWidth="1"/>
    <col min="2829" max="2829" width="9.140625" style="450" customWidth="1"/>
    <col min="2830" max="3070" width="9.140625" style="450"/>
    <col min="3071" max="3071" width="7.42578125" style="450" customWidth="1"/>
    <col min="3072" max="3072" width="28.85546875" style="450" customWidth="1"/>
    <col min="3073" max="3073" width="7.85546875" style="450" customWidth="1"/>
    <col min="3074" max="3074" width="1.7109375" style="450" customWidth="1"/>
    <col min="3075" max="3075" width="11.42578125" style="450" customWidth="1"/>
    <col min="3076" max="3076" width="13.28515625" style="450" customWidth="1"/>
    <col min="3077" max="3077" width="9.85546875" style="450" customWidth="1"/>
    <col min="3078" max="3078" width="8.85546875" style="450" customWidth="1"/>
    <col min="3079" max="3079" width="6.85546875" style="450" customWidth="1"/>
    <col min="3080" max="3080" width="9.42578125" style="450" customWidth="1"/>
    <col min="3081" max="3081" width="14.28515625" style="450" customWidth="1"/>
    <col min="3082" max="3082" width="15.42578125" style="450" customWidth="1"/>
    <col min="3083" max="3083" width="19.42578125" style="450" customWidth="1"/>
    <col min="3084" max="3084" width="12.42578125" style="450" customWidth="1"/>
    <col min="3085" max="3085" width="9.140625" style="450" customWidth="1"/>
    <col min="3086" max="3326" width="9.140625" style="450"/>
    <col min="3327" max="3327" width="7.42578125" style="450" customWidth="1"/>
    <col min="3328" max="3328" width="28.85546875" style="450" customWidth="1"/>
    <col min="3329" max="3329" width="7.85546875" style="450" customWidth="1"/>
    <col min="3330" max="3330" width="1.7109375" style="450" customWidth="1"/>
    <col min="3331" max="3331" width="11.42578125" style="450" customWidth="1"/>
    <col min="3332" max="3332" width="13.28515625" style="450" customWidth="1"/>
    <col min="3333" max="3333" width="9.85546875" style="450" customWidth="1"/>
    <col min="3334" max="3334" width="8.85546875" style="450" customWidth="1"/>
    <col min="3335" max="3335" width="6.85546875" style="450" customWidth="1"/>
    <col min="3336" max="3336" width="9.42578125" style="450" customWidth="1"/>
    <col min="3337" max="3337" width="14.28515625" style="450" customWidth="1"/>
    <col min="3338" max="3338" width="15.42578125" style="450" customWidth="1"/>
    <col min="3339" max="3339" width="19.42578125" style="450" customWidth="1"/>
    <col min="3340" max="3340" width="12.42578125" style="450" customWidth="1"/>
    <col min="3341" max="3341" width="9.140625" style="450" customWidth="1"/>
    <col min="3342" max="3582" width="9.140625" style="450"/>
    <col min="3583" max="3583" width="7.42578125" style="450" customWidth="1"/>
    <col min="3584" max="3584" width="28.85546875" style="450" customWidth="1"/>
    <col min="3585" max="3585" width="7.85546875" style="450" customWidth="1"/>
    <col min="3586" max="3586" width="1.7109375" style="450" customWidth="1"/>
    <col min="3587" max="3587" width="11.42578125" style="450" customWidth="1"/>
    <col min="3588" max="3588" width="13.28515625" style="450" customWidth="1"/>
    <col min="3589" max="3589" width="9.85546875" style="450" customWidth="1"/>
    <col min="3590" max="3590" width="8.85546875" style="450" customWidth="1"/>
    <col min="3591" max="3591" width="6.85546875" style="450" customWidth="1"/>
    <col min="3592" max="3592" width="9.42578125" style="450" customWidth="1"/>
    <col min="3593" max="3593" width="14.28515625" style="450" customWidth="1"/>
    <col min="3594" max="3594" width="15.42578125" style="450" customWidth="1"/>
    <col min="3595" max="3595" width="19.42578125" style="450" customWidth="1"/>
    <col min="3596" max="3596" width="12.42578125" style="450" customWidth="1"/>
    <col min="3597" max="3597" width="9.140625" style="450" customWidth="1"/>
    <col min="3598" max="3838" width="9.140625" style="450"/>
    <col min="3839" max="3839" width="7.42578125" style="450" customWidth="1"/>
    <col min="3840" max="3840" width="28.85546875" style="450" customWidth="1"/>
    <col min="3841" max="3841" width="7.85546875" style="450" customWidth="1"/>
    <col min="3842" max="3842" width="1.7109375" style="450" customWidth="1"/>
    <col min="3843" max="3843" width="11.42578125" style="450" customWidth="1"/>
    <col min="3844" max="3844" width="13.28515625" style="450" customWidth="1"/>
    <col min="3845" max="3845" width="9.85546875" style="450" customWidth="1"/>
    <col min="3846" max="3846" width="8.85546875" style="450" customWidth="1"/>
    <col min="3847" max="3847" width="6.85546875" style="450" customWidth="1"/>
    <col min="3848" max="3848" width="9.42578125" style="450" customWidth="1"/>
    <col min="3849" max="3849" width="14.28515625" style="450" customWidth="1"/>
    <col min="3850" max="3850" width="15.42578125" style="450" customWidth="1"/>
    <col min="3851" max="3851" width="19.42578125" style="450" customWidth="1"/>
    <col min="3852" max="3852" width="12.42578125" style="450" customWidth="1"/>
    <col min="3853" max="3853" width="9.140625" style="450" customWidth="1"/>
    <col min="3854" max="4094" width="9.140625" style="450"/>
    <col min="4095" max="4095" width="7.42578125" style="450" customWidth="1"/>
    <col min="4096" max="4096" width="28.85546875" style="450" customWidth="1"/>
    <col min="4097" max="4097" width="7.85546875" style="450" customWidth="1"/>
    <col min="4098" max="4098" width="1.7109375" style="450" customWidth="1"/>
    <col min="4099" max="4099" width="11.42578125" style="450" customWidth="1"/>
    <col min="4100" max="4100" width="13.28515625" style="450" customWidth="1"/>
    <col min="4101" max="4101" width="9.85546875" style="450" customWidth="1"/>
    <col min="4102" max="4102" width="8.85546875" style="450" customWidth="1"/>
    <col min="4103" max="4103" width="6.85546875" style="450" customWidth="1"/>
    <col min="4104" max="4104" width="9.42578125" style="450" customWidth="1"/>
    <col min="4105" max="4105" width="14.28515625" style="450" customWidth="1"/>
    <col min="4106" max="4106" width="15.42578125" style="450" customWidth="1"/>
    <col min="4107" max="4107" width="19.42578125" style="450" customWidth="1"/>
    <col min="4108" max="4108" width="12.42578125" style="450" customWidth="1"/>
    <col min="4109" max="4109" width="9.140625" style="450" customWidth="1"/>
    <col min="4110" max="4350" width="9.140625" style="450"/>
    <col min="4351" max="4351" width="7.42578125" style="450" customWidth="1"/>
    <col min="4352" max="4352" width="28.85546875" style="450" customWidth="1"/>
    <col min="4353" max="4353" width="7.85546875" style="450" customWidth="1"/>
    <col min="4354" max="4354" width="1.7109375" style="450" customWidth="1"/>
    <col min="4355" max="4355" width="11.42578125" style="450" customWidth="1"/>
    <col min="4356" max="4356" width="13.28515625" style="450" customWidth="1"/>
    <col min="4357" max="4357" width="9.85546875" style="450" customWidth="1"/>
    <col min="4358" max="4358" width="8.85546875" style="450" customWidth="1"/>
    <col min="4359" max="4359" width="6.85546875" style="450" customWidth="1"/>
    <col min="4360" max="4360" width="9.42578125" style="450" customWidth="1"/>
    <col min="4361" max="4361" width="14.28515625" style="450" customWidth="1"/>
    <col min="4362" max="4362" width="15.42578125" style="450" customWidth="1"/>
    <col min="4363" max="4363" width="19.42578125" style="450" customWidth="1"/>
    <col min="4364" max="4364" width="12.42578125" style="450" customWidth="1"/>
    <col min="4365" max="4365" width="9.140625" style="450" customWidth="1"/>
    <col min="4366" max="4606" width="9.140625" style="450"/>
    <col min="4607" max="4607" width="7.42578125" style="450" customWidth="1"/>
    <col min="4608" max="4608" width="28.85546875" style="450" customWidth="1"/>
    <col min="4609" max="4609" width="7.85546875" style="450" customWidth="1"/>
    <col min="4610" max="4610" width="1.7109375" style="450" customWidth="1"/>
    <col min="4611" max="4611" width="11.42578125" style="450" customWidth="1"/>
    <col min="4612" max="4612" width="13.28515625" style="450" customWidth="1"/>
    <col min="4613" max="4613" width="9.85546875" style="450" customWidth="1"/>
    <col min="4614" max="4614" width="8.85546875" style="450" customWidth="1"/>
    <col min="4615" max="4615" width="6.85546875" style="450" customWidth="1"/>
    <col min="4616" max="4616" width="9.42578125" style="450" customWidth="1"/>
    <col min="4617" max="4617" width="14.28515625" style="450" customWidth="1"/>
    <col min="4618" max="4618" width="15.42578125" style="450" customWidth="1"/>
    <col min="4619" max="4619" width="19.42578125" style="450" customWidth="1"/>
    <col min="4620" max="4620" width="12.42578125" style="450" customWidth="1"/>
    <col min="4621" max="4621" width="9.140625" style="450" customWidth="1"/>
    <col min="4622" max="4862" width="9.140625" style="450"/>
    <col min="4863" max="4863" width="7.42578125" style="450" customWidth="1"/>
    <col min="4864" max="4864" width="28.85546875" style="450" customWidth="1"/>
    <col min="4865" max="4865" width="7.85546875" style="450" customWidth="1"/>
    <col min="4866" max="4866" width="1.7109375" style="450" customWidth="1"/>
    <col min="4867" max="4867" width="11.42578125" style="450" customWidth="1"/>
    <col min="4868" max="4868" width="13.28515625" style="450" customWidth="1"/>
    <col min="4869" max="4869" width="9.85546875" style="450" customWidth="1"/>
    <col min="4870" max="4870" width="8.85546875" style="450" customWidth="1"/>
    <col min="4871" max="4871" width="6.85546875" style="450" customWidth="1"/>
    <col min="4872" max="4872" width="9.42578125" style="450" customWidth="1"/>
    <col min="4873" max="4873" width="14.28515625" style="450" customWidth="1"/>
    <col min="4874" max="4874" width="15.42578125" style="450" customWidth="1"/>
    <col min="4875" max="4875" width="19.42578125" style="450" customWidth="1"/>
    <col min="4876" max="4876" width="12.42578125" style="450" customWidth="1"/>
    <col min="4877" max="4877" width="9.140625" style="450" customWidth="1"/>
    <col min="4878" max="5118" width="9.140625" style="450"/>
    <col min="5119" max="5119" width="7.42578125" style="450" customWidth="1"/>
    <col min="5120" max="5120" width="28.85546875" style="450" customWidth="1"/>
    <col min="5121" max="5121" width="7.85546875" style="450" customWidth="1"/>
    <col min="5122" max="5122" width="1.7109375" style="450" customWidth="1"/>
    <col min="5123" max="5123" width="11.42578125" style="450" customWidth="1"/>
    <col min="5124" max="5124" width="13.28515625" style="450" customWidth="1"/>
    <col min="5125" max="5125" width="9.85546875" style="450" customWidth="1"/>
    <col min="5126" max="5126" width="8.85546875" style="450" customWidth="1"/>
    <col min="5127" max="5127" width="6.85546875" style="450" customWidth="1"/>
    <col min="5128" max="5128" width="9.42578125" style="450" customWidth="1"/>
    <col min="5129" max="5129" width="14.28515625" style="450" customWidth="1"/>
    <col min="5130" max="5130" width="15.42578125" style="450" customWidth="1"/>
    <col min="5131" max="5131" width="19.42578125" style="450" customWidth="1"/>
    <col min="5132" max="5132" width="12.42578125" style="450" customWidth="1"/>
    <col min="5133" max="5133" width="9.140625" style="450" customWidth="1"/>
    <col min="5134" max="5374" width="9.140625" style="450"/>
    <col min="5375" max="5375" width="7.42578125" style="450" customWidth="1"/>
    <col min="5376" max="5376" width="28.85546875" style="450" customWidth="1"/>
    <col min="5377" max="5377" width="7.85546875" style="450" customWidth="1"/>
    <col min="5378" max="5378" width="1.7109375" style="450" customWidth="1"/>
    <col min="5379" max="5379" width="11.42578125" style="450" customWidth="1"/>
    <col min="5380" max="5380" width="13.28515625" style="450" customWidth="1"/>
    <col min="5381" max="5381" width="9.85546875" style="450" customWidth="1"/>
    <col min="5382" max="5382" width="8.85546875" style="450" customWidth="1"/>
    <col min="5383" max="5383" width="6.85546875" style="450" customWidth="1"/>
    <col min="5384" max="5384" width="9.42578125" style="450" customWidth="1"/>
    <col min="5385" max="5385" width="14.28515625" style="450" customWidth="1"/>
    <col min="5386" max="5386" width="15.42578125" style="450" customWidth="1"/>
    <col min="5387" max="5387" width="19.42578125" style="450" customWidth="1"/>
    <col min="5388" max="5388" width="12.42578125" style="450" customWidth="1"/>
    <col min="5389" max="5389" width="9.140625" style="450" customWidth="1"/>
    <col min="5390" max="5630" width="9.140625" style="450"/>
    <col min="5631" max="5631" width="7.42578125" style="450" customWidth="1"/>
    <col min="5632" max="5632" width="28.85546875" style="450" customWidth="1"/>
    <col min="5633" max="5633" width="7.85546875" style="450" customWidth="1"/>
    <col min="5634" max="5634" width="1.7109375" style="450" customWidth="1"/>
    <col min="5635" max="5635" width="11.42578125" style="450" customWidth="1"/>
    <col min="5636" max="5636" width="13.28515625" style="450" customWidth="1"/>
    <col min="5637" max="5637" width="9.85546875" style="450" customWidth="1"/>
    <col min="5638" max="5638" width="8.85546875" style="450" customWidth="1"/>
    <col min="5639" max="5639" width="6.85546875" style="450" customWidth="1"/>
    <col min="5640" max="5640" width="9.42578125" style="450" customWidth="1"/>
    <col min="5641" max="5641" width="14.28515625" style="450" customWidth="1"/>
    <col min="5642" max="5642" width="15.42578125" style="450" customWidth="1"/>
    <col min="5643" max="5643" width="19.42578125" style="450" customWidth="1"/>
    <col min="5644" max="5644" width="12.42578125" style="450" customWidth="1"/>
    <col min="5645" max="5645" width="9.140625" style="450" customWidth="1"/>
    <col min="5646" max="5886" width="9.140625" style="450"/>
    <col min="5887" max="5887" width="7.42578125" style="450" customWidth="1"/>
    <col min="5888" max="5888" width="28.85546875" style="450" customWidth="1"/>
    <col min="5889" max="5889" width="7.85546875" style="450" customWidth="1"/>
    <col min="5890" max="5890" width="1.7109375" style="450" customWidth="1"/>
    <col min="5891" max="5891" width="11.42578125" style="450" customWidth="1"/>
    <col min="5892" max="5892" width="13.28515625" style="450" customWidth="1"/>
    <col min="5893" max="5893" width="9.85546875" style="450" customWidth="1"/>
    <col min="5894" max="5894" width="8.85546875" style="450" customWidth="1"/>
    <col min="5895" max="5895" width="6.85546875" style="450" customWidth="1"/>
    <col min="5896" max="5896" width="9.42578125" style="450" customWidth="1"/>
    <col min="5897" max="5897" width="14.28515625" style="450" customWidth="1"/>
    <col min="5898" max="5898" width="15.42578125" style="450" customWidth="1"/>
    <col min="5899" max="5899" width="19.42578125" style="450" customWidth="1"/>
    <col min="5900" max="5900" width="12.42578125" style="450" customWidth="1"/>
    <col min="5901" max="5901" width="9.140625" style="450" customWidth="1"/>
    <col min="5902" max="6142" width="9.140625" style="450"/>
    <col min="6143" max="6143" width="7.42578125" style="450" customWidth="1"/>
    <col min="6144" max="6144" width="28.85546875" style="450" customWidth="1"/>
    <col min="6145" max="6145" width="7.85546875" style="450" customWidth="1"/>
    <col min="6146" max="6146" width="1.7109375" style="450" customWidth="1"/>
    <col min="6147" max="6147" width="11.42578125" style="450" customWidth="1"/>
    <col min="6148" max="6148" width="13.28515625" style="450" customWidth="1"/>
    <col min="6149" max="6149" width="9.85546875" style="450" customWidth="1"/>
    <col min="6150" max="6150" width="8.85546875" style="450" customWidth="1"/>
    <col min="6151" max="6151" width="6.85546875" style="450" customWidth="1"/>
    <col min="6152" max="6152" width="9.42578125" style="450" customWidth="1"/>
    <col min="6153" max="6153" width="14.28515625" style="450" customWidth="1"/>
    <col min="6154" max="6154" width="15.42578125" style="450" customWidth="1"/>
    <col min="6155" max="6155" width="19.42578125" style="450" customWidth="1"/>
    <col min="6156" max="6156" width="12.42578125" style="450" customWidth="1"/>
    <col min="6157" max="6157" width="9.140625" style="450" customWidth="1"/>
    <col min="6158" max="6398" width="9.140625" style="450"/>
    <col min="6399" max="6399" width="7.42578125" style="450" customWidth="1"/>
    <col min="6400" max="6400" width="28.85546875" style="450" customWidth="1"/>
    <col min="6401" max="6401" width="7.85546875" style="450" customWidth="1"/>
    <col min="6402" max="6402" width="1.7109375" style="450" customWidth="1"/>
    <col min="6403" max="6403" width="11.42578125" style="450" customWidth="1"/>
    <col min="6404" max="6404" width="13.28515625" style="450" customWidth="1"/>
    <col min="6405" max="6405" width="9.85546875" style="450" customWidth="1"/>
    <col min="6406" max="6406" width="8.85546875" style="450" customWidth="1"/>
    <col min="6407" max="6407" width="6.85546875" style="450" customWidth="1"/>
    <col min="6408" max="6408" width="9.42578125" style="450" customWidth="1"/>
    <col min="6409" max="6409" width="14.28515625" style="450" customWidth="1"/>
    <col min="6410" max="6410" width="15.42578125" style="450" customWidth="1"/>
    <col min="6411" max="6411" width="19.42578125" style="450" customWidth="1"/>
    <col min="6412" max="6412" width="12.42578125" style="450" customWidth="1"/>
    <col min="6413" max="6413" width="9.140625" style="450" customWidth="1"/>
    <col min="6414" max="6654" width="9.140625" style="450"/>
    <col min="6655" max="6655" width="7.42578125" style="450" customWidth="1"/>
    <col min="6656" max="6656" width="28.85546875" style="450" customWidth="1"/>
    <col min="6657" max="6657" width="7.85546875" style="450" customWidth="1"/>
    <col min="6658" max="6658" width="1.7109375" style="450" customWidth="1"/>
    <col min="6659" max="6659" width="11.42578125" style="450" customWidth="1"/>
    <col min="6660" max="6660" width="13.28515625" style="450" customWidth="1"/>
    <col min="6661" max="6661" width="9.85546875" style="450" customWidth="1"/>
    <col min="6662" max="6662" width="8.85546875" style="450" customWidth="1"/>
    <col min="6663" max="6663" width="6.85546875" style="450" customWidth="1"/>
    <col min="6664" max="6664" width="9.42578125" style="450" customWidth="1"/>
    <col min="6665" max="6665" width="14.28515625" style="450" customWidth="1"/>
    <col min="6666" max="6666" width="15.42578125" style="450" customWidth="1"/>
    <col min="6667" max="6667" width="19.42578125" style="450" customWidth="1"/>
    <col min="6668" max="6668" width="12.42578125" style="450" customWidth="1"/>
    <col min="6669" max="6669" width="9.140625" style="450" customWidth="1"/>
    <col min="6670" max="6910" width="9.140625" style="450"/>
    <col min="6911" max="6911" width="7.42578125" style="450" customWidth="1"/>
    <col min="6912" max="6912" width="28.85546875" style="450" customWidth="1"/>
    <col min="6913" max="6913" width="7.85546875" style="450" customWidth="1"/>
    <col min="6914" max="6914" width="1.7109375" style="450" customWidth="1"/>
    <col min="6915" max="6915" width="11.42578125" style="450" customWidth="1"/>
    <col min="6916" max="6916" width="13.28515625" style="450" customWidth="1"/>
    <col min="6917" max="6917" width="9.85546875" style="450" customWidth="1"/>
    <col min="6918" max="6918" width="8.85546875" style="450" customWidth="1"/>
    <col min="6919" max="6919" width="6.85546875" style="450" customWidth="1"/>
    <col min="6920" max="6920" width="9.42578125" style="450" customWidth="1"/>
    <col min="6921" max="6921" width="14.28515625" style="450" customWidth="1"/>
    <col min="6922" max="6922" width="15.42578125" style="450" customWidth="1"/>
    <col min="6923" max="6923" width="19.42578125" style="450" customWidth="1"/>
    <col min="6924" max="6924" width="12.42578125" style="450" customWidth="1"/>
    <col min="6925" max="6925" width="9.140625" style="450" customWidth="1"/>
    <col min="6926" max="7166" width="9.140625" style="450"/>
    <col min="7167" max="7167" width="7.42578125" style="450" customWidth="1"/>
    <col min="7168" max="7168" width="28.85546875" style="450" customWidth="1"/>
    <col min="7169" max="7169" width="7.85546875" style="450" customWidth="1"/>
    <col min="7170" max="7170" width="1.7109375" style="450" customWidth="1"/>
    <col min="7171" max="7171" width="11.42578125" style="450" customWidth="1"/>
    <col min="7172" max="7172" width="13.28515625" style="450" customWidth="1"/>
    <col min="7173" max="7173" width="9.85546875" style="450" customWidth="1"/>
    <col min="7174" max="7174" width="8.85546875" style="450" customWidth="1"/>
    <col min="7175" max="7175" width="6.85546875" style="450" customWidth="1"/>
    <col min="7176" max="7176" width="9.42578125" style="450" customWidth="1"/>
    <col min="7177" max="7177" width="14.28515625" style="450" customWidth="1"/>
    <col min="7178" max="7178" width="15.42578125" style="450" customWidth="1"/>
    <col min="7179" max="7179" width="19.42578125" style="450" customWidth="1"/>
    <col min="7180" max="7180" width="12.42578125" style="450" customWidth="1"/>
    <col min="7181" max="7181" width="9.140625" style="450" customWidth="1"/>
    <col min="7182" max="7422" width="9.140625" style="450"/>
    <col min="7423" max="7423" width="7.42578125" style="450" customWidth="1"/>
    <col min="7424" max="7424" width="28.85546875" style="450" customWidth="1"/>
    <col min="7425" max="7425" width="7.85546875" style="450" customWidth="1"/>
    <col min="7426" max="7426" width="1.7109375" style="450" customWidth="1"/>
    <col min="7427" max="7427" width="11.42578125" style="450" customWidth="1"/>
    <col min="7428" max="7428" width="13.28515625" style="450" customWidth="1"/>
    <col min="7429" max="7429" width="9.85546875" style="450" customWidth="1"/>
    <col min="7430" max="7430" width="8.85546875" style="450" customWidth="1"/>
    <col min="7431" max="7431" width="6.85546875" style="450" customWidth="1"/>
    <col min="7432" max="7432" width="9.42578125" style="450" customWidth="1"/>
    <col min="7433" max="7433" width="14.28515625" style="450" customWidth="1"/>
    <col min="7434" max="7434" width="15.42578125" style="450" customWidth="1"/>
    <col min="7435" max="7435" width="19.42578125" style="450" customWidth="1"/>
    <col min="7436" max="7436" width="12.42578125" style="450" customWidth="1"/>
    <col min="7437" max="7437" width="9.140625" style="450" customWidth="1"/>
    <col min="7438" max="7678" width="9.140625" style="450"/>
    <col min="7679" max="7679" width="7.42578125" style="450" customWidth="1"/>
    <col min="7680" max="7680" width="28.85546875" style="450" customWidth="1"/>
    <col min="7681" max="7681" width="7.85546875" style="450" customWidth="1"/>
    <col min="7682" max="7682" width="1.7109375" style="450" customWidth="1"/>
    <col min="7683" max="7683" width="11.42578125" style="450" customWidth="1"/>
    <col min="7684" max="7684" width="13.28515625" style="450" customWidth="1"/>
    <col min="7685" max="7685" width="9.85546875" style="450" customWidth="1"/>
    <col min="7686" max="7686" width="8.85546875" style="450" customWidth="1"/>
    <col min="7687" max="7687" width="6.85546875" style="450" customWidth="1"/>
    <col min="7688" max="7688" width="9.42578125" style="450" customWidth="1"/>
    <col min="7689" max="7689" width="14.28515625" style="450" customWidth="1"/>
    <col min="7690" max="7690" width="15.42578125" style="450" customWidth="1"/>
    <col min="7691" max="7691" width="19.42578125" style="450" customWidth="1"/>
    <col min="7692" max="7692" width="12.42578125" style="450" customWidth="1"/>
    <col min="7693" max="7693" width="9.140625" style="450" customWidth="1"/>
    <col min="7694" max="7934" width="9.140625" style="450"/>
    <col min="7935" max="7935" width="7.42578125" style="450" customWidth="1"/>
    <col min="7936" max="7936" width="28.85546875" style="450" customWidth="1"/>
    <col min="7937" max="7937" width="7.85546875" style="450" customWidth="1"/>
    <col min="7938" max="7938" width="1.7109375" style="450" customWidth="1"/>
    <col min="7939" max="7939" width="11.42578125" style="450" customWidth="1"/>
    <col min="7940" max="7940" width="13.28515625" style="450" customWidth="1"/>
    <col min="7941" max="7941" width="9.85546875" style="450" customWidth="1"/>
    <col min="7942" max="7942" width="8.85546875" style="450" customWidth="1"/>
    <col min="7943" max="7943" width="6.85546875" style="450" customWidth="1"/>
    <col min="7944" max="7944" width="9.42578125" style="450" customWidth="1"/>
    <col min="7945" max="7945" width="14.28515625" style="450" customWidth="1"/>
    <col min="7946" max="7946" width="15.42578125" style="450" customWidth="1"/>
    <col min="7947" max="7947" width="19.42578125" style="450" customWidth="1"/>
    <col min="7948" max="7948" width="12.42578125" style="450" customWidth="1"/>
    <col min="7949" max="7949" width="9.140625" style="450" customWidth="1"/>
    <col min="7950" max="8190" width="9.140625" style="450"/>
    <col min="8191" max="8191" width="7.42578125" style="450" customWidth="1"/>
    <col min="8192" max="8192" width="28.85546875" style="450" customWidth="1"/>
    <col min="8193" max="8193" width="7.85546875" style="450" customWidth="1"/>
    <col min="8194" max="8194" width="1.7109375" style="450" customWidth="1"/>
    <col min="8195" max="8195" width="11.42578125" style="450" customWidth="1"/>
    <col min="8196" max="8196" width="13.28515625" style="450" customWidth="1"/>
    <col min="8197" max="8197" width="9.85546875" style="450" customWidth="1"/>
    <col min="8198" max="8198" width="8.85546875" style="450" customWidth="1"/>
    <col min="8199" max="8199" width="6.85546875" style="450" customWidth="1"/>
    <col min="8200" max="8200" width="9.42578125" style="450" customWidth="1"/>
    <col min="8201" max="8201" width="14.28515625" style="450" customWidth="1"/>
    <col min="8202" max="8202" width="15.42578125" style="450" customWidth="1"/>
    <col min="8203" max="8203" width="19.42578125" style="450" customWidth="1"/>
    <col min="8204" max="8204" width="12.42578125" style="450" customWidth="1"/>
    <col min="8205" max="8205" width="9.140625" style="450" customWidth="1"/>
    <col min="8206" max="8446" width="9.140625" style="450"/>
    <col min="8447" max="8447" width="7.42578125" style="450" customWidth="1"/>
    <col min="8448" max="8448" width="28.85546875" style="450" customWidth="1"/>
    <col min="8449" max="8449" width="7.85546875" style="450" customWidth="1"/>
    <col min="8450" max="8450" width="1.7109375" style="450" customWidth="1"/>
    <col min="8451" max="8451" width="11.42578125" style="450" customWidth="1"/>
    <col min="8452" max="8452" width="13.28515625" style="450" customWidth="1"/>
    <col min="8453" max="8453" width="9.85546875" style="450" customWidth="1"/>
    <col min="8454" max="8454" width="8.85546875" style="450" customWidth="1"/>
    <col min="8455" max="8455" width="6.85546875" style="450" customWidth="1"/>
    <col min="8456" max="8456" width="9.42578125" style="450" customWidth="1"/>
    <col min="8457" max="8457" width="14.28515625" style="450" customWidth="1"/>
    <col min="8458" max="8458" width="15.42578125" style="450" customWidth="1"/>
    <col min="8459" max="8459" width="19.42578125" style="450" customWidth="1"/>
    <col min="8460" max="8460" width="12.42578125" style="450" customWidth="1"/>
    <col min="8461" max="8461" width="9.140625" style="450" customWidth="1"/>
    <col min="8462" max="8702" width="9.140625" style="450"/>
    <col min="8703" max="8703" width="7.42578125" style="450" customWidth="1"/>
    <col min="8704" max="8704" width="28.85546875" style="450" customWidth="1"/>
    <col min="8705" max="8705" width="7.85546875" style="450" customWidth="1"/>
    <col min="8706" max="8706" width="1.7109375" style="450" customWidth="1"/>
    <col min="8707" max="8707" width="11.42578125" style="450" customWidth="1"/>
    <col min="8708" max="8708" width="13.28515625" style="450" customWidth="1"/>
    <col min="8709" max="8709" width="9.85546875" style="450" customWidth="1"/>
    <col min="8710" max="8710" width="8.85546875" style="450" customWidth="1"/>
    <col min="8711" max="8711" width="6.85546875" style="450" customWidth="1"/>
    <col min="8712" max="8712" width="9.42578125" style="450" customWidth="1"/>
    <col min="8713" max="8713" width="14.28515625" style="450" customWidth="1"/>
    <col min="8714" max="8714" width="15.42578125" style="450" customWidth="1"/>
    <col min="8715" max="8715" width="19.42578125" style="450" customWidth="1"/>
    <col min="8716" max="8716" width="12.42578125" style="450" customWidth="1"/>
    <col min="8717" max="8717" width="9.140625" style="450" customWidth="1"/>
    <col min="8718" max="8958" width="9.140625" style="450"/>
    <col min="8959" max="8959" width="7.42578125" style="450" customWidth="1"/>
    <col min="8960" max="8960" width="28.85546875" style="450" customWidth="1"/>
    <col min="8961" max="8961" width="7.85546875" style="450" customWidth="1"/>
    <col min="8962" max="8962" width="1.7109375" style="450" customWidth="1"/>
    <col min="8963" max="8963" width="11.42578125" style="450" customWidth="1"/>
    <col min="8964" max="8964" width="13.28515625" style="450" customWidth="1"/>
    <col min="8965" max="8965" width="9.85546875" style="450" customWidth="1"/>
    <col min="8966" max="8966" width="8.85546875" style="450" customWidth="1"/>
    <col min="8967" max="8967" width="6.85546875" style="450" customWidth="1"/>
    <col min="8968" max="8968" width="9.42578125" style="450" customWidth="1"/>
    <col min="8969" max="8969" width="14.28515625" style="450" customWidth="1"/>
    <col min="8970" max="8970" width="15.42578125" style="450" customWidth="1"/>
    <col min="8971" max="8971" width="19.42578125" style="450" customWidth="1"/>
    <col min="8972" max="8972" width="12.42578125" style="450" customWidth="1"/>
    <col min="8973" max="8973" width="9.140625" style="450" customWidth="1"/>
    <col min="8974" max="9214" width="9.140625" style="450"/>
    <col min="9215" max="9215" width="7.42578125" style="450" customWidth="1"/>
    <col min="9216" max="9216" width="28.85546875" style="450" customWidth="1"/>
    <col min="9217" max="9217" width="7.85546875" style="450" customWidth="1"/>
    <col min="9218" max="9218" width="1.7109375" style="450" customWidth="1"/>
    <col min="9219" max="9219" width="11.42578125" style="450" customWidth="1"/>
    <col min="9220" max="9220" width="13.28515625" style="450" customWidth="1"/>
    <col min="9221" max="9221" width="9.85546875" style="450" customWidth="1"/>
    <col min="9222" max="9222" width="8.85546875" style="450" customWidth="1"/>
    <col min="9223" max="9223" width="6.85546875" style="450" customWidth="1"/>
    <col min="9224" max="9224" width="9.42578125" style="450" customWidth="1"/>
    <col min="9225" max="9225" width="14.28515625" style="450" customWidth="1"/>
    <col min="9226" max="9226" width="15.42578125" style="450" customWidth="1"/>
    <col min="9227" max="9227" width="19.42578125" style="450" customWidth="1"/>
    <col min="9228" max="9228" width="12.42578125" style="450" customWidth="1"/>
    <col min="9229" max="9229" width="9.140625" style="450" customWidth="1"/>
    <col min="9230" max="9470" width="9.140625" style="450"/>
    <col min="9471" max="9471" width="7.42578125" style="450" customWidth="1"/>
    <col min="9472" max="9472" width="28.85546875" style="450" customWidth="1"/>
    <col min="9473" max="9473" width="7.85546875" style="450" customWidth="1"/>
    <col min="9474" max="9474" width="1.7109375" style="450" customWidth="1"/>
    <col min="9475" max="9475" width="11.42578125" style="450" customWidth="1"/>
    <col min="9476" max="9476" width="13.28515625" style="450" customWidth="1"/>
    <col min="9477" max="9477" width="9.85546875" style="450" customWidth="1"/>
    <col min="9478" max="9478" width="8.85546875" style="450" customWidth="1"/>
    <col min="9479" max="9479" width="6.85546875" style="450" customWidth="1"/>
    <col min="9480" max="9480" width="9.42578125" style="450" customWidth="1"/>
    <col min="9481" max="9481" width="14.28515625" style="450" customWidth="1"/>
    <col min="9482" max="9482" width="15.42578125" style="450" customWidth="1"/>
    <col min="9483" max="9483" width="19.42578125" style="450" customWidth="1"/>
    <col min="9484" max="9484" width="12.42578125" style="450" customWidth="1"/>
    <col min="9485" max="9485" width="9.140625" style="450" customWidth="1"/>
    <col min="9486" max="9726" width="9.140625" style="450"/>
    <col min="9727" max="9727" width="7.42578125" style="450" customWidth="1"/>
    <col min="9728" max="9728" width="28.85546875" style="450" customWidth="1"/>
    <col min="9729" max="9729" width="7.85546875" style="450" customWidth="1"/>
    <col min="9730" max="9730" width="1.7109375" style="450" customWidth="1"/>
    <col min="9731" max="9731" width="11.42578125" style="450" customWidth="1"/>
    <col min="9732" max="9732" width="13.28515625" style="450" customWidth="1"/>
    <col min="9733" max="9733" width="9.85546875" style="450" customWidth="1"/>
    <col min="9734" max="9734" width="8.85546875" style="450" customWidth="1"/>
    <col min="9735" max="9735" width="6.85546875" style="450" customWidth="1"/>
    <col min="9736" max="9736" width="9.42578125" style="450" customWidth="1"/>
    <col min="9737" max="9737" width="14.28515625" style="450" customWidth="1"/>
    <col min="9738" max="9738" width="15.42578125" style="450" customWidth="1"/>
    <col min="9739" max="9739" width="19.42578125" style="450" customWidth="1"/>
    <col min="9740" max="9740" width="12.42578125" style="450" customWidth="1"/>
    <col min="9741" max="9741" width="9.140625" style="450" customWidth="1"/>
    <col min="9742" max="9982" width="9.140625" style="450"/>
    <col min="9983" max="9983" width="7.42578125" style="450" customWidth="1"/>
    <col min="9984" max="9984" width="28.85546875" style="450" customWidth="1"/>
    <col min="9985" max="9985" width="7.85546875" style="450" customWidth="1"/>
    <col min="9986" max="9986" width="1.7109375" style="450" customWidth="1"/>
    <col min="9987" max="9987" width="11.42578125" style="450" customWidth="1"/>
    <col min="9988" max="9988" width="13.28515625" style="450" customWidth="1"/>
    <col min="9989" max="9989" width="9.85546875" style="450" customWidth="1"/>
    <col min="9990" max="9990" width="8.85546875" style="450" customWidth="1"/>
    <col min="9991" max="9991" width="6.85546875" style="450" customWidth="1"/>
    <col min="9992" max="9992" width="9.42578125" style="450" customWidth="1"/>
    <col min="9993" max="9993" width="14.28515625" style="450" customWidth="1"/>
    <col min="9994" max="9994" width="15.42578125" style="450" customWidth="1"/>
    <col min="9995" max="9995" width="19.42578125" style="450" customWidth="1"/>
    <col min="9996" max="9996" width="12.42578125" style="450" customWidth="1"/>
    <col min="9997" max="9997" width="9.140625" style="450" customWidth="1"/>
    <col min="9998" max="10238" width="9.140625" style="450"/>
    <col min="10239" max="10239" width="7.42578125" style="450" customWidth="1"/>
    <col min="10240" max="10240" width="28.85546875" style="450" customWidth="1"/>
    <col min="10241" max="10241" width="7.85546875" style="450" customWidth="1"/>
    <col min="10242" max="10242" width="1.7109375" style="450" customWidth="1"/>
    <col min="10243" max="10243" width="11.42578125" style="450" customWidth="1"/>
    <col min="10244" max="10244" width="13.28515625" style="450" customWidth="1"/>
    <col min="10245" max="10245" width="9.85546875" style="450" customWidth="1"/>
    <col min="10246" max="10246" width="8.85546875" style="450" customWidth="1"/>
    <col min="10247" max="10247" width="6.85546875" style="450" customWidth="1"/>
    <col min="10248" max="10248" width="9.42578125" style="450" customWidth="1"/>
    <col min="10249" max="10249" width="14.28515625" style="450" customWidth="1"/>
    <col min="10250" max="10250" width="15.42578125" style="450" customWidth="1"/>
    <col min="10251" max="10251" width="19.42578125" style="450" customWidth="1"/>
    <col min="10252" max="10252" width="12.42578125" style="450" customWidth="1"/>
    <col min="10253" max="10253" width="9.140625" style="450" customWidth="1"/>
    <col min="10254" max="10494" width="9.140625" style="450"/>
    <col min="10495" max="10495" width="7.42578125" style="450" customWidth="1"/>
    <col min="10496" max="10496" width="28.85546875" style="450" customWidth="1"/>
    <col min="10497" max="10497" width="7.85546875" style="450" customWidth="1"/>
    <col min="10498" max="10498" width="1.7109375" style="450" customWidth="1"/>
    <col min="10499" max="10499" width="11.42578125" style="450" customWidth="1"/>
    <col min="10500" max="10500" width="13.28515625" style="450" customWidth="1"/>
    <col min="10501" max="10501" width="9.85546875" style="450" customWidth="1"/>
    <col min="10502" max="10502" width="8.85546875" style="450" customWidth="1"/>
    <col min="10503" max="10503" width="6.85546875" style="450" customWidth="1"/>
    <col min="10504" max="10504" width="9.42578125" style="450" customWidth="1"/>
    <col min="10505" max="10505" width="14.28515625" style="450" customWidth="1"/>
    <col min="10506" max="10506" width="15.42578125" style="450" customWidth="1"/>
    <col min="10507" max="10507" width="19.42578125" style="450" customWidth="1"/>
    <col min="10508" max="10508" width="12.42578125" style="450" customWidth="1"/>
    <col min="10509" max="10509" width="9.140625" style="450" customWidth="1"/>
    <col min="10510" max="10750" width="9.140625" style="450"/>
    <col min="10751" max="10751" width="7.42578125" style="450" customWidth="1"/>
    <col min="10752" max="10752" width="28.85546875" style="450" customWidth="1"/>
    <col min="10753" max="10753" width="7.85546875" style="450" customWidth="1"/>
    <col min="10754" max="10754" width="1.7109375" style="450" customWidth="1"/>
    <col min="10755" max="10755" width="11.42578125" style="450" customWidth="1"/>
    <col min="10756" max="10756" width="13.28515625" style="450" customWidth="1"/>
    <col min="10757" max="10757" width="9.85546875" style="450" customWidth="1"/>
    <col min="10758" max="10758" width="8.85546875" style="450" customWidth="1"/>
    <col min="10759" max="10759" width="6.85546875" style="450" customWidth="1"/>
    <col min="10760" max="10760" width="9.42578125" style="450" customWidth="1"/>
    <col min="10761" max="10761" width="14.28515625" style="450" customWidth="1"/>
    <col min="10762" max="10762" width="15.42578125" style="450" customWidth="1"/>
    <col min="10763" max="10763" width="19.42578125" style="450" customWidth="1"/>
    <col min="10764" max="10764" width="12.42578125" style="450" customWidth="1"/>
    <col min="10765" max="10765" width="9.140625" style="450" customWidth="1"/>
    <col min="10766" max="11006" width="9.140625" style="450"/>
    <col min="11007" max="11007" width="7.42578125" style="450" customWidth="1"/>
    <col min="11008" max="11008" width="28.85546875" style="450" customWidth="1"/>
    <col min="11009" max="11009" width="7.85546875" style="450" customWidth="1"/>
    <col min="11010" max="11010" width="1.7109375" style="450" customWidth="1"/>
    <col min="11011" max="11011" width="11.42578125" style="450" customWidth="1"/>
    <col min="11012" max="11012" width="13.28515625" style="450" customWidth="1"/>
    <col min="11013" max="11013" width="9.85546875" style="450" customWidth="1"/>
    <col min="11014" max="11014" width="8.85546875" style="450" customWidth="1"/>
    <col min="11015" max="11015" width="6.85546875" style="450" customWidth="1"/>
    <col min="11016" max="11016" width="9.42578125" style="450" customWidth="1"/>
    <col min="11017" max="11017" width="14.28515625" style="450" customWidth="1"/>
    <col min="11018" max="11018" width="15.42578125" style="450" customWidth="1"/>
    <col min="11019" max="11019" width="19.42578125" style="450" customWidth="1"/>
    <col min="11020" max="11020" width="12.42578125" style="450" customWidth="1"/>
    <col min="11021" max="11021" width="9.140625" style="450" customWidth="1"/>
    <col min="11022" max="11262" width="9.140625" style="450"/>
    <col min="11263" max="11263" width="7.42578125" style="450" customWidth="1"/>
    <col min="11264" max="11264" width="28.85546875" style="450" customWidth="1"/>
    <col min="11265" max="11265" width="7.85546875" style="450" customWidth="1"/>
    <col min="11266" max="11266" width="1.7109375" style="450" customWidth="1"/>
    <col min="11267" max="11267" width="11.42578125" style="450" customWidth="1"/>
    <col min="11268" max="11268" width="13.28515625" style="450" customWidth="1"/>
    <col min="11269" max="11269" width="9.85546875" style="450" customWidth="1"/>
    <col min="11270" max="11270" width="8.85546875" style="450" customWidth="1"/>
    <col min="11271" max="11271" width="6.85546875" style="450" customWidth="1"/>
    <col min="11272" max="11272" width="9.42578125" style="450" customWidth="1"/>
    <col min="11273" max="11273" width="14.28515625" style="450" customWidth="1"/>
    <col min="11274" max="11274" width="15.42578125" style="450" customWidth="1"/>
    <col min="11275" max="11275" width="19.42578125" style="450" customWidth="1"/>
    <col min="11276" max="11276" width="12.42578125" style="450" customWidth="1"/>
    <col min="11277" max="11277" width="9.140625" style="450" customWidth="1"/>
    <col min="11278" max="11518" width="9.140625" style="450"/>
    <col min="11519" max="11519" width="7.42578125" style="450" customWidth="1"/>
    <col min="11520" max="11520" width="28.85546875" style="450" customWidth="1"/>
    <col min="11521" max="11521" width="7.85546875" style="450" customWidth="1"/>
    <col min="11522" max="11522" width="1.7109375" style="450" customWidth="1"/>
    <col min="11523" max="11523" width="11.42578125" style="450" customWidth="1"/>
    <col min="11524" max="11524" width="13.28515625" style="450" customWidth="1"/>
    <col min="11525" max="11525" width="9.85546875" style="450" customWidth="1"/>
    <col min="11526" max="11526" width="8.85546875" style="450" customWidth="1"/>
    <col min="11527" max="11527" width="6.85546875" style="450" customWidth="1"/>
    <col min="11528" max="11528" width="9.42578125" style="450" customWidth="1"/>
    <col min="11529" max="11529" width="14.28515625" style="450" customWidth="1"/>
    <col min="11530" max="11530" width="15.42578125" style="450" customWidth="1"/>
    <col min="11531" max="11531" width="19.42578125" style="450" customWidth="1"/>
    <col min="11532" max="11532" width="12.42578125" style="450" customWidth="1"/>
    <col min="11533" max="11533" width="9.140625" style="450" customWidth="1"/>
    <col min="11534" max="11774" width="9.140625" style="450"/>
    <col min="11775" max="11775" width="7.42578125" style="450" customWidth="1"/>
    <col min="11776" max="11776" width="28.85546875" style="450" customWidth="1"/>
    <col min="11777" max="11777" width="7.85546875" style="450" customWidth="1"/>
    <col min="11778" max="11778" width="1.7109375" style="450" customWidth="1"/>
    <col min="11779" max="11779" width="11.42578125" style="450" customWidth="1"/>
    <col min="11780" max="11780" width="13.28515625" style="450" customWidth="1"/>
    <col min="11781" max="11781" width="9.85546875" style="450" customWidth="1"/>
    <col min="11782" max="11782" width="8.85546875" style="450" customWidth="1"/>
    <col min="11783" max="11783" width="6.85546875" style="450" customWidth="1"/>
    <col min="11784" max="11784" width="9.42578125" style="450" customWidth="1"/>
    <col min="11785" max="11785" width="14.28515625" style="450" customWidth="1"/>
    <col min="11786" max="11786" width="15.42578125" style="450" customWidth="1"/>
    <col min="11787" max="11787" width="19.42578125" style="450" customWidth="1"/>
    <col min="11788" max="11788" width="12.42578125" style="450" customWidth="1"/>
    <col min="11789" max="11789" width="9.140625" style="450" customWidth="1"/>
    <col min="11790" max="12030" width="9.140625" style="450"/>
    <col min="12031" max="12031" width="7.42578125" style="450" customWidth="1"/>
    <col min="12032" max="12032" width="28.85546875" style="450" customWidth="1"/>
    <col min="12033" max="12033" width="7.85546875" style="450" customWidth="1"/>
    <col min="12034" max="12034" width="1.7109375" style="450" customWidth="1"/>
    <col min="12035" max="12035" width="11.42578125" style="450" customWidth="1"/>
    <col min="12036" max="12036" width="13.28515625" style="450" customWidth="1"/>
    <col min="12037" max="12037" width="9.85546875" style="450" customWidth="1"/>
    <col min="12038" max="12038" width="8.85546875" style="450" customWidth="1"/>
    <col min="12039" max="12039" width="6.85546875" style="450" customWidth="1"/>
    <col min="12040" max="12040" width="9.42578125" style="450" customWidth="1"/>
    <col min="12041" max="12041" width="14.28515625" style="450" customWidth="1"/>
    <col min="12042" max="12042" width="15.42578125" style="450" customWidth="1"/>
    <col min="12043" max="12043" width="19.42578125" style="450" customWidth="1"/>
    <col min="12044" max="12044" width="12.42578125" style="450" customWidth="1"/>
    <col min="12045" max="12045" width="9.140625" style="450" customWidth="1"/>
    <col min="12046" max="12286" width="9.140625" style="450"/>
    <col min="12287" max="12287" width="7.42578125" style="450" customWidth="1"/>
    <col min="12288" max="12288" width="28.85546875" style="450" customWidth="1"/>
    <col min="12289" max="12289" width="7.85546875" style="450" customWidth="1"/>
    <col min="12290" max="12290" width="1.7109375" style="450" customWidth="1"/>
    <col min="12291" max="12291" width="11.42578125" style="450" customWidth="1"/>
    <col min="12292" max="12292" width="13.28515625" style="450" customWidth="1"/>
    <col min="12293" max="12293" width="9.85546875" style="450" customWidth="1"/>
    <col min="12294" max="12294" width="8.85546875" style="450" customWidth="1"/>
    <col min="12295" max="12295" width="6.85546875" style="450" customWidth="1"/>
    <col min="12296" max="12296" width="9.42578125" style="450" customWidth="1"/>
    <col min="12297" max="12297" width="14.28515625" style="450" customWidth="1"/>
    <col min="12298" max="12298" width="15.42578125" style="450" customWidth="1"/>
    <col min="12299" max="12299" width="19.42578125" style="450" customWidth="1"/>
    <col min="12300" max="12300" width="12.42578125" style="450" customWidth="1"/>
    <col min="12301" max="12301" width="9.140625" style="450" customWidth="1"/>
    <col min="12302" max="12542" width="9.140625" style="450"/>
    <col min="12543" max="12543" width="7.42578125" style="450" customWidth="1"/>
    <col min="12544" max="12544" width="28.85546875" style="450" customWidth="1"/>
    <col min="12545" max="12545" width="7.85546875" style="450" customWidth="1"/>
    <col min="12546" max="12546" width="1.7109375" style="450" customWidth="1"/>
    <col min="12547" max="12547" width="11.42578125" style="450" customWidth="1"/>
    <col min="12548" max="12548" width="13.28515625" style="450" customWidth="1"/>
    <col min="12549" max="12549" width="9.85546875" style="450" customWidth="1"/>
    <col min="12550" max="12550" width="8.85546875" style="450" customWidth="1"/>
    <col min="12551" max="12551" width="6.85546875" style="450" customWidth="1"/>
    <col min="12552" max="12552" width="9.42578125" style="450" customWidth="1"/>
    <col min="12553" max="12553" width="14.28515625" style="450" customWidth="1"/>
    <col min="12554" max="12554" width="15.42578125" style="450" customWidth="1"/>
    <col min="12555" max="12555" width="19.42578125" style="450" customWidth="1"/>
    <col min="12556" max="12556" width="12.42578125" style="450" customWidth="1"/>
    <col min="12557" max="12557" width="9.140625" style="450" customWidth="1"/>
    <col min="12558" max="12798" width="9.140625" style="450"/>
    <col min="12799" max="12799" width="7.42578125" style="450" customWidth="1"/>
    <col min="12800" max="12800" width="28.85546875" style="450" customWidth="1"/>
    <col min="12801" max="12801" width="7.85546875" style="450" customWidth="1"/>
    <col min="12802" max="12802" width="1.7109375" style="450" customWidth="1"/>
    <col min="12803" max="12803" width="11.42578125" style="450" customWidth="1"/>
    <col min="12804" max="12804" width="13.28515625" style="450" customWidth="1"/>
    <col min="12805" max="12805" width="9.85546875" style="450" customWidth="1"/>
    <col min="12806" max="12806" width="8.85546875" style="450" customWidth="1"/>
    <col min="12807" max="12807" width="6.85546875" style="450" customWidth="1"/>
    <col min="12808" max="12808" width="9.42578125" style="450" customWidth="1"/>
    <col min="12809" max="12809" width="14.28515625" style="450" customWidth="1"/>
    <col min="12810" max="12810" width="15.42578125" style="450" customWidth="1"/>
    <col min="12811" max="12811" width="19.42578125" style="450" customWidth="1"/>
    <col min="12812" max="12812" width="12.42578125" style="450" customWidth="1"/>
    <col min="12813" max="12813" width="9.140625" style="450" customWidth="1"/>
    <col min="12814" max="13054" width="9.140625" style="450"/>
    <col min="13055" max="13055" width="7.42578125" style="450" customWidth="1"/>
    <col min="13056" max="13056" width="28.85546875" style="450" customWidth="1"/>
    <col min="13057" max="13057" width="7.85546875" style="450" customWidth="1"/>
    <col min="13058" max="13058" width="1.7109375" style="450" customWidth="1"/>
    <col min="13059" max="13059" width="11.42578125" style="450" customWidth="1"/>
    <col min="13060" max="13060" width="13.28515625" style="450" customWidth="1"/>
    <col min="13061" max="13061" width="9.85546875" style="450" customWidth="1"/>
    <col min="13062" max="13062" width="8.85546875" style="450" customWidth="1"/>
    <col min="13063" max="13063" width="6.85546875" style="450" customWidth="1"/>
    <col min="13064" max="13064" width="9.42578125" style="450" customWidth="1"/>
    <col min="13065" max="13065" width="14.28515625" style="450" customWidth="1"/>
    <col min="13066" max="13066" width="15.42578125" style="450" customWidth="1"/>
    <col min="13067" max="13067" width="19.42578125" style="450" customWidth="1"/>
    <col min="13068" max="13068" width="12.42578125" style="450" customWidth="1"/>
    <col min="13069" max="13069" width="9.140625" style="450" customWidth="1"/>
    <col min="13070" max="13310" width="9.140625" style="450"/>
    <col min="13311" max="13311" width="7.42578125" style="450" customWidth="1"/>
    <col min="13312" max="13312" width="28.85546875" style="450" customWidth="1"/>
    <col min="13313" max="13313" width="7.85546875" style="450" customWidth="1"/>
    <col min="13314" max="13314" width="1.7109375" style="450" customWidth="1"/>
    <col min="13315" max="13315" width="11.42578125" style="450" customWidth="1"/>
    <col min="13316" max="13316" width="13.28515625" style="450" customWidth="1"/>
    <col min="13317" max="13317" width="9.85546875" style="450" customWidth="1"/>
    <col min="13318" max="13318" width="8.85546875" style="450" customWidth="1"/>
    <col min="13319" max="13319" width="6.85546875" style="450" customWidth="1"/>
    <col min="13320" max="13320" width="9.42578125" style="450" customWidth="1"/>
    <col min="13321" max="13321" width="14.28515625" style="450" customWidth="1"/>
    <col min="13322" max="13322" width="15.42578125" style="450" customWidth="1"/>
    <col min="13323" max="13323" width="19.42578125" style="450" customWidth="1"/>
    <col min="13324" max="13324" width="12.42578125" style="450" customWidth="1"/>
    <col min="13325" max="13325" width="9.140625" style="450" customWidth="1"/>
    <col min="13326" max="13566" width="9.140625" style="450"/>
    <col min="13567" max="13567" width="7.42578125" style="450" customWidth="1"/>
    <col min="13568" max="13568" width="28.85546875" style="450" customWidth="1"/>
    <col min="13569" max="13569" width="7.85546875" style="450" customWidth="1"/>
    <col min="13570" max="13570" width="1.7109375" style="450" customWidth="1"/>
    <col min="13571" max="13571" width="11.42578125" style="450" customWidth="1"/>
    <col min="13572" max="13572" width="13.28515625" style="450" customWidth="1"/>
    <col min="13573" max="13573" width="9.85546875" style="450" customWidth="1"/>
    <col min="13574" max="13574" width="8.85546875" style="450" customWidth="1"/>
    <col min="13575" max="13575" width="6.85546875" style="450" customWidth="1"/>
    <col min="13576" max="13576" width="9.42578125" style="450" customWidth="1"/>
    <col min="13577" max="13577" width="14.28515625" style="450" customWidth="1"/>
    <col min="13578" max="13578" width="15.42578125" style="450" customWidth="1"/>
    <col min="13579" max="13579" width="19.42578125" style="450" customWidth="1"/>
    <col min="13580" max="13580" width="12.42578125" style="450" customWidth="1"/>
    <col min="13581" max="13581" width="9.140625" style="450" customWidth="1"/>
    <col min="13582" max="13822" width="9.140625" style="450"/>
    <col min="13823" max="13823" width="7.42578125" style="450" customWidth="1"/>
    <col min="13824" max="13824" width="28.85546875" style="450" customWidth="1"/>
    <col min="13825" max="13825" width="7.85546875" style="450" customWidth="1"/>
    <col min="13826" max="13826" width="1.7109375" style="450" customWidth="1"/>
    <col min="13827" max="13827" width="11.42578125" style="450" customWidth="1"/>
    <col min="13828" max="13828" width="13.28515625" style="450" customWidth="1"/>
    <col min="13829" max="13829" width="9.85546875" style="450" customWidth="1"/>
    <col min="13830" max="13830" width="8.85546875" style="450" customWidth="1"/>
    <col min="13831" max="13831" width="6.85546875" style="450" customWidth="1"/>
    <col min="13832" max="13832" width="9.42578125" style="450" customWidth="1"/>
    <col min="13833" max="13833" width="14.28515625" style="450" customWidth="1"/>
    <col min="13834" max="13834" width="15.42578125" style="450" customWidth="1"/>
    <col min="13835" max="13835" width="19.42578125" style="450" customWidth="1"/>
    <col min="13836" max="13836" width="12.42578125" style="450" customWidth="1"/>
    <col min="13837" max="13837" width="9.140625" style="450" customWidth="1"/>
    <col min="13838" max="14078" width="9.140625" style="450"/>
    <col min="14079" max="14079" width="7.42578125" style="450" customWidth="1"/>
    <col min="14080" max="14080" width="28.85546875" style="450" customWidth="1"/>
    <col min="14081" max="14081" width="7.85546875" style="450" customWidth="1"/>
    <col min="14082" max="14082" width="1.7109375" style="450" customWidth="1"/>
    <col min="14083" max="14083" width="11.42578125" style="450" customWidth="1"/>
    <col min="14084" max="14084" width="13.28515625" style="450" customWidth="1"/>
    <col min="14085" max="14085" width="9.85546875" style="450" customWidth="1"/>
    <col min="14086" max="14086" width="8.85546875" style="450" customWidth="1"/>
    <col min="14087" max="14087" width="6.85546875" style="450" customWidth="1"/>
    <col min="14088" max="14088" width="9.42578125" style="450" customWidth="1"/>
    <col min="14089" max="14089" width="14.28515625" style="450" customWidth="1"/>
    <col min="14090" max="14090" width="15.42578125" style="450" customWidth="1"/>
    <col min="14091" max="14091" width="19.42578125" style="450" customWidth="1"/>
    <col min="14092" max="14092" width="12.42578125" style="450" customWidth="1"/>
    <col min="14093" max="14093" width="9.140625" style="450" customWidth="1"/>
    <col min="14094" max="14334" width="9.140625" style="450"/>
    <col min="14335" max="14335" width="7.42578125" style="450" customWidth="1"/>
    <col min="14336" max="14336" width="28.85546875" style="450" customWidth="1"/>
    <col min="14337" max="14337" width="7.85546875" style="450" customWidth="1"/>
    <col min="14338" max="14338" width="1.7109375" style="450" customWidth="1"/>
    <col min="14339" max="14339" width="11.42578125" style="450" customWidth="1"/>
    <col min="14340" max="14340" width="13.28515625" style="450" customWidth="1"/>
    <col min="14341" max="14341" width="9.85546875" style="450" customWidth="1"/>
    <col min="14342" max="14342" width="8.85546875" style="450" customWidth="1"/>
    <col min="14343" max="14343" width="6.85546875" style="450" customWidth="1"/>
    <col min="14344" max="14344" width="9.42578125" style="450" customWidth="1"/>
    <col min="14345" max="14345" width="14.28515625" style="450" customWidth="1"/>
    <col min="14346" max="14346" width="15.42578125" style="450" customWidth="1"/>
    <col min="14347" max="14347" width="19.42578125" style="450" customWidth="1"/>
    <col min="14348" max="14348" width="12.42578125" style="450" customWidth="1"/>
    <col min="14349" max="14349" width="9.140625" style="450" customWidth="1"/>
    <col min="14350" max="14590" width="9.140625" style="450"/>
    <col min="14591" max="14591" width="7.42578125" style="450" customWidth="1"/>
    <col min="14592" max="14592" width="28.85546875" style="450" customWidth="1"/>
    <col min="14593" max="14593" width="7.85546875" style="450" customWidth="1"/>
    <col min="14594" max="14594" width="1.7109375" style="450" customWidth="1"/>
    <col min="14595" max="14595" width="11.42578125" style="450" customWidth="1"/>
    <col min="14596" max="14596" width="13.28515625" style="450" customWidth="1"/>
    <col min="14597" max="14597" width="9.85546875" style="450" customWidth="1"/>
    <col min="14598" max="14598" width="8.85546875" style="450" customWidth="1"/>
    <col min="14599" max="14599" width="6.85546875" style="450" customWidth="1"/>
    <col min="14600" max="14600" width="9.42578125" style="450" customWidth="1"/>
    <col min="14601" max="14601" width="14.28515625" style="450" customWidth="1"/>
    <col min="14602" max="14602" width="15.42578125" style="450" customWidth="1"/>
    <col min="14603" max="14603" width="19.42578125" style="450" customWidth="1"/>
    <col min="14604" max="14604" width="12.42578125" style="450" customWidth="1"/>
    <col min="14605" max="14605" width="9.140625" style="450" customWidth="1"/>
    <col min="14606" max="14846" width="9.140625" style="450"/>
    <col min="14847" max="14847" width="7.42578125" style="450" customWidth="1"/>
    <col min="14848" max="14848" width="28.85546875" style="450" customWidth="1"/>
    <col min="14849" max="14849" width="7.85546875" style="450" customWidth="1"/>
    <col min="14850" max="14850" width="1.7109375" style="450" customWidth="1"/>
    <col min="14851" max="14851" width="11.42578125" style="450" customWidth="1"/>
    <col min="14852" max="14852" width="13.28515625" style="450" customWidth="1"/>
    <col min="14853" max="14853" width="9.85546875" style="450" customWidth="1"/>
    <col min="14854" max="14854" width="8.85546875" style="450" customWidth="1"/>
    <col min="14855" max="14855" width="6.85546875" style="450" customWidth="1"/>
    <col min="14856" max="14856" width="9.42578125" style="450" customWidth="1"/>
    <col min="14857" max="14857" width="14.28515625" style="450" customWidth="1"/>
    <col min="14858" max="14858" width="15.42578125" style="450" customWidth="1"/>
    <col min="14859" max="14859" width="19.42578125" style="450" customWidth="1"/>
    <col min="14860" max="14860" width="12.42578125" style="450" customWidth="1"/>
    <col min="14861" max="14861" width="9.140625" style="450" customWidth="1"/>
    <col min="14862" max="15102" width="9.140625" style="450"/>
    <col min="15103" max="15103" width="7.42578125" style="450" customWidth="1"/>
    <col min="15104" max="15104" width="28.85546875" style="450" customWidth="1"/>
    <col min="15105" max="15105" width="7.85546875" style="450" customWidth="1"/>
    <col min="15106" max="15106" width="1.7109375" style="450" customWidth="1"/>
    <col min="15107" max="15107" width="11.42578125" style="450" customWidth="1"/>
    <col min="15108" max="15108" width="13.28515625" style="450" customWidth="1"/>
    <col min="15109" max="15109" width="9.85546875" style="450" customWidth="1"/>
    <col min="15110" max="15110" width="8.85546875" style="450" customWidth="1"/>
    <col min="15111" max="15111" width="6.85546875" style="450" customWidth="1"/>
    <col min="15112" max="15112" width="9.42578125" style="450" customWidth="1"/>
    <col min="15113" max="15113" width="14.28515625" style="450" customWidth="1"/>
    <col min="15114" max="15114" width="15.42578125" style="450" customWidth="1"/>
    <col min="15115" max="15115" width="19.42578125" style="450" customWidth="1"/>
    <col min="15116" max="15116" width="12.42578125" style="450" customWidth="1"/>
    <col min="15117" max="15117" width="9.140625" style="450" customWidth="1"/>
    <col min="15118" max="15358" width="9.140625" style="450"/>
    <col min="15359" max="15359" width="7.42578125" style="450" customWidth="1"/>
    <col min="15360" max="15360" width="28.85546875" style="450" customWidth="1"/>
    <col min="15361" max="15361" width="7.85546875" style="450" customWidth="1"/>
    <col min="15362" max="15362" width="1.7109375" style="450" customWidth="1"/>
    <col min="15363" max="15363" width="11.42578125" style="450" customWidth="1"/>
    <col min="15364" max="15364" width="13.28515625" style="450" customWidth="1"/>
    <col min="15365" max="15365" width="9.85546875" style="450" customWidth="1"/>
    <col min="15366" max="15366" width="8.85546875" style="450" customWidth="1"/>
    <col min="15367" max="15367" width="6.85546875" style="450" customWidth="1"/>
    <col min="15368" max="15368" width="9.42578125" style="450" customWidth="1"/>
    <col min="15369" max="15369" width="14.28515625" style="450" customWidth="1"/>
    <col min="15370" max="15370" width="15.42578125" style="450" customWidth="1"/>
    <col min="15371" max="15371" width="19.42578125" style="450" customWidth="1"/>
    <col min="15372" max="15372" width="12.42578125" style="450" customWidth="1"/>
    <col min="15373" max="15373" width="9.140625" style="450" customWidth="1"/>
    <col min="15374" max="15614" width="9.140625" style="450"/>
    <col min="15615" max="15615" width="7.42578125" style="450" customWidth="1"/>
    <col min="15616" max="15616" width="28.85546875" style="450" customWidth="1"/>
    <col min="15617" max="15617" width="7.85546875" style="450" customWidth="1"/>
    <col min="15618" max="15618" width="1.7109375" style="450" customWidth="1"/>
    <col min="15619" max="15619" width="11.42578125" style="450" customWidth="1"/>
    <col min="15620" max="15620" width="13.28515625" style="450" customWidth="1"/>
    <col min="15621" max="15621" width="9.85546875" style="450" customWidth="1"/>
    <col min="15622" max="15622" width="8.85546875" style="450" customWidth="1"/>
    <col min="15623" max="15623" width="6.85546875" style="450" customWidth="1"/>
    <col min="15624" max="15624" width="9.42578125" style="450" customWidth="1"/>
    <col min="15625" max="15625" width="14.28515625" style="450" customWidth="1"/>
    <col min="15626" max="15626" width="15.42578125" style="450" customWidth="1"/>
    <col min="15627" max="15627" width="19.42578125" style="450" customWidth="1"/>
    <col min="15628" max="15628" width="12.42578125" style="450" customWidth="1"/>
    <col min="15629" max="15629" width="9.140625" style="450" customWidth="1"/>
    <col min="15630" max="15870" width="9.140625" style="450"/>
    <col min="15871" max="15871" width="7.42578125" style="450" customWidth="1"/>
    <col min="15872" max="15872" width="28.85546875" style="450" customWidth="1"/>
    <col min="15873" max="15873" width="7.85546875" style="450" customWidth="1"/>
    <col min="15874" max="15874" width="1.7109375" style="450" customWidth="1"/>
    <col min="15875" max="15875" width="11.42578125" style="450" customWidth="1"/>
    <col min="15876" max="15876" width="13.28515625" style="450" customWidth="1"/>
    <col min="15877" max="15877" width="9.85546875" style="450" customWidth="1"/>
    <col min="15878" max="15878" width="8.85546875" style="450" customWidth="1"/>
    <col min="15879" max="15879" width="6.85546875" style="450" customWidth="1"/>
    <col min="15880" max="15880" width="9.42578125" style="450" customWidth="1"/>
    <col min="15881" max="15881" width="14.28515625" style="450" customWidth="1"/>
    <col min="15882" max="15882" width="15.42578125" style="450" customWidth="1"/>
    <col min="15883" max="15883" width="19.42578125" style="450" customWidth="1"/>
    <col min="15884" max="15884" width="12.42578125" style="450" customWidth="1"/>
    <col min="15885" max="15885" width="9.140625" style="450" customWidth="1"/>
    <col min="15886" max="16126" width="9.140625" style="450"/>
    <col min="16127" max="16127" width="7.42578125" style="450" customWidth="1"/>
    <col min="16128" max="16128" width="28.85546875" style="450" customWidth="1"/>
    <col min="16129" max="16129" width="7.85546875" style="450" customWidth="1"/>
    <col min="16130" max="16130" width="1.7109375" style="450" customWidth="1"/>
    <col min="16131" max="16131" width="11.42578125" style="450" customWidth="1"/>
    <col min="16132" max="16132" width="13.28515625" style="450" customWidth="1"/>
    <col min="16133" max="16133" width="9.85546875" style="450" customWidth="1"/>
    <col min="16134" max="16134" width="8.85546875" style="450" customWidth="1"/>
    <col min="16135" max="16135" width="6.85546875" style="450" customWidth="1"/>
    <col min="16136" max="16136" width="9.42578125" style="450" customWidth="1"/>
    <col min="16137" max="16137" width="14.28515625" style="450" customWidth="1"/>
    <col min="16138" max="16138" width="15.42578125" style="450" customWidth="1"/>
    <col min="16139" max="16139" width="19.42578125" style="450" customWidth="1"/>
    <col min="16140" max="16140" width="12.42578125" style="450" customWidth="1"/>
    <col min="16141" max="16141" width="9.140625" style="450" customWidth="1"/>
    <col min="16142" max="16384" width="9.140625" style="450"/>
  </cols>
  <sheetData>
    <row r="1" spans="1:15" ht="12.75" customHeight="1" x14ac:dyDescent="0.25">
      <c r="A1" s="759"/>
      <c r="B1" s="759"/>
      <c r="C1" s="759"/>
      <c r="D1" s="759"/>
      <c r="E1" s="760"/>
      <c r="F1" s="760"/>
      <c r="G1" s="760"/>
      <c r="H1" s="760"/>
      <c r="I1" s="759"/>
      <c r="J1" s="759"/>
      <c r="K1" s="759"/>
      <c r="L1" s="759"/>
      <c r="M1" s="2097"/>
      <c r="N1" s="759"/>
      <c r="O1" s="759"/>
    </row>
    <row r="2" spans="1:15" ht="18.75" x14ac:dyDescent="0.25">
      <c r="A2" s="759"/>
      <c r="B2" s="759"/>
      <c r="C2" s="759"/>
      <c r="D2" s="759"/>
      <c r="E2" s="759"/>
      <c r="F2" s="759"/>
      <c r="G2" s="759"/>
      <c r="H2" s="759"/>
      <c r="I2" s="759"/>
      <c r="J2" s="759"/>
      <c r="K2" s="759"/>
      <c r="L2" s="761"/>
      <c r="M2" s="2098" t="s">
        <v>1563</v>
      </c>
      <c r="N2" s="770"/>
      <c r="O2" s="759"/>
    </row>
    <row r="3" spans="1:15" ht="18.75" x14ac:dyDescent="0.25">
      <c r="A3" s="759"/>
      <c r="B3" s="759"/>
      <c r="C3" s="759"/>
      <c r="D3" s="759"/>
      <c r="E3" s="759"/>
      <c r="F3" s="759"/>
      <c r="G3" s="759"/>
      <c r="H3" s="759"/>
      <c r="I3" s="759"/>
      <c r="J3" s="759"/>
      <c r="K3" s="759"/>
      <c r="L3" s="762"/>
      <c r="M3" s="2099" t="s">
        <v>1421</v>
      </c>
      <c r="N3" s="780"/>
      <c r="O3" s="759"/>
    </row>
    <row r="4" spans="1:15" ht="18.75" x14ac:dyDescent="0.25">
      <c r="A4" s="759"/>
      <c r="B4" s="759"/>
      <c r="C4" s="759"/>
      <c r="D4" s="759"/>
      <c r="E4" s="759"/>
      <c r="F4" s="759"/>
      <c r="G4" s="759"/>
      <c r="H4" s="759"/>
      <c r="I4" s="759"/>
      <c r="J4" s="759"/>
      <c r="K4" s="759"/>
      <c r="L4" s="762"/>
      <c r="M4" s="2099" t="s">
        <v>1422</v>
      </c>
      <c r="N4" s="780"/>
      <c r="O4" s="759"/>
    </row>
    <row r="5" spans="1:15" ht="19.5" x14ac:dyDescent="0.3">
      <c r="A5" s="759"/>
      <c r="B5" s="759"/>
      <c r="C5" s="759"/>
      <c r="D5" s="759"/>
      <c r="E5" s="763"/>
      <c r="F5" s="763"/>
      <c r="G5" s="763"/>
      <c r="H5" s="763"/>
      <c r="I5" s="759"/>
      <c r="J5" s="759"/>
      <c r="K5" s="759"/>
      <c r="L5" s="764"/>
      <c r="M5" s="2100" t="s">
        <v>1615</v>
      </c>
      <c r="N5" s="781"/>
      <c r="O5" s="759"/>
    </row>
    <row r="6" spans="1:15" ht="19.5" x14ac:dyDescent="0.3">
      <c r="A6" s="759"/>
      <c r="B6" s="759"/>
      <c r="C6" s="759"/>
      <c r="D6" s="759"/>
      <c r="E6" s="763"/>
      <c r="F6" s="763"/>
      <c r="G6" s="763"/>
      <c r="H6" s="763"/>
      <c r="I6" s="759"/>
      <c r="J6" s="759"/>
      <c r="K6" s="759"/>
      <c r="L6" s="764"/>
      <c r="M6" s="781"/>
      <c r="N6" s="781"/>
      <c r="O6" s="759"/>
    </row>
    <row r="7" spans="1:15" ht="18.75" x14ac:dyDescent="0.25">
      <c r="A7" s="2056" t="s">
        <v>761</v>
      </c>
      <c r="B7" s="2056"/>
      <c r="C7" s="2056"/>
      <c r="D7" s="2056"/>
      <c r="E7" s="2056"/>
      <c r="F7" s="2056"/>
      <c r="G7" s="2056"/>
      <c r="H7" s="2056"/>
      <c r="I7" s="2056"/>
      <c r="J7" s="2056"/>
      <c r="K7" s="2056"/>
      <c r="L7" s="2056"/>
      <c r="M7" s="2056"/>
      <c r="N7" s="2056"/>
      <c r="O7" s="2056"/>
    </row>
    <row r="8" spans="1:15" ht="19.5" x14ac:dyDescent="0.25">
      <c r="A8" s="2057" t="s">
        <v>762</v>
      </c>
      <c r="B8" s="2057"/>
      <c r="C8" s="2057"/>
      <c r="D8" s="2057"/>
      <c r="E8" s="2057"/>
      <c r="F8" s="2057"/>
      <c r="G8" s="2057"/>
      <c r="H8" s="2057"/>
      <c r="I8" s="2057"/>
      <c r="J8" s="2057"/>
      <c r="K8" s="2057"/>
      <c r="L8" s="2057"/>
      <c r="M8" s="2057"/>
      <c r="N8" s="2057"/>
      <c r="O8" s="2057"/>
    </row>
    <row r="9" spans="1:15" ht="15.75" x14ac:dyDescent="0.25">
      <c r="A9" s="2058" t="s">
        <v>1564</v>
      </c>
      <c r="B9" s="2058"/>
      <c r="C9" s="2058"/>
      <c r="D9" s="2058"/>
      <c r="E9" s="2058"/>
      <c r="F9" s="2058"/>
      <c r="G9" s="2058"/>
      <c r="H9" s="2058"/>
      <c r="I9" s="2058"/>
      <c r="J9" s="2058"/>
      <c r="K9" s="2058"/>
      <c r="L9" s="2058"/>
      <c r="M9" s="2058"/>
      <c r="N9" s="2058"/>
      <c r="O9" s="2058"/>
    </row>
    <row r="10" spans="1:15" ht="15.75" x14ac:dyDescent="0.25">
      <c r="A10" s="759"/>
      <c r="B10" s="759"/>
      <c r="C10" s="759"/>
      <c r="D10" s="759"/>
      <c r="E10" s="765"/>
      <c r="F10" s="765"/>
      <c r="G10" s="765"/>
      <c r="H10" s="765"/>
      <c r="I10" s="759"/>
      <c r="J10" s="759"/>
      <c r="K10" s="759"/>
      <c r="L10" s="759"/>
      <c r="M10" s="759"/>
      <c r="N10" s="759"/>
      <c r="O10" s="759"/>
    </row>
    <row r="11" spans="1:15" ht="21.75" customHeight="1" x14ac:dyDescent="0.25">
      <c r="A11" s="2056" t="s">
        <v>80</v>
      </c>
      <c r="B11" s="2056"/>
      <c r="C11" s="2056"/>
      <c r="D11" s="2056"/>
      <c r="E11" s="2056"/>
      <c r="F11" s="2056"/>
      <c r="G11" s="2056"/>
      <c r="H11" s="2056"/>
      <c r="I11" s="2059" t="s">
        <v>763</v>
      </c>
      <c r="J11" s="2059"/>
      <c r="K11" s="2059"/>
      <c r="L11" s="2059"/>
      <c r="M11" s="2059"/>
      <c r="N11" s="2059"/>
      <c r="O11" s="2059"/>
    </row>
    <row r="12" spans="1:15" ht="18.75" x14ac:dyDescent="0.25">
      <c r="A12" s="2056" t="s">
        <v>171</v>
      </c>
      <c r="B12" s="2056"/>
      <c r="C12" s="2056"/>
      <c r="D12" s="2056"/>
      <c r="E12" s="2056"/>
      <c r="F12" s="2056"/>
      <c r="G12" s="2056"/>
      <c r="H12" s="2056"/>
      <c r="I12" s="759"/>
      <c r="J12" s="759"/>
      <c r="K12" s="759"/>
      <c r="L12" s="759"/>
      <c r="M12" s="759"/>
      <c r="N12" s="759"/>
      <c r="O12" s="759"/>
    </row>
    <row r="13" spans="1:15" ht="12.75" customHeight="1" x14ac:dyDescent="0.25">
      <c r="A13" s="759"/>
      <c r="B13" s="759"/>
      <c r="C13" s="759"/>
      <c r="D13" s="759"/>
      <c r="E13" s="763"/>
      <c r="F13" s="763"/>
      <c r="G13" s="763"/>
      <c r="H13" s="763"/>
      <c r="I13" s="759"/>
      <c r="J13" s="759"/>
      <c r="K13" s="759"/>
      <c r="L13" s="759"/>
      <c r="M13" s="759"/>
      <c r="N13" s="759"/>
      <c r="O13" s="759"/>
    </row>
    <row r="14" spans="1:15" ht="13.5" customHeight="1" x14ac:dyDescent="0.25">
      <c r="A14" s="2060" t="s">
        <v>1187</v>
      </c>
      <c r="B14" s="2060"/>
      <c r="C14" s="2060"/>
      <c r="D14" s="2060"/>
      <c r="E14" s="2060"/>
      <c r="F14" s="2060"/>
      <c r="G14" s="2060"/>
      <c r="H14" s="2060"/>
      <c r="I14" s="2060"/>
      <c r="J14" s="2060"/>
      <c r="K14" s="2060"/>
      <c r="L14" s="2060"/>
      <c r="M14" s="2060"/>
      <c r="N14" s="2060"/>
      <c r="O14" s="2060"/>
    </row>
    <row r="15" spans="1:15" ht="15.75" customHeight="1" x14ac:dyDescent="0.25">
      <c r="A15" s="2027" t="s">
        <v>144</v>
      </c>
      <c r="B15" s="2044" t="s">
        <v>764</v>
      </c>
      <c r="C15" s="2045"/>
      <c r="D15" s="2045"/>
      <c r="E15" s="2045"/>
      <c r="F15" s="2045"/>
      <c r="G15" s="2045"/>
      <c r="H15" s="2045"/>
      <c r="I15" s="790" t="s">
        <v>765</v>
      </c>
      <c r="J15" s="2048" t="s">
        <v>765</v>
      </c>
      <c r="K15" s="2049"/>
      <c r="L15" s="2027" t="s">
        <v>765</v>
      </c>
      <c r="M15" s="2027"/>
      <c r="N15" s="2027" t="s">
        <v>765</v>
      </c>
      <c r="O15" s="2027"/>
    </row>
    <row r="16" spans="1:15" ht="15.75" x14ac:dyDescent="0.25">
      <c r="A16" s="2027"/>
      <c r="B16" s="2046"/>
      <c r="C16" s="2047"/>
      <c r="D16" s="2047"/>
      <c r="E16" s="2047"/>
      <c r="F16" s="2047"/>
      <c r="G16" s="2047"/>
      <c r="H16" s="2047"/>
      <c r="I16" s="766"/>
      <c r="J16" s="2027"/>
      <c r="K16" s="2027"/>
      <c r="L16" s="2027"/>
      <c r="M16" s="2027"/>
      <c r="N16" s="2027"/>
      <c r="O16" s="2027"/>
    </row>
    <row r="17" spans="1:15" ht="25.5" customHeight="1" x14ac:dyDescent="0.25">
      <c r="A17" s="2027" t="s">
        <v>145</v>
      </c>
      <c r="B17" s="2044" t="s">
        <v>1565</v>
      </c>
      <c r="C17" s="2045"/>
      <c r="D17" s="2045"/>
      <c r="E17" s="2045"/>
      <c r="F17" s="2045"/>
      <c r="G17" s="2045"/>
      <c r="H17" s="2045"/>
      <c r="I17" s="2050" t="s">
        <v>1566</v>
      </c>
      <c r="J17" s="2051"/>
      <c r="K17" s="2051"/>
      <c r="L17" s="2051"/>
      <c r="M17" s="2051"/>
      <c r="N17" s="2051"/>
      <c r="O17" s="2052"/>
    </row>
    <row r="18" spans="1:15" ht="15" customHeight="1" x14ac:dyDescent="0.25">
      <c r="A18" s="2027"/>
      <c r="B18" s="2046"/>
      <c r="C18" s="2047"/>
      <c r="D18" s="2047"/>
      <c r="E18" s="2047"/>
      <c r="F18" s="2047"/>
      <c r="G18" s="2047"/>
      <c r="H18" s="2047"/>
      <c r="I18" s="2053"/>
      <c r="J18" s="2054"/>
      <c r="K18" s="2054"/>
      <c r="L18" s="2054"/>
      <c r="M18" s="2054"/>
      <c r="N18" s="2054"/>
      <c r="O18" s="2055"/>
    </row>
    <row r="19" spans="1:15" s="6" customFormat="1" ht="15.75" customHeight="1" x14ac:dyDescent="0.25">
      <c r="A19" s="2028" t="s">
        <v>1286</v>
      </c>
      <c r="B19" s="2029"/>
      <c r="C19" s="2029"/>
      <c r="D19" s="2029"/>
      <c r="E19" s="2029"/>
      <c r="F19" s="2029"/>
      <c r="G19" s="2029"/>
      <c r="H19" s="2029"/>
      <c r="I19" s="2029"/>
      <c r="J19" s="2029"/>
      <c r="K19" s="2029"/>
      <c r="L19" s="2029"/>
      <c r="M19" s="2029"/>
      <c r="N19" s="2029"/>
      <c r="O19" s="2029"/>
    </row>
    <row r="20" spans="1:15" ht="14.25" customHeight="1" x14ac:dyDescent="0.25">
      <c r="A20" s="759"/>
      <c r="B20" s="759"/>
      <c r="C20" s="759"/>
      <c r="D20" s="759"/>
      <c r="E20" s="759"/>
      <c r="F20" s="759"/>
      <c r="G20" s="759"/>
      <c r="H20" s="759"/>
      <c r="I20" s="759"/>
      <c r="J20" s="759"/>
      <c r="K20" s="759"/>
      <c r="L20" s="759"/>
      <c r="M20" s="759"/>
      <c r="N20" s="759"/>
      <c r="O20" s="759"/>
    </row>
    <row r="21" spans="1:15" s="16" customFormat="1" ht="32.25" customHeight="1" x14ac:dyDescent="0.25">
      <c r="A21" s="2024" t="s">
        <v>1444</v>
      </c>
      <c r="B21" s="2025"/>
      <c r="C21" s="2025"/>
      <c r="D21" s="2025"/>
      <c r="E21" s="2025"/>
      <c r="F21" s="2025"/>
      <c r="G21" s="2025"/>
      <c r="H21" s="2025"/>
      <c r="I21" s="2025"/>
      <c r="J21" s="2025"/>
      <c r="K21" s="2025"/>
      <c r="L21" s="2025"/>
      <c r="M21" s="2025"/>
      <c r="N21" s="2025"/>
      <c r="O21" s="2026"/>
    </row>
    <row r="22" spans="1:15" s="16" customFormat="1" ht="15.75" customHeight="1" x14ac:dyDescent="0.25">
      <c r="A22" s="2024"/>
      <c r="B22" s="2025"/>
      <c r="C22" s="2025"/>
      <c r="D22" s="2025"/>
      <c r="E22" s="2025"/>
      <c r="F22" s="2025"/>
      <c r="G22" s="2025"/>
      <c r="H22" s="2025"/>
      <c r="I22" s="2025"/>
      <c r="J22" s="2025"/>
      <c r="K22" s="2025"/>
      <c r="L22" s="2025"/>
      <c r="M22" s="2025"/>
      <c r="N22" s="2025"/>
      <c r="O22" s="2026"/>
    </row>
    <row r="23" spans="1:15" s="16" customFormat="1" ht="15.75" customHeight="1" x14ac:dyDescent="0.25">
      <c r="A23" s="2024" t="s">
        <v>1567</v>
      </c>
      <c r="B23" s="2025"/>
      <c r="C23" s="2025"/>
      <c r="D23" s="2025"/>
      <c r="E23" s="2025"/>
      <c r="F23" s="2025"/>
      <c r="G23" s="2025"/>
      <c r="H23" s="2025"/>
      <c r="I23" s="2025"/>
      <c r="J23" s="2025"/>
      <c r="K23" s="2025"/>
      <c r="L23" s="2025"/>
      <c r="M23" s="2025"/>
      <c r="N23" s="2025"/>
      <c r="O23" s="2026"/>
    </row>
    <row r="24" spans="1:15" s="16" customFormat="1" ht="15.75" customHeight="1" x14ac:dyDescent="0.25">
      <c r="A24" s="2038"/>
      <c r="B24" s="2039"/>
      <c r="C24" s="2039"/>
      <c r="D24" s="2039"/>
      <c r="E24" s="2039"/>
      <c r="F24" s="2039"/>
      <c r="G24" s="2039"/>
      <c r="H24" s="2039"/>
      <c r="I24" s="2039"/>
      <c r="J24" s="2039"/>
      <c r="K24" s="2039"/>
      <c r="L24" s="2039"/>
      <c r="M24" s="2039"/>
      <c r="N24" s="2039"/>
      <c r="O24" s="2040"/>
    </row>
    <row r="25" spans="1:15" s="16" customFormat="1" ht="24.75" customHeight="1" x14ac:dyDescent="0.25">
      <c r="A25" s="2035" t="s">
        <v>1616</v>
      </c>
      <c r="B25" s="2036"/>
      <c r="C25" s="2036"/>
      <c r="D25" s="2036"/>
      <c r="E25" s="2036"/>
      <c r="F25" s="2036"/>
      <c r="G25" s="2036"/>
      <c r="H25" s="2036"/>
      <c r="I25" s="2036"/>
      <c r="J25" s="2036"/>
      <c r="K25" s="2036"/>
      <c r="L25" s="2036"/>
      <c r="M25" s="2036"/>
      <c r="N25" s="2036"/>
      <c r="O25" s="2037"/>
    </row>
    <row r="26" spans="1:15" s="16" customFormat="1" ht="14.25" customHeight="1" x14ac:dyDescent="0.25">
      <c r="A26" s="2035" t="s">
        <v>1568</v>
      </c>
      <c r="B26" s="2036"/>
      <c r="C26" s="2036"/>
      <c r="D26" s="2036"/>
      <c r="E26" s="2036"/>
      <c r="F26" s="2036"/>
      <c r="G26" s="2036"/>
      <c r="H26" s="2036"/>
      <c r="I26" s="2036"/>
      <c r="J26" s="2036"/>
      <c r="K26" s="2036"/>
      <c r="L26" s="2036"/>
      <c r="M26" s="2036"/>
      <c r="N26" s="2036"/>
      <c r="O26" s="2037"/>
    </row>
    <row r="27" spans="1:15" s="16" customFormat="1" ht="33" customHeight="1" x14ac:dyDescent="0.25">
      <c r="A27" s="784" t="s">
        <v>1569</v>
      </c>
      <c r="B27" s="784" t="s">
        <v>1570</v>
      </c>
      <c r="C27" s="2041" t="s">
        <v>1571</v>
      </c>
      <c r="D27" s="2042"/>
      <c r="E27" s="2042"/>
      <c r="F27" s="2042"/>
      <c r="G27" s="2042"/>
      <c r="H27" s="2042"/>
      <c r="I27" s="2043"/>
      <c r="J27" s="786" t="s">
        <v>1572</v>
      </c>
      <c r="K27" s="786" t="s">
        <v>1573</v>
      </c>
      <c r="L27" s="786" t="s">
        <v>1617</v>
      </c>
      <c r="M27" s="786" t="s">
        <v>1618</v>
      </c>
      <c r="N27" s="2041" t="s">
        <v>851</v>
      </c>
      <c r="O27" s="2043"/>
    </row>
    <row r="28" spans="1:15" s="16" customFormat="1" ht="45" customHeight="1" x14ac:dyDescent="0.25">
      <c r="A28" s="782">
        <v>1</v>
      </c>
      <c r="B28" s="784" t="s">
        <v>1619</v>
      </c>
      <c r="C28" s="2032" t="s">
        <v>1620</v>
      </c>
      <c r="D28" s="2033"/>
      <c r="E28" s="2033"/>
      <c r="F28" s="2033"/>
      <c r="G28" s="2033"/>
      <c r="H28" s="2033"/>
      <c r="I28" s="2034"/>
      <c r="J28" s="786" t="s">
        <v>1574</v>
      </c>
      <c r="K28" s="783"/>
      <c r="L28" s="783"/>
      <c r="M28" s="783"/>
      <c r="N28" s="2030"/>
      <c r="O28" s="2031"/>
    </row>
    <row r="29" spans="1:15" s="16" customFormat="1" ht="103.5" customHeight="1" x14ac:dyDescent="0.25">
      <c r="A29" s="782">
        <v>2</v>
      </c>
      <c r="B29" s="784" t="s">
        <v>1621</v>
      </c>
      <c r="C29" s="2032" t="s">
        <v>1622</v>
      </c>
      <c r="D29" s="2033"/>
      <c r="E29" s="2033"/>
      <c r="F29" s="2033"/>
      <c r="G29" s="2033"/>
      <c r="H29" s="2033"/>
      <c r="I29" s="2034"/>
      <c r="J29" s="786" t="s">
        <v>1574</v>
      </c>
      <c r="K29" s="783"/>
      <c r="L29" s="783"/>
      <c r="M29" s="783"/>
      <c r="N29" s="2030"/>
      <c r="O29" s="2031"/>
    </row>
    <row r="30" spans="1:15" s="16" customFormat="1" ht="49.5" customHeight="1" x14ac:dyDescent="0.25">
      <c r="A30" s="785">
        <v>3</v>
      </c>
      <c r="B30" s="784" t="s">
        <v>1623</v>
      </c>
      <c r="C30" s="2032" t="s">
        <v>1575</v>
      </c>
      <c r="D30" s="2033"/>
      <c r="E30" s="2033"/>
      <c r="F30" s="2033"/>
      <c r="G30" s="2033"/>
      <c r="H30" s="2033"/>
      <c r="I30" s="2034"/>
      <c r="J30" s="786" t="s">
        <v>1574</v>
      </c>
      <c r="K30" s="783"/>
      <c r="L30" s="783"/>
      <c r="M30" s="783"/>
      <c r="N30" s="2030"/>
      <c r="O30" s="2031"/>
    </row>
    <row r="31" spans="1:15" s="16" customFormat="1" ht="36.75" customHeight="1" x14ac:dyDescent="0.25">
      <c r="A31" s="786">
        <v>4</v>
      </c>
      <c r="B31" s="784" t="s">
        <v>1576</v>
      </c>
      <c r="C31" s="2032" t="s">
        <v>1624</v>
      </c>
      <c r="D31" s="2033"/>
      <c r="E31" s="2033"/>
      <c r="F31" s="2033"/>
      <c r="G31" s="2033"/>
      <c r="H31" s="2033"/>
      <c r="I31" s="2034"/>
      <c r="J31" s="786" t="s">
        <v>136</v>
      </c>
      <c r="K31" s="783"/>
      <c r="L31" s="783"/>
      <c r="M31" s="783"/>
      <c r="N31" s="2030"/>
      <c r="O31" s="2031"/>
    </row>
    <row r="32" spans="1:15" s="16" customFormat="1" ht="27.75" customHeight="1" x14ac:dyDescent="0.25">
      <c r="A32" s="2079" t="s">
        <v>1625</v>
      </c>
      <c r="B32" s="2079"/>
      <c r="C32" s="2079"/>
      <c r="D32" s="2079"/>
      <c r="E32" s="2079"/>
      <c r="F32" s="2079"/>
      <c r="G32" s="2079"/>
      <c r="H32" s="2079"/>
      <c r="I32" s="2079"/>
      <c r="J32" s="2079"/>
      <c r="K32" s="2079"/>
      <c r="L32" s="2079"/>
      <c r="M32" s="2079"/>
      <c r="N32" s="2079"/>
      <c r="O32" s="2079"/>
    </row>
    <row r="33" spans="1:15" s="16" customFormat="1" ht="16.5" customHeight="1" x14ac:dyDescent="0.25">
      <c r="A33" s="789"/>
      <c r="B33" s="789"/>
      <c r="C33" s="789"/>
      <c r="D33" s="789"/>
      <c r="E33" s="789"/>
      <c r="F33" s="789"/>
      <c r="G33" s="789"/>
      <c r="H33" s="789"/>
      <c r="I33" s="789"/>
      <c r="J33" s="789"/>
      <c r="K33" s="789"/>
      <c r="L33" s="789"/>
      <c r="M33" s="779"/>
      <c r="N33" s="779"/>
      <c r="O33" s="779"/>
    </row>
    <row r="34" spans="1:15" s="16" customFormat="1" ht="16.5" customHeight="1" x14ac:dyDescent="0.25">
      <c r="A34" s="2089" t="s">
        <v>1626</v>
      </c>
      <c r="B34" s="2089"/>
      <c r="C34" s="2089"/>
      <c r="D34" s="2089"/>
      <c r="E34" s="2089"/>
      <c r="F34" s="2089"/>
      <c r="G34" s="2089"/>
      <c r="H34" s="2089"/>
      <c r="I34" s="2089"/>
      <c r="J34" s="2089"/>
      <c r="K34" s="2089"/>
      <c r="L34" s="2089"/>
      <c r="M34" s="2089"/>
      <c r="N34" s="2089"/>
      <c r="O34" s="2089"/>
    </row>
    <row r="35" spans="1:15" s="16" customFormat="1" ht="16.5" customHeight="1" x14ac:dyDescent="0.25">
      <c r="A35" s="2083" t="s">
        <v>1627</v>
      </c>
      <c r="B35" s="2084"/>
      <c r="C35" s="2084"/>
      <c r="D35" s="2084"/>
      <c r="E35" s="2084"/>
      <c r="F35" s="2084"/>
      <c r="G35" s="2084"/>
      <c r="H35" s="2084"/>
      <c r="I35" s="2084"/>
      <c r="J35" s="2084"/>
      <c r="K35" s="2084"/>
      <c r="L35" s="2084"/>
      <c r="M35" s="2084"/>
      <c r="N35" s="2084"/>
      <c r="O35" s="2084"/>
    </row>
    <row r="36" spans="1:15" s="16" customFormat="1" ht="16.5" customHeight="1" x14ac:dyDescent="0.25">
      <c r="A36" s="2085"/>
      <c r="B36" s="2086"/>
      <c r="C36" s="2086"/>
      <c r="D36" s="2086"/>
      <c r="E36" s="2086"/>
      <c r="F36" s="2086"/>
      <c r="G36" s="2086"/>
      <c r="H36" s="2086"/>
      <c r="I36" s="2086"/>
      <c r="J36" s="2086"/>
      <c r="K36" s="2086"/>
      <c r="L36" s="2086"/>
      <c r="M36" s="2086"/>
      <c r="N36" s="2086"/>
      <c r="O36" s="2086"/>
    </row>
    <row r="37" spans="1:15" s="16" customFormat="1" ht="22.5" customHeight="1" x14ac:dyDescent="0.25">
      <c r="A37" s="2087" t="s">
        <v>1628</v>
      </c>
      <c r="B37" s="2088"/>
      <c r="C37" s="2088"/>
      <c r="D37" s="2088"/>
      <c r="E37" s="2088"/>
      <c r="F37" s="2088"/>
      <c r="G37" s="2088"/>
      <c r="H37" s="2088"/>
      <c r="I37" s="2088"/>
      <c r="J37" s="2088"/>
      <c r="K37" s="2088"/>
      <c r="L37" s="2088"/>
      <c r="M37" s="2088"/>
      <c r="N37" s="2088"/>
      <c r="O37" s="2088"/>
    </row>
    <row r="38" spans="1:15" s="16" customFormat="1" ht="16.5" customHeight="1" x14ac:dyDescent="0.25">
      <c r="A38" s="2081" t="s">
        <v>1629</v>
      </c>
      <c r="B38" s="2082"/>
      <c r="C38" s="2082"/>
      <c r="D38" s="2082"/>
      <c r="E38" s="2082"/>
      <c r="F38" s="2082"/>
      <c r="G38" s="2082"/>
      <c r="H38" s="2082"/>
      <c r="I38" s="2082"/>
      <c r="J38" s="2082"/>
      <c r="K38" s="2082"/>
      <c r="L38" s="2082"/>
      <c r="M38" s="2082"/>
      <c r="N38" s="2082"/>
      <c r="O38" s="2082"/>
    </row>
    <row r="39" spans="1:15" s="16" customFormat="1" ht="19.5" customHeight="1" x14ac:dyDescent="0.25">
      <c r="A39" s="2024" t="s">
        <v>1577</v>
      </c>
      <c r="B39" s="2025"/>
      <c r="C39" s="2025"/>
      <c r="D39" s="2025"/>
      <c r="E39" s="2025"/>
      <c r="F39" s="2025"/>
      <c r="G39" s="2025"/>
      <c r="H39" s="2025"/>
      <c r="I39" s="2025"/>
      <c r="J39" s="2025"/>
      <c r="K39" s="2025"/>
      <c r="L39" s="2025"/>
      <c r="M39" s="2025"/>
      <c r="N39" s="2025"/>
      <c r="O39" s="2026"/>
    </row>
    <row r="40" spans="1:15" s="16" customFormat="1" ht="136.5" customHeight="1" x14ac:dyDescent="0.25">
      <c r="A40" s="2066" t="s">
        <v>1630</v>
      </c>
      <c r="B40" s="2067"/>
      <c r="C40" s="2067"/>
      <c r="D40" s="2067"/>
      <c r="E40" s="2067"/>
      <c r="F40" s="2067"/>
      <c r="G40" s="2067"/>
      <c r="H40" s="2067"/>
      <c r="I40" s="2067"/>
      <c r="J40" s="2067"/>
      <c r="K40" s="2067"/>
      <c r="L40" s="2067"/>
      <c r="M40" s="2067"/>
      <c r="N40" s="2067"/>
      <c r="O40" s="2068"/>
    </row>
    <row r="41" spans="1:15" s="616" customFormat="1" ht="67.5" customHeight="1" x14ac:dyDescent="0.25">
      <c r="A41" s="2066" t="s">
        <v>1288</v>
      </c>
      <c r="B41" s="2067"/>
      <c r="C41" s="2067"/>
      <c r="D41" s="2067"/>
      <c r="E41" s="2067"/>
      <c r="F41" s="2067"/>
      <c r="G41" s="2067"/>
      <c r="H41" s="2067"/>
      <c r="I41" s="2067"/>
      <c r="J41" s="2067"/>
      <c r="K41" s="2067"/>
      <c r="L41" s="2067"/>
      <c r="M41" s="2067"/>
      <c r="N41" s="2067"/>
      <c r="O41" s="2068"/>
    </row>
    <row r="42" spans="1:15" s="616" customFormat="1" ht="9.75" customHeight="1" x14ac:dyDescent="0.25">
      <c r="A42" s="767"/>
      <c r="B42" s="767"/>
      <c r="C42" s="767"/>
      <c r="D42" s="767"/>
      <c r="E42" s="767"/>
      <c r="F42" s="767"/>
      <c r="G42" s="767"/>
      <c r="H42" s="767"/>
      <c r="I42" s="767"/>
      <c r="J42" s="767"/>
      <c r="K42" s="767"/>
      <c r="L42" s="767"/>
      <c r="M42" s="767"/>
      <c r="N42" s="767"/>
      <c r="O42" s="767"/>
    </row>
    <row r="43" spans="1:15" s="616" customFormat="1" ht="18.75" x14ac:dyDescent="0.25">
      <c r="A43" s="2069" t="s">
        <v>1007</v>
      </c>
      <c r="B43" s="2069"/>
      <c r="C43" s="2069"/>
      <c r="D43" s="2069"/>
      <c r="E43" s="2069"/>
      <c r="F43" s="2069"/>
      <c r="G43" s="2069"/>
      <c r="H43" s="2069"/>
      <c r="I43" s="2069"/>
      <c r="J43" s="2069"/>
      <c r="K43" s="2069"/>
      <c r="L43" s="2069"/>
      <c r="M43" s="2069"/>
      <c r="N43" s="2069"/>
      <c r="O43" s="2069"/>
    </row>
    <row r="44" spans="1:15" s="616" customFormat="1" ht="18.75" x14ac:dyDescent="0.25">
      <c r="A44" s="2061" t="s">
        <v>135</v>
      </c>
      <c r="B44" s="2061"/>
      <c r="C44" s="2061"/>
      <c r="D44" s="2061" t="s">
        <v>136</v>
      </c>
      <c r="E44" s="2061"/>
      <c r="F44" s="2062" t="s">
        <v>1631</v>
      </c>
      <c r="G44" s="2063"/>
      <c r="H44" s="2064" t="s">
        <v>1632</v>
      </c>
      <c r="I44" s="2065"/>
      <c r="J44" s="2062" t="s">
        <v>1633</v>
      </c>
      <c r="K44" s="2070"/>
      <c r="L44" s="2063"/>
      <c r="M44" s="761"/>
      <c r="N44" s="761"/>
      <c r="O44" s="761"/>
    </row>
    <row r="45" spans="1:15" s="616" customFormat="1" ht="15.75" x14ac:dyDescent="0.25">
      <c r="A45" s="2061"/>
      <c r="B45" s="2061"/>
      <c r="C45" s="2061"/>
      <c r="D45" s="2073"/>
      <c r="E45" s="2073"/>
      <c r="F45" s="2062"/>
      <c r="G45" s="2063"/>
      <c r="H45" s="2064"/>
      <c r="I45" s="2065"/>
      <c r="J45" s="2074">
        <v>0</v>
      </c>
      <c r="K45" s="2075"/>
      <c r="L45" s="2076"/>
      <c r="M45" s="761"/>
      <c r="N45" s="761"/>
      <c r="O45" s="761"/>
    </row>
    <row r="46" spans="1:15" s="616" customFormat="1" ht="15.75" x14ac:dyDescent="0.25">
      <c r="A46" s="2061"/>
      <c r="B46" s="2061"/>
      <c r="C46" s="2061"/>
      <c r="D46" s="2073"/>
      <c r="E46" s="2073"/>
      <c r="F46" s="2062"/>
      <c r="G46" s="2063"/>
      <c r="H46" s="2064"/>
      <c r="I46" s="2065"/>
      <c r="J46" s="2074">
        <v>0</v>
      </c>
      <c r="K46" s="2075"/>
      <c r="L46" s="2076"/>
      <c r="M46" s="761"/>
      <c r="N46" s="761"/>
      <c r="O46" s="761"/>
    </row>
    <row r="47" spans="1:15" s="616" customFormat="1" ht="15.75" x14ac:dyDescent="0.25">
      <c r="A47" s="2061"/>
      <c r="B47" s="2061"/>
      <c r="C47" s="2061"/>
      <c r="D47" s="2073"/>
      <c r="E47" s="2073"/>
      <c r="F47" s="2061"/>
      <c r="G47" s="2061"/>
      <c r="H47" s="2061"/>
      <c r="I47" s="2061"/>
      <c r="J47" s="2071">
        <v>0</v>
      </c>
      <c r="K47" s="2071"/>
      <c r="L47" s="2071"/>
      <c r="M47" s="761"/>
      <c r="N47" s="761"/>
      <c r="O47" s="761"/>
    </row>
    <row r="48" spans="1:15" s="616" customFormat="1" ht="15.75" x14ac:dyDescent="0.25">
      <c r="A48" s="2061"/>
      <c r="B48" s="2061"/>
      <c r="C48" s="2061"/>
      <c r="D48" s="2072"/>
      <c r="E48" s="2072"/>
      <c r="F48" s="2061"/>
      <c r="G48" s="2061"/>
      <c r="H48" s="2061"/>
      <c r="I48" s="2061"/>
      <c r="J48" s="2071">
        <v>0</v>
      </c>
      <c r="K48" s="2071"/>
      <c r="L48" s="2071"/>
      <c r="M48" s="761"/>
      <c r="N48" s="761"/>
      <c r="O48" s="761"/>
    </row>
    <row r="49" spans="1:15" s="616" customFormat="1" ht="30" customHeight="1" x14ac:dyDescent="0.25">
      <c r="A49" s="2079" t="s">
        <v>1634</v>
      </c>
      <c r="B49" s="2079"/>
      <c r="C49" s="2079"/>
      <c r="D49" s="2079"/>
      <c r="E49" s="2079"/>
      <c r="F49" s="2079"/>
      <c r="G49" s="2079"/>
      <c r="H49" s="2079"/>
      <c r="I49" s="2079"/>
      <c r="J49" s="2079"/>
      <c r="K49" s="2079"/>
      <c r="L49" s="2079"/>
      <c r="M49" s="2079"/>
      <c r="N49" s="2079"/>
      <c r="O49" s="2079"/>
    </row>
    <row r="50" spans="1:15" s="616" customFormat="1" ht="29.25" customHeight="1" x14ac:dyDescent="0.25">
      <c r="A50" s="2079" t="s">
        <v>1635</v>
      </c>
      <c r="B50" s="2079"/>
      <c r="C50" s="2079"/>
      <c r="D50" s="2079"/>
      <c r="E50" s="2079"/>
      <c r="F50" s="2079"/>
      <c r="G50" s="2079"/>
      <c r="H50" s="2079"/>
      <c r="I50" s="2079"/>
      <c r="J50" s="2079"/>
      <c r="K50" s="2079"/>
      <c r="L50" s="2079"/>
      <c r="M50" s="2079"/>
      <c r="N50" s="2079"/>
      <c r="O50" s="2079"/>
    </row>
    <row r="51" spans="1:15" s="616" customFormat="1" ht="15.75" x14ac:dyDescent="0.25">
      <c r="A51" s="789" t="s">
        <v>1636</v>
      </c>
      <c r="B51" s="789"/>
      <c r="C51" s="789"/>
      <c r="D51" s="789"/>
      <c r="E51" s="789"/>
      <c r="F51" s="789"/>
      <c r="G51" s="789"/>
      <c r="H51" s="789"/>
      <c r="I51" s="789"/>
      <c r="J51" s="789"/>
      <c r="K51" s="789"/>
      <c r="L51" s="789"/>
      <c r="M51" s="779"/>
      <c r="N51" s="779"/>
      <c r="O51" s="779"/>
    </row>
    <row r="52" spans="1:15" ht="9.75" customHeight="1" x14ac:dyDescent="0.25">
      <c r="A52" s="768"/>
      <c r="B52" s="768"/>
      <c r="C52" s="768"/>
      <c r="D52" s="768"/>
      <c r="E52" s="769"/>
      <c r="F52" s="769"/>
      <c r="G52" s="769"/>
      <c r="H52" s="769"/>
      <c r="I52" s="768"/>
      <c r="J52" s="768"/>
      <c r="K52" s="768"/>
      <c r="L52" s="768"/>
      <c r="M52" s="768"/>
      <c r="N52" s="768"/>
      <c r="O52" s="768"/>
    </row>
    <row r="53" spans="1:15" ht="18.75" x14ac:dyDescent="0.25">
      <c r="A53" s="2060" t="s">
        <v>1445</v>
      </c>
      <c r="B53" s="2060"/>
      <c r="C53" s="2060"/>
      <c r="D53" s="2060"/>
      <c r="E53" s="2060"/>
      <c r="F53" s="2060"/>
      <c r="G53" s="2060"/>
      <c r="H53" s="2060"/>
      <c r="I53" s="2060"/>
      <c r="J53" s="2060"/>
      <c r="K53" s="2060"/>
      <c r="L53" s="2060"/>
      <c r="M53" s="2060"/>
      <c r="N53" s="2060"/>
      <c r="O53" s="2060"/>
    </row>
    <row r="54" spans="1:15" ht="69" customHeight="1" x14ac:dyDescent="0.25">
      <c r="A54" s="2079" t="s">
        <v>1578</v>
      </c>
      <c r="B54" s="2079"/>
      <c r="C54" s="2079"/>
      <c r="D54" s="2079"/>
      <c r="E54" s="2079"/>
      <c r="F54" s="2079"/>
      <c r="G54" s="2079"/>
      <c r="H54" s="2079"/>
      <c r="I54" s="2079"/>
      <c r="J54" s="2079"/>
      <c r="K54" s="2079"/>
      <c r="L54" s="2079"/>
      <c r="M54" s="2079"/>
      <c r="N54" s="2079"/>
      <c r="O54" s="2079"/>
    </row>
    <row r="55" spans="1:15" ht="9.75" customHeight="1" x14ac:dyDescent="0.25">
      <c r="A55" s="768"/>
      <c r="B55" s="768"/>
      <c r="C55" s="768"/>
      <c r="D55" s="768"/>
      <c r="E55" s="769"/>
      <c r="F55" s="769"/>
      <c r="G55" s="769"/>
      <c r="H55" s="769"/>
      <c r="I55" s="768"/>
      <c r="J55" s="768"/>
      <c r="K55" s="768"/>
      <c r="L55" s="768"/>
      <c r="M55" s="768"/>
      <c r="N55" s="768"/>
      <c r="O55" s="768"/>
    </row>
    <row r="56" spans="1:15" ht="18.75" x14ac:dyDescent="0.25">
      <c r="A56" s="2060" t="s">
        <v>1579</v>
      </c>
      <c r="B56" s="2060"/>
      <c r="C56" s="2060"/>
      <c r="D56" s="2060"/>
      <c r="E56" s="2060"/>
      <c r="F56" s="2060"/>
      <c r="G56" s="2060"/>
      <c r="H56" s="2060"/>
      <c r="I56" s="2060"/>
      <c r="J56" s="2060"/>
      <c r="K56" s="2060"/>
      <c r="L56" s="2060"/>
      <c r="M56" s="2060"/>
      <c r="N56" s="2060"/>
      <c r="O56" s="2060"/>
    </row>
    <row r="57" spans="1:15" ht="156.75" customHeight="1" x14ac:dyDescent="0.25">
      <c r="A57" s="2027" t="s">
        <v>1292</v>
      </c>
      <c r="B57" s="2027"/>
      <c r="C57" s="2027"/>
      <c r="D57" s="2027"/>
      <c r="E57" s="2027" t="s">
        <v>1637</v>
      </c>
      <c r="F57" s="2027"/>
      <c r="G57" s="2027"/>
      <c r="H57" s="2027" t="s">
        <v>1473</v>
      </c>
      <c r="I57" s="2027"/>
      <c r="J57" s="2027"/>
      <c r="K57" s="2078" t="s">
        <v>1638</v>
      </c>
      <c r="L57" s="2078"/>
      <c r="M57" s="2078"/>
      <c r="N57" s="2027" t="s">
        <v>304</v>
      </c>
      <c r="O57" s="2027"/>
    </row>
    <row r="58" spans="1:15" ht="16.5" customHeight="1" x14ac:dyDescent="0.25">
      <c r="A58" s="2048" t="s">
        <v>305</v>
      </c>
      <c r="B58" s="2077"/>
      <c r="C58" s="2077"/>
      <c r="D58" s="2077"/>
      <c r="E58" s="2077"/>
      <c r="F58" s="2077"/>
      <c r="G58" s="2077"/>
      <c r="H58" s="2077"/>
      <c r="I58" s="2077"/>
      <c r="J58" s="2077"/>
      <c r="K58" s="2077"/>
      <c r="L58" s="2077"/>
      <c r="M58" s="2077"/>
      <c r="N58" s="2077"/>
      <c r="O58" s="2049"/>
    </row>
    <row r="59" spans="1:15" ht="15.75" customHeight="1" x14ac:dyDescent="0.25">
      <c r="A59" s="2027"/>
      <c r="B59" s="2027"/>
      <c r="C59" s="2027"/>
      <c r="D59" s="2027"/>
      <c r="E59" s="2027"/>
      <c r="F59" s="2027"/>
      <c r="G59" s="2027"/>
      <c r="H59" s="2027"/>
      <c r="I59" s="2027"/>
      <c r="J59" s="2027"/>
      <c r="K59" s="2080"/>
      <c r="L59" s="2080"/>
      <c r="M59" s="2080"/>
      <c r="N59" s="2027"/>
      <c r="O59" s="2027"/>
    </row>
    <row r="60" spans="1:15" ht="11.25" customHeight="1" x14ac:dyDescent="0.25">
      <c r="A60" s="2027"/>
      <c r="B60" s="2027"/>
      <c r="C60" s="2027"/>
      <c r="D60" s="2027"/>
      <c r="E60" s="2027"/>
      <c r="F60" s="2027"/>
      <c r="G60" s="2027"/>
      <c r="H60" s="2027"/>
      <c r="I60" s="2027"/>
      <c r="J60" s="2027"/>
      <c r="K60" s="2080"/>
      <c r="L60" s="2080"/>
      <c r="M60" s="2080"/>
      <c r="N60" s="2027"/>
      <c r="O60" s="2027"/>
    </row>
    <row r="61" spans="1:15" ht="16.5" customHeight="1" x14ac:dyDescent="0.25">
      <c r="A61" s="2048" t="s">
        <v>306</v>
      </c>
      <c r="B61" s="2077"/>
      <c r="C61" s="2077"/>
      <c r="D61" s="2077"/>
      <c r="E61" s="2077"/>
      <c r="F61" s="2077"/>
      <c r="G61" s="2077"/>
      <c r="H61" s="2077"/>
      <c r="I61" s="2077"/>
      <c r="J61" s="2077"/>
      <c r="K61" s="2077"/>
      <c r="L61" s="2077"/>
      <c r="M61" s="2077"/>
      <c r="N61" s="2077"/>
      <c r="O61" s="2049"/>
    </row>
    <row r="62" spans="1:15" ht="11.25" customHeight="1" x14ac:dyDescent="0.25">
      <c r="A62" s="2027"/>
      <c r="B62" s="2027"/>
      <c r="C62" s="2027"/>
      <c r="D62" s="2027"/>
      <c r="E62" s="2027"/>
      <c r="F62" s="2027"/>
      <c r="G62" s="2027"/>
      <c r="H62" s="2027"/>
      <c r="I62" s="2027"/>
      <c r="J62" s="2027"/>
      <c r="K62" s="2080"/>
      <c r="L62" s="2080"/>
      <c r="M62" s="2080"/>
      <c r="N62" s="2027"/>
      <c r="O62" s="2027"/>
    </row>
    <row r="63" spans="1:15" ht="15.75" customHeight="1" x14ac:dyDescent="0.25">
      <c r="A63" s="2027"/>
      <c r="B63" s="2027"/>
      <c r="C63" s="2027"/>
      <c r="D63" s="2027"/>
      <c r="E63" s="2027"/>
      <c r="F63" s="2027"/>
      <c r="G63" s="2027"/>
      <c r="H63" s="2027"/>
      <c r="I63" s="2027"/>
      <c r="J63" s="2027"/>
      <c r="K63" s="2080"/>
      <c r="L63" s="2080"/>
      <c r="M63" s="2080"/>
      <c r="N63" s="2027"/>
      <c r="O63" s="2027"/>
    </row>
    <row r="64" spans="1:15" ht="36" customHeight="1" x14ac:dyDescent="0.25">
      <c r="A64" s="2094" t="s">
        <v>1580</v>
      </c>
      <c r="B64" s="2094"/>
      <c r="C64" s="2094"/>
      <c r="D64" s="2094"/>
      <c r="E64" s="2094"/>
      <c r="F64" s="2094"/>
      <c r="G64" s="2094"/>
      <c r="H64" s="2094"/>
      <c r="I64" s="2094"/>
      <c r="J64" s="2094"/>
      <c r="K64" s="2094"/>
      <c r="L64" s="2094"/>
      <c r="M64" s="2094"/>
      <c r="N64" s="2094"/>
      <c r="O64" s="2094"/>
    </row>
    <row r="65" spans="1:15" ht="14.25" customHeight="1" x14ac:dyDescent="0.25">
      <c r="A65" s="787"/>
      <c r="B65" s="787"/>
      <c r="C65" s="787"/>
      <c r="D65" s="787"/>
      <c r="E65" s="787"/>
      <c r="F65" s="787"/>
      <c r="G65" s="787"/>
      <c r="H65" s="787"/>
      <c r="I65" s="787"/>
      <c r="J65" s="787"/>
      <c r="K65" s="787"/>
      <c r="L65" s="787"/>
      <c r="M65" s="787"/>
      <c r="N65" s="787"/>
      <c r="O65" s="787"/>
    </row>
    <row r="66" spans="1:15" ht="18.75" x14ac:dyDescent="0.3">
      <c r="A66" s="770" t="s">
        <v>165</v>
      </c>
      <c r="B66" s="770"/>
      <c r="C66" s="770"/>
      <c r="D66" s="788"/>
      <c r="E66" s="788"/>
      <c r="F66" s="770"/>
      <c r="G66" s="2093" t="s">
        <v>413</v>
      </c>
      <c r="H66" s="2093"/>
      <c r="I66" s="2093"/>
      <c r="J66" s="2092" t="s">
        <v>766</v>
      </c>
      <c r="K66" s="2092"/>
      <c r="L66" s="2092"/>
      <c r="M66" s="2092" t="s">
        <v>766</v>
      </c>
      <c r="N66" s="2092"/>
      <c r="O66" s="2092"/>
    </row>
    <row r="67" spans="1:15" ht="11.25" customHeight="1" x14ac:dyDescent="0.3">
      <c r="A67" s="770"/>
      <c r="B67" s="770"/>
      <c r="C67" s="770"/>
      <c r="D67" s="788"/>
      <c r="E67" s="788"/>
      <c r="F67" s="770"/>
      <c r="G67" s="2093"/>
      <c r="H67" s="2093"/>
      <c r="I67" s="2093"/>
      <c r="J67" s="2092" t="s">
        <v>770</v>
      </c>
      <c r="K67" s="2092"/>
      <c r="L67" s="2092"/>
      <c r="M67" s="2092" t="s">
        <v>767</v>
      </c>
      <c r="N67" s="2092"/>
      <c r="O67" s="2092"/>
    </row>
    <row r="68" spans="1:15" ht="18.75" x14ac:dyDescent="0.25">
      <c r="A68" s="2091" t="s">
        <v>768</v>
      </c>
      <c r="B68" s="2091"/>
      <c r="C68" s="2091"/>
      <c r="D68" s="2091"/>
      <c r="E68" s="2091"/>
      <c r="F68" s="2091"/>
      <c r="G68" s="2091"/>
      <c r="H68" s="2091"/>
      <c r="I68" s="2091"/>
      <c r="J68" s="2092" t="s">
        <v>769</v>
      </c>
      <c r="K68" s="2092"/>
      <c r="L68" s="2092"/>
      <c r="M68" s="2092" t="s">
        <v>766</v>
      </c>
      <c r="N68" s="2092"/>
      <c r="O68" s="2092"/>
    </row>
    <row r="69" spans="1:15" ht="15.75" x14ac:dyDescent="0.25">
      <c r="A69" s="771"/>
      <c r="B69" s="771"/>
      <c r="C69" s="771"/>
      <c r="D69" s="759"/>
      <c r="E69" s="759"/>
      <c r="F69" s="771"/>
      <c r="G69" s="771"/>
      <c r="H69" s="771"/>
      <c r="I69" s="772"/>
      <c r="J69" s="2092" t="s">
        <v>770</v>
      </c>
      <c r="K69" s="2092"/>
      <c r="L69" s="2092"/>
      <c r="M69" s="2092" t="s">
        <v>767</v>
      </c>
      <c r="N69" s="2092"/>
      <c r="O69" s="2092"/>
    </row>
    <row r="70" spans="1:15" ht="19.5" x14ac:dyDescent="0.3">
      <c r="A70" s="788" t="s">
        <v>169</v>
      </c>
      <c r="B70" s="788"/>
      <c r="C70" s="773"/>
      <c r="D70" s="759"/>
      <c r="E70" s="759"/>
      <c r="F70" s="773"/>
      <c r="G70" s="773"/>
      <c r="H70" s="773"/>
      <c r="I70" s="759"/>
      <c r="J70" s="759"/>
      <c r="K70" s="759"/>
      <c r="L70" s="759"/>
      <c r="M70" s="759"/>
      <c r="N70" s="759"/>
      <c r="O70" s="759"/>
    </row>
    <row r="71" spans="1:15" ht="11.25" customHeight="1" x14ac:dyDescent="0.25">
      <c r="A71" s="764"/>
      <c r="B71" s="764"/>
      <c r="C71" s="764"/>
      <c r="D71" s="764"/>
      <c r="E71" s="764"/>
      <c r="F71" s="764"/>
      <c r="G71" s="764"/>
      <c r="H71" s="764"/>
      <c r="I71" s="764"/>
      <c r="J71" s="764"/>
      <c r="K71" s="764"/>
      <c r="L71" s="764"/>
      <c r="M71" s="764"/>
      <c r="N71" s="764"/>
      <c r="O71" s="764"/>
    </row>
    <row r="72" spans="1:15" s="616" customFormat="1" ht="13.5" customHeight="1" x14ac:dyDescent="0.25">
      <c r="A72" s="2090" t="s">
        <v>1639</v>
      </c>
      <c r="B72" s="2090"/>
      <c r="C72" s="2090"/>
      <c r="D72" s="2090"/>
      <c r="E72" s="2090"/>
      <c r="F72" s="2090"/>
      <c r="G72" s="2090"/>
      <c r="H72" s="2090"/>
      <c r="I72" s="2090"/>
      <c r="J72" s="2090"/>
      <c r="K72" s="2090"/>
      <c r="L72" s="2090"/>
      <c r="M72" s="2090"/>
      <c r="N72" s="2090"/>
      <c r="O72" s="2090"/>
    </row>
    <row r="73" spans="1:15" ht="9.75" customHeight="1" x14ac:dyDescent="0.25">
      <c r="A73" s="768"/>
      <c r="B73" s="774"/>
      <c r="C73" s="774"/>
      <c r="D73" s="774"/>
      <c r="E73" s="774"/>
      <c r="F73" s="774"/>
      <c r="G73" s="774"/>
      <c r="H73" s="775"/>
      <c r="I73" s="775"/>
      <c r="J73" s="775"/>
      <c r="K73" s="776"/>
      <c r="L73" s="776"/>
      <c r="M73" s="776"/>
      <c r="N73" s="776"/>
      <c r="O73" s="776"/>
    </row>
    <row r="74" spans="1:15" ht="7.5" customHeight="1" x14ac:dyDescent="0.25">
      <c r="A74" s="761"/>
      <c r="B74" s="777"/>
      <c r="C74" s="777"/>
      <c r="D74" s="777"/>
      <c r="E74" s="777"/>
      <c r="F74" s="777"/>
      <c r="G74" s="777"/>
      <c r="H74" s="778"/>
      <c r="I74" s="778"/>
      <c r="J74" s="778"/>
      <c r="K74" s="779"/>
      <c r="L74" s="779"/>
      <c r="M74" s="779"/>
      <c r="N74" s="779"/>
      <c r="O74" s="779"/>
    </row>
    <row r="75" spans="1:15" ht="15" hidden="1" customHeight="1" x14ac:dyDescent="0.25">
      <c r="A75" s="759"/>
      <c r="B75" s="759"/>
      <c r="C75" s="759"/>
      <c r="D75" s="759"/>
      <c r="E75" s="759"/>
      <c r="F75" s="759"/>
      <c r="G75" s="759"/>
      <c r="H75" s="759"/>
      <c r="I75" s="759"/>
      <c r="J75" s="759"/>
      <c r="K75" s="759"/>
      <c r="L75" s="759"/>
      <c r="M75" s="759"/>
      <c r="N75" s="759"/>
      <c r="O75" s="759"/>
    </row>
  </sheetData>
  <mergeCells count="115">
    <mergeCell ref="A34:O34"/>
    <mergeCell ref="A32:O32"/>
    <mergeCell ref="K59:M59"/>
    <mergeCell ref="A72:O72"/>
    <mergeCell ref="A68:I68"/>
    <mergeCell ref="J68:L68"/>
    <mergeCell ref="M68:O68"/>
    <mergeCell ref="G67:I67"/>
    <mergeCell ref="J67:L67"/>
    <mergeCell ref="J69:L69"/>
    <mergeCell ref="M69:O69"/>
    <mergeCell ref="M67:O67"/>
    <mergeCell ref="G66:I66"/>
    <mergeCell ref="J66:L66"/>
    <mergeCell ref="K63:M63"/>
    <mergeCell ref="N63:O63"/>
    <mergeCell ref="M66:O66"/>
    <mergeCell ref="A64:O64"/>
    <mergeCell ref="A50:O50"/>
    <mergeCell ref="A61:O61"/>
    <mergeCell ref="N60:O60"/>
    <mergeCell ref="A59:D59"/>
    <mergeCell ref="E59:G59"/>
    <mergeCell ref="H59:J59"/>
    <mergeCell ref="N59:O59"/>
    <mergeCell ref="A38:O38"/>
    <mergeCell ref="A35:O35"/>
    <mergeCell ref="A36:O36"/>
    <mergeCell ref="A37:O37"/>
    <mergeCell ref="H63:J63"/>
    <mergeCell ref="A62:D62"/>
    <mergeCell ref="A58:O58"/>
    <mergeCell ref="E57:G57"/>
    <mergeCell ref="H57:J57"/>
    <mergeCell ref="K57:M57"/>
    <mergeCell ref="N57:O57"/>
    <mergeCell ref="H48:I48"/>
    <mergeCell ref="J48:L48"/>
    <mergeCell ref="A49:O49"/>
    <mergeCell ref="A53:O53"/>
    <mergeCell ref="A54:O54"/>
    <mergeCell ref="A56:O56"/>
    <mergeCell ref="E62:G62"/>
    <mergeCell ref="H62:J62"/>
    <mergeCell ref="K62:M62"/>
    <mergeCell ref="N62:O62"/>
    <mergeCell ref="A63:D63"/>
    <mergeCell ref="E63:G63"/>
    <mergeCell ref="A57:D57"/>
    <mergeCell ref="A60:D60"/>
    <mergeCell ref="E60:G60"/>
    <mergeCell ref="H60:J60"/>
    <mergeCell ref="K60:M60"/>
    <mergeCell ref="H45:I45"/>
    <mergeCell ref="J47:L47"/>
    <mergeCell ref="A48:C48"/>
    <mergeCell ref="D48:E48"/>
    <mergeCell ref="F48:G48"/>
    <mergeCell ref="A47:C47"/>
    <mergeCell ref="D47:E47"/>
    <mergeCell ref="F47:G47"/>
    <mergeCell ref="H47:I47"/>
    <mergeCell ref="J45:L45"/>
    <mergeCell ref="A46:C46"/>
    <mergeCell ref="D46:E46"/>
    <mergeCell ref="F46:G46"/>
    <mergeCell ref="H46:I46"/>
    <mergeCell ref="J46:L46"/>
    <mergeCell ref="A45:C45"/>
    <mergeCell ref="D45:E45"/>
    <mergeCell ref="F45:G45"/>
    <mergeCell ref="A44:C44"/>
    <mergeCell ref="D44:E44"/>
    <mergeCell ref="F44:G44"/>
    <mergeCell ref="H44:I44"/>
    <mergeCell ref="A39:O39"/>
    <mergeCell ref="A40:O40"/>
    <mergeCell ref="A41:O41"/>
    <mergeCell ref="A43:O43"/>
    <mergeCell ref="J44:L44"/>
    <mergeCell ref="B15:H16"/>
    <mergeCell ref="J15:K15"/>
    <mergeCell ref="L15:M15"/>
    <mergeCell ref="N15:O15"/>
    <mergeCell ref="J16:K16"/>
    <mergeCell ref="I17:O18"/>
    <mergeCell ref="B17:H18"/>
    <mergeCell ref="A7:O7"/>
    <mergeCell ref="A8:O8"/>
    <mergeCell ref="A9:O9"/>
    <mergeCell ref="A11:H11"/>
    <mergeCell ref="I11:O11"/>
    <mergeCell ref="L16:M16"/>
    <mergeCell ref="N16:O16"/>
    <mergeCell ref="A12:H12"/>
    <mergeCell ref="A14:O14"/>
    <mergeCell ref="A15:A16"/>
    <mergeCell ref="A23:O23"/>
    <mergeCell ref="A17:A18"/>
    <mergeCell ref="A19:O19"/>
    <mergeCell ref="A21:O21"/>
    <mergeCell ref="N31:O31"/>
    <mergeCell ref="C31:I31"/>
    <mergeCell ref="A25:O25"/>
    <mergeCell ref="A24:O24"/>
    <mergeCell ref="N28:O28"/>
    <mergeCell ref="N29:O29"/>
    <mergeCell ref="A22:O22"/>
    <mergeCell ref="N30:O30"/>
    <mergeCell ref="C30:I30"/>
    <mergeCell ref="A26:O26"/>
    <mergeCell ref="C28:I28"/>
    <mergeCell ref="C27:I27"/>
    <mergeCell ref="C29:I29"/>
    <mergeCell ref="N27:O27"/>
  </mergeCells>
  <dataValidations count="1">
    <dataValidation type="whole" allowBlank="1" showInputMessage="1" showErrorMessage="1" sqref="H45:I48 JB45:JC48 SX45:SY48 ACT45:ACU48 AMP45:AMQ48 AWL45:AWM48 BGH45:BGI48 BQD45:BQE48 BZZ45:CAA48 CJV45:CJW48 CTR45:CTS48 DDN45:DDO48 DNJ45:DNK48 DXF45:DXG48 EHB45:EHC48 EQX45:EQY48 FAT45:FAU48 FKP45:FKQ48 FUL45:FUM48 GEH45:GEI48 GOD45:GOE48 GXZ45:GYA48 HHV45:HHW48 HRR45:HRS48 IBN45:IBO48 ILJ45:ILK48 IVF45:IVG48 JFB45:JFC48 JOX45:JOY48 JYT45:JYU48 KIP45:KIQ48 KSL45:KSM48 LCH45:LCI48 LMD45:LME48 LVZ45:LWA48 MFV45:MFW48 MPR45:MPS48 MZN45:MZO48 NJJ45:NJK48 NTF45:NTG48 ODB45:ODC48 OMX45:OMY48 OWT45:OWU48 PGP45:PGQ48 PQL45:PQM48 QAH45:QAI48 QKD45:QKE48 QTZ45:QUA48 RDV45:RDW48 RNR45:RNS48 RXN45:RXO48 SHJ45:SHK48 SRF45:SRG48 TBB45:TBC48 TKX45:TKY48 TUT45:TUU48 UEP45:UEQ48 UOL45:UOM48 UYH45:UYI48 VID45:VIE48 VRZ45:VSA48 WBV45:WBW48 WLR45:WLS48 WVN45:WVO48 H65581:I65584 JB65581:JC65584 SX65581:SY65584 ACT65581:ACU65584 AMP65581:AMQ65584 AWL65581:AWM65584 BGH65581:BGI65584 BQD65581:BQE65584 BZZ65581:CAA65584 CJV65581:CJW65584 CTR65581:CTS65584 DDN65581:DDO65584 DNJ65581:DNK65584 DXF65581:DXG65584 EHB65581:EHC65584 EQX65581:EQY65584 FAT65581:FAU65584 FKP65581:FKQ65584 FUL65581:FUM65584 GEH65581:GEI65584 GOD65581:GOE65584 GXZ65581:GYA65584 HHV65581:HHW65584 HRR65581:HRS65584 IBN65581:IBO65584 ILJ65581:ILK65584 IVF65581:IVG65584 JFB65581:JFC65584 JOX65581:JOY65584 JYT65581:JYU65584 KIP65581:KIQ65584 KSL65581:KSM65584 LCH65581:LCI65584 LMD65581:LME65584 LVZ65581:LWA65584 MFV65581:MFW65584 MPR65581:MPS65584 MZN65581:MZO65584 NJJ65581:NJK65584 NTF65581:NTG65584 ODB65581:ODC65584 OMX65581:OMY65584 OWT65581:OWU65584 PGP65581:PGQ65584 PQL65581:PQM65584 QAH65581:QAI65584 QKD65581:QKE65584 QTZ65581:QUA65584 RDV65581:RDW65584 RNR65581:RNS65584 RXN65581:RXO65584 SHJ65581:SHK65584 SRF65581:SRG65584 TBB65581:TBC65584 TKX65581:TKY65584 TUT65581:TUU65584 UEP65581:UEQ65584 UOL65581:UOM65584 UYH65581:UYI65584 VID65581:VIE65584 VRZ65581:VSA65584 WBV65581:WBW65584 WLR65581:WLS65584 WVN65581:WVO65584 H131117:I131120 JB131117:JC131120 SX131117:SY131120 ACT131117:ACU131120 AMP131117:AMQ131120 AWL131117:AWM131120 BGH131117:BGI131120 BQD131117:BQE131120 BZZ131117:CAA131120 CJV131117:CJW131120 CTR131117:CTS131120 DDN131117:DDO131120 DNJ131117:DNK131120 DXF131117:DXG131120 EHB131117:EHC131120 EQX131117:EQY131120 FAT131117:FAU131120 FKP131117:FKQ131120 FUL131117:FUM131120 GEH131117:GEI131120 GOD131117:GOE131120 GXZ131117:GYA131120 HHV131117:HHW131120 HRR131117:HRS131120 IBN131117:IBO131120 ILJ131117:ILK131120 IVF131117:IVG131120 JFB131117:JFC131120 JOX131117:JOY131120 JYT131117:JYU131120 KIP131117:KIQ131120 KSL131117:KSM131120 LCH131117:LCI131120 LMD131117:LME131120 LVZ131117:LWA131120 MFV131117:MFW131120 MPR131117:MPS131120 MZN131117:MZO131120 NJJ131117:NJK131120 NTF131117:NTG131120 ODB131117:ODC131120 OMX131117:OMY131120 OWT131117:OWU131120 PGP131117:PGQ131120 PQL131117:PQM131120 QAH131117:QAI131120 QKD131117:QKE131120 QTZ131117:QUA131120 RDV131117:RDW131120 RNR131117:RNS131120 RXN131117:RXO131120 SHJ131117:SHK131120 SRF131117:SRG131120 TBB131117:TBC131120 TKX131117:TKY131120 TUT131117:TUU131120 UEP131117:UEQ131120 UOL131117:UOM131120 UYH131117:UYI131120 VID131117:VIE131120 VRZ131117:VSA131120 WBV131117:WBW131120 WLR131117:WLS131120 WVN131117:WVO131120 H196653:I196656 JB196653:JC196656 SX196653:SY196656 ACT196653:ACU196656 AMP196653:AMQ196656 AWL196653:AWM196656 BGH196653:BGI196656 BQD196653:BQE196656 BZZ196653:CAA196656 CJV196653:CJW196656 CTR196653:CTS196656 DDN196653:DDO196656 DNJ196653:DNK196656 DXF196653:DXG196656 EHB196653:EHC196656 EQX196653:EQY196656 FAT196653:FAU196656 FKP196653:FKQ196656 FUL196653:FUM196656 GEH196653:GEI196656 GOD196653:GOE196656 GXZ196653:GYA196656 HHV196653:HHW196656 HRR196653:HRS196656 IBN196653:IBO196656 ILJ196653:ILK196656 IVF196653:IVG196656 JFB196653:JFC196656 JOX196653:JOY196656 JYT196653:JYU196656 KIP196653:KIQ196656 KSL196653:KSM196656 LCH196653:LCI196656 LMD196653:LME196656 LVZ196653:LWA196656 MFV196653:MFW196656 MPR196653:MPS196656 MZN196653:MZO196656 NJJ196653:NJK196656 NTF196653:NTG196656 ODB196653:ODC196656 OMX196653:OMY196656 OWT196653:OWU196656 PGP196653:PGQ196656 PQL196653:PQM196656 QAH196653:QAI196656 QKD196653:QKE196656 QTZ196653:QUA196656 RDV196653:RDW196656 RNR196653:RNS196656 RXN196653:RXO196656 SHJ196653:SHK196656 SRF196653:SRG196656 TBB196653:TBC196656 TKX196653:TKY196656 TUT196653:TUU196656 UEP196653:UEQ196656 UOL196653:UOM196656 UYH196653:UYI196656 VID196653:VIE196656 VRZ196653:VSA196656 WBV196653:WBW196656 WLR196653:WLS196656 WVN196653:WVO196656 H262189:I262192 JB262189:JC262192 SX262189:SY262192 ACT262189:ACU262192 AMP262189:AMQ262192 AWL262189:AWM262192 BGH262189:BGI262192 BQD262189:BQE262192 BZZ262189:CAA262192 CJV262189:CJW262192 CTR262189:CTS262192 DDN262189:DDO262192 DNJ262189:DNK262192 DXF262189:DXG262192 EHB262189:EHC262192 EQX262189:EQY262192 FAT262189:FAU262192 FKP262189:FKQ262192 FUL262189:FUM262192 GEH262189:GEI262192 GOD262189:GOE262192 GXZ262189:GYA262192 HHV262189:HHW262192 HRR262189:HRS262192 IBN262189:IBO262192 ILJ262189:ILK262192 IVF262189:IVG262192 JFB262189:JFC262192 JOX262189:JOY262192 JYT262189:JYU262192 KIP262189:KIQ262192 KSL262189:KSM262192 LCH262189:LCI262192 LMD262189:LME262192 LVZ262189:LWA262192 MFV262189:MFW262192 MPR262189:MPS262192 MZN262189:MZO262192 NJJ262189:NJK262192 NTF262189:NTG262192 ODB262189:ODC262192 OMX262189:OMY262192 OWT262189:OWU262192 PGP262189:PGQ262192 PQL262189:PQM262192 QAH262189:QAI262192 QKD262189:QKE262192 QTZ262189:QUA262192 RDV262189:RDW262192 RNR262189:RNS262192 RXN262189:RXO262192 SHJ262189:SHK262192 SRF262189:SRG262192 TBB262189:TBC262192 TKX262189:TKY262192 TUT262189:TUU262192 UEP262189:UEQ262192 UOL262189:UOM262192 UYH262189:UYI262192 VID262189:VIE262192 VRZ262189:VSA262192 WBV262189:WBW262192 WLR262189:WLS262192 WVN262189:WVO262192 H327725:I327728 JB327725:JC327728 SX327725:SY327728 ACT327725:ACU327728 AMP327725:AMQ327728 AWL327725:AWM327728 BGH327725:BGI327728 BQD327725:BQE327728 BZZ327725:CAA327728 CJV327725:CJW327728 CTR327725:CTS327728 DDN327725:DDO327728 DNJ327725:DNK327728 DXF327725:DXG327728 EHB327725:EHC327728 EQX327725:EQY327728 FAT327725:FAU327728 FKP327725:FKQ327728 FUL327725:FUM327728 GEH327725:GEI327728 GOD327725:GOE327728 GXZ327725:GYA327728 HHV327725:HHW327728 HRR327725:HRS327728 IBN327725:IBO327728 ILJ327725:ILK327728 IVF327725:IVG327728 JFB327725:JFC327728 JOX327725:JOY327728 JYT327725:JYU327728 KIP327725:KIQ327728 KSL327725:KSM327728 LCH327725:LCI327728 LMD327725:LME327728 LVZ327725:LWA327728 MFV327725:MFW327728 MPR327725:MPS327728 MZN327725:MZO327728 NJJ327725:NJK327728 NTF327725:NTG327728 ODB327725:ODC327728 OMX327725:OMY327728 OWT327725:OWU327728 PGP327725:PGQ327728 PQL327725:PQM327728 QAH327725:QAI327728 QKD327725:QKE327728 QTZ327725:QUA327728 RDV327725:RDW327728 RNR327725:RNS327728 RXN327725:RXO327728 SHJ327725:SHK327728 SRF327725:SRG327728 TBB327725:TBC327728 TKX327725:TKY327728 TUT327725:TUU327728 UEP327725:UEQ327728 UOL327725:UOM327728 UYH327725:UYI327728 VID327725:VIE327728 VRZ327725:VSA327728 WBV327725:WBW327728 WLR327725:WLS327728 WVN327725:WVO327728 H393261:I393264 JB393261:JC393264 SX393261:SY393264 ACT393261:ACU393264 AMP393261:AMQ393264 AWL393261:AWM393264 BGH393261:BGI393264 BQD393261:BQE393264 BZZ393261:CAA393264 CJV393261:CJW393264 CTR393261:CTS393264 DDN393261:DDO393264 DNJ393261:DNK393264 DXF393261:DXG393264 EHB393261:EHC393264 EQX393261:EQY393264 FAT393261:FAU393264 FKP393261:FKQ393264 FUL393261:FUM393264 GEH393261:GEI393264 GOD393261:GOE393264 GXZ393261:GYA393264 HHV393261:HHW393264 HRR393261:HRS393264 IBN393261:IBO393264 ILJ393261:ILK393264 IVF393261:IVG393264 JFB393261:JFC393264 JOX393261:JOY393264 JYT393261:JYU393264 KIP393261:KIQ393264 KSL393261:KSM393264 LCH393261:LCI393264 LMD393261:LME393264 LVZ393261:LWA393264 MFV393261:MFW393264 MPR393261:MPS393264 MZN393261:MZO393264 NJJ393261:NJK393264 NTF393261:NTG393264 ODB393261:ODC393264 OMX393261:OMY393264 OWT393261:OWU393264 PGP393261:PGQ393264 PQL393261:PQM393264 QAH393261:QAI393264 QKD393261:QKE393264 QTZ393261:QUA393264 RDV393261:RDW393264 RNR393261:RNS393264 RXN393261:RXO393264 SHJ393261:SHK393264 SRF393261:SRG393264 TBB393261:TBC393264 TKX393261:TKY393264 TUT393261:TUU393264 UEP393261:UEQ393264 UOL393261:UOM393264 UYH393261:UYI393264 VID393261:VIE393264 VRZ393261:VSA393264 WBV393261:WBW393264 WLR393261:WLS393264 WVN393261:WVO393264 H458797:I458800 JB458797:JC458800 SX458797:SY458800 ACT458797:ACU458800 AMP458797:AMQ458800 AWL458797:AWM458800 BGH458797:BGI458800 BQD458797:BQE458800 BZZ458797:CAA458800 CJV458797:CJW458800 CTR458797:CTS458800 DDN458797:DDO458800 DNJ458797:DNK458800 DXF458797:DXG458800 EHB458797:EHC458800 EQX458797:EQY458800 FAT458797:FAU458800 FKP458797:FKQ458800 FUL458797:FUM458800 GEH458797:GEI458800 GOD458797:GOE458800 GXZ458797:GYA458800 HHV458797:HHW458800 HRR458797:HRS458800 IBN458797:IBO458800 ILJ458797:ILK458800 IVF458797:IVG458800 JFB458797:JFC458800 JOX458797:JOY458800 JYT458797:JYU458800 KIP458797:KIQ458800 KSL458797:KSM458800 LCH458797:LCI458800 LMD458797:LME458800 LVZ458797:LWA458800 MFV458797:MFW458800 MPR458797:MPS458800 MZN458797:MZO458800 NJJ458797:NJK458800 NTF458797:NTG458800 ODB458797:ODC458800 OMX458797:OMY458800 OWT458797:OWU458800 PGP458797:PGQ458800 PQL458797:PQM458800 QAH458797:QAI458800 QKD458797:QKE458800 QTZ458797:QUA458800 RDV458797:RDW458800 RNR458797:RNS458800 RXN458797:RXO458800 SHJ458797:SHK458800 SRF458797:SRG458800 TBB458797:TBC458800 TKX458797:TKY458800 TUT458797:TUU458800 UEP458797:UEQ458800 UOL458797:UOM458800 UYH458797:UYI458800 VID458797:VIE458800 VRZ458797:VSA458800 WBV458797:WBW458800 WLR458797:WLS458800 WVN458797:WVO458800 H524333:I524336 JB524333:JC524336 SX524333:SY524336 ACT524333:ACU524336 AMP524333:AMQ524336 AWL524333:AWM524336 BGH524333:BGI524336 BQD524333:BQE524336 BZZ524333:CAA524336 CJV524333:CJW524336 CTR524333:CTS524336 DDN524333:DDO524336 DNJ524333:DNK524336 DXF524333:DXG524336 EHB524333:EHC524336 EQX524333:EQY524336 FAT524333:FAU524336 FKP524333:FKQ524336 FUL524333:FUM524336 GEH524333:GEI524336 GOD524333:GOE524336 GXZ524333:GYA524336 HHV524333:HHW524336 HRR524333:HRS524336 IBN524333:IBO524336 ILJ524333:ILK524336 IVF524333:IVG524336 JFB524333:JFC524336 JOX524333:JOY524336 JYT524333:JYU524336 KIP524333:KIQ524336 KSL524333:KSM524336 LCH524333:LCI524336 LMD524333:LME524336 LVZ524333:LWA524336 MFV524333:MFW524336 MPR524333:MPS524336 MZN524333:MZO524336 NJJ524333:NJK524336 NTF524333:NTG524336 ODB524333:ODC524336 OMX524333:OMY524336 OWT524333:OWU524336 PGP524333:PGQ524336 PQL524333:PQM524336 QAH524333:QAI524336 QKD524333:QKE524336 QTZ524333:QUA524336 RDV524333:RDW524336 RNR524333:RNS524336 RXN524333:RXO524336 SHJ524333:SHK524336 SRF524333:SRG524336 TBB524333:TBC524336 TKX524333:TKY524336 TUT524333:TUU524336 UEP524333:UEQ524336 UOL524333:UOM524336 UYH524333:UYI524336 VID524333:VIE524336 VRZ524333:VSA524336 WBV524333:WBW524336 WLR524333:WLS524336 WVN524333:WVO524336 H589869:I589872 JB589869:JC589872 SX589869:SY589872 ACT589869:ACU589872 AMP589869:AMQ589872 AWL589869:AWM589872 BGH589869:BGI589872 BQD589869:BQE589872 BZZ589869:CAA589872 CJV589869:CJW589872 CTR589869:CTS589872 DDN589869:DDO589872 DNJ589869:DNK589872 DXF589869:DXG589872 EHB589869:EHC589872 EQX589869:EQY589872 FAT589869:FAU589872 FKP589869:FKQ589872 FUL589869:FUM589872 GEH589869:GEI589872 GOD589869:GOE589872 GXZ589869:GYA589872 HHV589869:HHW589872 HRR589869:HRS589872 IBN589869:IBO589872 ILJ589869:ILK589872 IVF589869:IVG589872 JFB589869:JFC589872 JOX589869:JOY589872 JYT589869:JYU589872 KIP589869:KIQ589872 KSL589869:KSM589872 LCH589869:LCI589872 LMD589869:LME589872 LVZ589869:LWA589872 MFV589869:MFW589872 MPR589869:MPS589872 MZN589869:MZO589872 NJJ589869:NJK589872 NTF589869:NTG589872 ODB589869:ODC589872 OMX589869:OMY589872 OWT589869:OWU589872 PGP589869:PGQ589872 PQL589869:PQM589872 QAH589869:QAI589872 QKD589869:QKE589872 QTZ589869:QUA589872 RDV589869:RDW589872 RNR589869:RNS589872 RXN589869:RXO589872 SHJ589869:SHK589872 SRF589869:SRG589872 TBB589869:TBC589872 TKX589869:TKY589872 TUT589869:TUU589872 UEP589869:UEQ589872 UOL589869:UOM589872 UYH589869:UYI589872 VID589869:VIE589872 VRZ589869:VSA589872 WBV589869:WBW589872 WLR589869:WLS589872 WVN589869:WVO589872 H655405:I655408 JB655405:JC655408 SX655405:SY655408 ACT655405:ACU655408 AMP655405:AMQ655408 AWL655405:AWM655408 BGH655405:BGI655408 BQD655405:BQE655408 BZZ655405:CAA655408 CJV655405:CJW655408 CTR655405:CTS655408 DDN655405:DDO655408 DNJ655405:DNK655408 DXF655405:DXG655408 EHB655405:EHC655408 EQX655405:EQY655408 FAT655405:FAU655408 FKP655405:FKQ655408 FUL655405:FUM655408 GEH655405:GEI655408 GOD655405:GOE655408 GXZ655405:GYA655408 HHV655405:HHW655408 HRR655405:HRS655408 IBN655405:IBO655408 ILJ655405:ILK655408 IVF655405:IVG655408 JFB655405:JFC655408 JOX655405:JOY655408 JYT655405:JYU655408 KIP655405:KIQ655408 KSL655405:KSM655408 LCH655405:LCI655408 LMD655405:LME655408 LVZ655405:LWA655408 MFV655405:MFW655408 MPR655405:MPS655408 MZN655405:MZO655408 NJJ655405:NJK655408 NTF655405:NTG655408 ODB655405:ODC655408 OMX655405:OMY655408 OWT655405:OWU655408 PGP655405:PGQ655408 PQL655405:PQM655408 QAH655405:QAI655408 QKD655405:QKE655408 QTZ655405:QUA655408 RDV655405:RDW655408 RNR655405:RNS655408 RXN655405:RXO655408 SHJ655405:SHK655408 SRF655405:SRG655408 TBB655405:TBC655408 TKX655405:TKY655408 TUT655405:TUU655408 UEP655405:UEQ655408 UOL655405:UOM655408 UYH655405:UYI655408 VID655405:VIE655408 VRZ655405:VSA655408 WBV655405:WBW655408 WLR655405:WLS655408 WVN655405:WVO655408 H720941:I720944 JB720941:JC720944 SX720941:SY720944 ACT720941:ACU720944 AMP720941:AMQ720944 AWL720941:AWM720944 BGH720941:BGI720944 BQD720941:BQE720944 BZZ720941:CAA720944 CJV720941:CJW720944 CTR720941:CTS720944 DDN720941:DDO720944 DNJ720941:DNK720944 DXF720941:DXG720944 EHB720941:EHC720944 EQX720941:EQY720944 FAT720941:FAU720944 FKP720941:FKQ720944 FUL720941:FUM720944 GEH720941:GEI720944 GOD720941:GOE720944 GXZ720941:GYA720944 HHV720941:HHW720944 HRR720941:HRS720944 IBN720941:IBO720944 ILJ720941:ILK720944 IVF720941:IVG720944 JFB720941:JFC720944 JOX720941:JOY720944 JYT720941:JYU720944 KIP720941:KIQ720944 KSL720941:KSM720944 LCH720941:LCI720944 LMD720941:LME720944 LVZ720941:LWA720944 MFV720941:MFW720944 MPR720941:MPS720944 MZN720941:MZO720944 NJJ720941:NJK720944 NTF720941:NTG720944 ODB720941:ODC720944 OMX720941:OMY720944 OWT720941:OWU720944 PGP720941:PGQ720944 PQL720941:PQM720944 QAH720941:QAI720944 QKD720941:QKE720944 QTZ720941:QUA720944 RDV720941:RDW720944 RNR720941:RNS720944 RXN720941:RXO720944 SHJ720941:SHK720944 SRF720941:SRG720944 TBB720941:TBC720944 TKX720941:TKY720944 TUT720941:TUU720944 UEP720941:UEQ720944 UOL720941:UOM720944 UYH720941:UYI720944 VID720941:VIE720944 VRZ720941:VSA720944 WBV720941:WBW720944 WLR720941:WLS720944 WVN720941:WVO720944 H786477:I786480 JB786477:JC786480 SX786477:SY786480 ACT786477:ACU786480 AMP786477:AMQ786480 AWL786477:AWM786480 BGH786477:BGI786480 BQD786477:BQE786480 BZZ786477:CAA786480 CJV786477:CJW786480 CTR786477:CTS786480 DDN786477:DDO786480 DNJ786477:DNK786480 DXF786477:DXG786480 EHB786477:EHC786480 EQX786477:EQY786480 FAT786477:FAU786480 FKP786477:FKQ786480 FUL786477:FUM786480 GEH786477:GEI786480 GOD786477:GOE786480 GXZ786477:GYA786480 HHV786477:HHW786480 HRR786477:HRS786480 IBN786477:IBO786480 ILJ786477:ILK786480 IVF786477:IVG786480 JFB786477:JFC786480 JOX786477:JOY786480 JYT786477:JYU786480 KIP786477:KIQ786480 KSL786477:KSM786480 LCH786477:LCI786480 LMD786477:LME786480 LVZ786477:LWA786480 MFV786477:MFW786480 MPR786477:MPS786480 MZN786477:MZO786480 NJJ786477:NJK786480 NTF786477:NTG786480 ODB786477:ODC786480 OMX786477:OMY786480 OWT786477:OWU786480 PGP786477:PGQ786480 PQL786477:PQM786480 QAH786477:QAI786480 QKD786477:QKE786480 QTZ786477:QUA786480 RDV786477:RDW786480 RNR786477:RNS786480 RXN786477:RXO786480 SHJ786477:SHK786480 SRF786477:SRG786480 TBB786477:TBC786480 TKX786477:TKY786480 TUT786477:TUU786480 UEP786477:UEQ786480 UOL786477:UOM786480 UYH786477:UYI786480 VID786477:VIE786480 VRZ786477:VSA786480 WBV786477:WBW786480 WLR786477:WLS786480 WVN786477:WVO786480 H852013:I852016 JB852013:JC852016 SX852013:SY852016 ACT852013:ACU852016 AMP852013:AMQ852016 AWL852013:AWM852016 BGH852013:BGI852016 BQD852013:BQE852016 BZZ852013:CAA852016 CJV852013:CJW852016 CTR852013:CTS852016 DDN852013:DDO852016 DNJ852013:DNK852016 DXF852013:DXG852016 EHB852013:EHC852016 EQX852013:EQY852016 FAT852013:FAU852016 FKP852013:FKQ852016 FUL852013:FUM852016 GEH852013:GEI852016 GOD852013:GOE852016 GXZ852013:GYA852016 HHV852013:HHW852016 HRR852013:HRS852016 IBN852013:IBO852016 ILJ852013:ILK852016 IVF852013:IVG852016 JFB852013:JFC852016 JOX852013:JOY852016 JYT852013:JYU852016 KIP852013:KIQ852016 KSL852013:KSM852016 LCH852013:LCI852016 LMD852013:LME852016 LVZ852013:LWA852016 MFV852013:MFW852016 MPR852013:MPS852016 MZN852013:MZO852016 NJJ852013:NJK852016 NTF852013:NTG852016 ODB852013:ODC852016 OMX852013:OMY852016 OWT852013:OWU852016 PGP852013:PGQ852016 PQL852013:PQM852016 QAH852013:QAI852016 QKD852013:QKE852016 QTZ852013:QUA852016 RDV852013:RDW852016 RNR852013:RNS852016 RXN852013:RXO852016 SHJ852013:SHK852016 SRF852013:SRG852016 TBB852013:TBC852016 TKX852013:TKY852016 TUT852013:TUU852016 UEP852013:UEQ852016 UOL852013:UOM852016 UYH852013:UYI852016 VID852013:VIE852016 VRZ852013:VSA852016 WBV852013:WBW852016 WLR852013:WLS852016 WVN852013:WVO852016 H917549:I917552 JB917549:JC917552 SX917549:SY917552 ACT917549:ACU917552 AMP917549:AMQ917552 AWL917549:AWM917552 BGH917549:BGI917552 BQD917549:BQE917552 BZZ917549:CAA917552 CJV917549:CJW917552 CTR917549:CTS917552 DDN917549:DDO917552 DNJ917549:DNK917552 DXF917549:DXG917552 EHB917549:EHC917552 EQX917549:EQY917552 FAT917549:FAU917552 FKP917549:FKQ917552 FUL917549:FUM917552 GEH917549:GEI917552 GOD917549:GOE917552 GXZ917549:GYA917552 HHV917549:HHW917552 HRR917549:HRS917552 IBN917549:IBO917552 ILJ917549:ILK917552 IVF917549:IVG917552 JFB917549:JFC917552 JOX917549:JOY917552 JYT917549:JYU917552 KIP917549:KIQ917552 KSL917549:KSM917552 LCH917549:LCI917552 LMD917549:LME917552 LVZ917549:LWA917552 MFV917549:MFW917552 MPR917549:MPS917552 MZN917549:MZO917552 NJJ917549:NJK917552 NTF917549:NTG917552 ODB917549:ODC917552 OMX917549:OMY917552 OWT917549:OWU917552 PGP917549:PGQ917552 PQL917549:PQM917552 QAH917549:QAI917552 QKD917549:QKE917552 QTZ917549:QUA917552 RDV917549:RDW917552 RNR917549:RNS917552 RXN917549:RXO917552 SHJ917549:SHK917552 SRF917549:SRG917552 TBB917549:TBC917552 TKX917549:TKY917552 TUT917549:TUU917552 UEP917549:UEQ917552 UOL917549:UOM917552 UYH917549:UYI917552 VID917549:VIE917552 VRZ917549:VSA917552 WBV917549:WBW917552 WLR917549:WLS917552 WVN917549:WVO917552 H983085:I983088 JB983085:JC983088 SX983085:SY983088 ACT983085:ACU983088 AMP983085:AMQ983088 AWL983085:AWM983088 BGH983085:BGI983088 BQD983085:BQE983088 BZZ983085:CAA983088 CJV983085:CJW983088 CTR983085:CTS983088 DDN983085:DDO983088 DNJ983085:DNK983088 DXF983085:DXG983088 EHB983085:EHC983088 EQX983085:EQY983088 FAT983085:FAU983088 FKP983085:FKQ983088 FUL983085:FUM983088 GEH983085:GEI983088 GOD983085:GOE983088 GXZ983085:GYA983088 HHV983085:HHW983088 HRR983085:HRS983088 IBN983085:IBO983088 ILJ983085:ILK983088 IVF983085:IVG983088 JFB983085:JFC983088 JOX983085:JOY983088 JYT983085:JYU983088 KIP983085:KIQ983088 KSL983085:KSM983088 LCH983085:LCI983088 LMD983085:LME983088 LVZ983085:LWA983088 MFV983085:MFW983088 MPR983085:MPS983088 MZN983085:MZO983088 NJJ983085:NJK983088 NTF983085:NTG983088 ODB983085:ODC983088 OMX983085:OMY983088 OWT983085:OWU983088 PGP983085:PGQ983088 PQL983085:PQM983088 QAH983085:QAI983088 QKD983085:QKE983088 QTZ983085:QUA983088 RDV983085:RDW983088 RNR983085:RNS983088 RXN983085:RXO983088 SHJ983085:SHK983088 SRF983085:SRG983088 TBB983085:TBC983088 TKX983085:TKY983088 TUT983085:TUU983088 UEP983085:UEQ983088 UOL983085:UOM983088 UYH983085:UYI983088 VID983085:VIE983088 VRZ983085:VSA983088 WBV983085:WBW983088 WLR983085:WLS983088 WVN983085:WVO983088">
      <formula1>1</formula1>
      <formula2>12</formula2>
    </dataValidation>
  </dataValidations>
  <pageMargins left="0.7" right="0.7" top="0.75" bottom="0.75" header="0.3" footer="0.3"/>
  <pageSetup paperSize="9" scale="65" fitToHeight="0" orientation="landscape" verticalDpi="0" r:id="rId1"/>
  <rowBreaks count="2" manualBreakCount="2">
    <brk id="33" max="14" man="1"/>
    <brk id="55" max="14"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CO114"/>
  <sheetViews>
    <sheetView view="pageBreakPreview" topLeftCell="A4" zoomScale="70" zoomScaleNormal="100" zoomScaleSheetLayoutView="70" workbookViewId="0">
      <selection activeCell="F21" sqref="F21:M21"/>
    </sheetView>
  </sheetViews>
  <sheetFormatPr defaultRowHeight="15" x14ac:dyDescent="0.25"/>
  <cols>
    <col min="1" max="9" width="9.140625" style="488"/>
    <col min="10" max="10" width="15" style="488" bestFit="1" customWidth="1"/>
    <col min="11" max="11" width="9.140625" style="488"/>
    <col min="12" max="12" width="10.85546875" style="488" customWidth="1"/>
    <col min="13" max="90" width="9.140625" style="488"/>
    <col min="91" max="91" width="9.140625" style="653"/>
    <col min="92" max="92" width="19.28515625" style="653" customWidth="1"/>
    <col min="93" max="93" width="13.42578125" style="653" customWidth="1"/>
    <col min="94" max="265" width="9.140625" style="488"/>
    <col min="266" max="266" width="18.42578125" style="488" customWidth="1"/>
    <col min="267" max="267" width="9.140625" style="488"/>
    <col min="268" max="268" width="10.85546875" style="488" customWidth="1"/>
    <col min="269" max="347" width="9.140625" style="488"/>
    <col min="348" max="348" width="19.28515625" style="488" customWidth="1"/>
    <col min="349" max="349" width="13.42578125" style="488" customWidth="1"/>
    <col min="350" max="521" width="9.140625" style="488"/>
    <col min="522" max="522" width="18.42578125" style="488" customWidth="1"/>
    <col min="523" max="523" width="9.140625" style="488"/>
    <col min="524" max="524" width="10.85546875" style="488" customWidth="1"/>
    <col min="525" max="603" width="9.140625" style="488"/>
    <col min="604" max="604" width="19.28515625" style="488" customWidth="1"/>
    <col min="605" max="605" width="13.42578125" style="488" customWidth="1"/>
    <col min="606" max="777" width="9.140625" style="488"/>
    <col min="778" max="778" width="18.42578125" style="488" customWidth="1"/>
    <col min="779" max="779" width="9.140625" style="488"/>
    <col min="780" max="780" width="10.85546875" style="488" customWidth="1"/>
    <col min="781" max="859" width="9.140625" style="488"/>
    <col min="860" max="860" width="19.28515625" style="488" customWidth="1"/>
    <col min="861" max="861" width="13.42578125" style="488" customWidth="1"/>
    <col min="862" max="1033" width="9.140625" style="488"/>
    <col min="1034" max="1034" width="18.42578125" style="488" customWidth="1"/>
    <col min="1035" max="1035" width="9.140625" style="488"/>
    <col min="1036" max="1036" width="10.85546875" style="488" customWidth="1"/>
    <col min="1037" max="1115" width="9.140625" style="488"/>
    <col min="1116" max="1116" width="19.28515625" style="488" customWidth="1"/>
    <col min="1117" max="1117" width="13.42578125" style="488" customWidth="1"/>
    <col min="1118" max="1289" width="9.140625" style="488"/>
    <col min="1290" max="1290" width="18.42578125" style="488" customWidth="1"/>
    <col min="1291" max="1291" width="9.140625" style="488"/>
    <col min="1292" max="1292" width="10.85546875" style="488" customWidth="1"/>
    <col min="1293" max="1371" width="9.140625" style="488"/>
    <col min="1372" max="1372" width="19.28515625" style="488" customWidth="1"/>
    <col min="1373" max="1373" width="13.42578125" style="488" customWidth="1"/>
    <col min="1374" max="1545" width="9.140625" style="488"/>
    <col min="1546" max="1546" width="18.42578125" style="488" customWidth="1"/>
    <col min="1547" max="1547" width="9.140625" style="488"/>
    <col min="1548" max="1548" width="10.85546875" style="488" customWidth="1"/>
    <col min="1549" max="1627" width="9.140625" style="488"/>
    <col min="1628" max="1628" width="19.28515625" style="488" customWidth="1"/>
    <col min="1629" max="1629" width="13.42578125" style="488" customWidth="1"/>
    <col min="1630" max="1801" width="9.140625" style="488"/>
    <col min="1802" max="1802" width="18.42578125" style="488" customWidth="1"/>
    <col min="1803" max="1803" width="9.140625" style="488"/>
    <col min="1804" max="1804" width="10.85546875" style="488" customWidth="1"/>
    <col min="1805" max="1883" width="9.140625" style="488"/>
    <col min="1884" max="1884" width="19.28515625" style="488" customWidth="1"/>
    <col min="1885" max="1885" width="13.42578125" style="488" customWidth="1"/>
    <col min="1886" max="2057" width="9.140625" style="488"/>
    <col min="2058" max="2058" width="18.42578125" style="488" customWidth="1"/>
    <col min="2059" max="2059" width="9.140625" style="488"/>
    <col min="2060" max="2060" width="10.85546875" style="488" customWidth="1"/>
    <col min="2061" max="2139" width="9.140625" style="488"/>
    <col min="2140" max="2140" width="19.28515625" style="488" customWidth="1"/>
    <col min="2141" max="2141" width="13.42578125" style="488" customWidth="1"/>
    <col min="2142" max="2313" width="9.140625" style="488"/>
    <col min="2314" max="2314" width="18.42578125" style="488" customWidth="1"/>
    <col min="2315" max="2315" width="9.140625" style="488"/>
    <col min="2316" max="2316" width="10.85546875" style="488" customWidth="1"/>
    <col min="2317" max="2395" width="9.140625" style="488"/>
    <col min="2396" max="2396" width="19.28515625" style="488" customWidth="1"/>
    <col min="2397" max="2397" width="13.42578125" style="488" customWidth="1"/>
    <col min="2398" max="2569" width="9.140625" style="488"/>
    <col min="2570" max="2570" width="18.42578125" style="488" customWidth="1"/>
    <col min="2571" max="2571" width="9.140625" style="488"/>
    <col min="2572" max="2572" width="10.85546875" style="488" customWidth="1"/>
    <col min="2573" max="2651" width="9.140625" style="488"/>
    <col min="2652" max="2652" width="19.28515625" style="488" customWidth="1"/>
    <col min="2653" max="2653" width="13.42578125" style="488" customWidth="1"/>
    <col min="2654" max="2825" width="9.140625" style="488"/>
    <col min="2826" max="2826" width="18.42578125" style="488" customWidth="1"/>
    <col min="2827" max="2827" width="9.140625" style="488"/>
    <col min="2828" max="2828" width="10.85546875" style="488" customWidth="1"/>
    <col min="2829" max="2907" width="9.140625" style="488"/>
    <col min="2908" max="2908" width="19.28515625" style="488" customWidth="1"/>
    <col min="2909" max="2909" width="13.42578125" style="488" customWidth="1"/>
    <col min="2910" max="3081" width="9.140625" style="488"/>
    <col min="3082" max="3082" width="18.42578125" style="488" customWidth="1"/>
    <col min="3083" max="3083" width="9.140625" style="488"/>
    <col min="3084" max="3084" width="10.85546875" style="488" customWidth="1"/>
    <col min="3085" max="3163" width="9.140625" style="488"/>
    <col min="3164" max="3164" width="19.28515625" style="488" customWidth="1"/>
    <col min="3165" max="3165" width="13.42578125" style="488" customWidth="1"/>
    <col min="3166" max="3337" width="9.140625" style="488"/>
    <col min="3338" max="3338" width="18.42578125" style="488" customWidth="1"/>
    <col min="3339" max="3339" width="9.140625" style="488"/>
    <col min="3340" max="3340" width="10.85546875" style="488" customWidth="1"/>
    <col min="3341" max="3419" width="9.140625" style="488"/>
    <col min="3420" max="3420" width="19.28515625" style="488" customWidth="1"/>
    <col min="3421" max="3421" width="13.42578125" style="488" customWidth="1"/>
    <col min="3422" max="3593" width="9.140625" style="488"/>
    <col min="3594" max="3594" width="18.42578125" style="488" customWidth="1"/>
    <col min="3595" max="3595" width="9.140625" style="488"/>
    <col min="3596" max="3596" width="10.85546875" style="488" customWidth="1"/>
    <col min="3597" max="3675" width="9.140625" style="488"/>
    <col min="3676" max="3676" width="19.28515625" style="488" customWidth="1"/>
    <col min="3677" max="3677" width="13.42578125" style="488" customWidth="1"/>
    <col min="3678" max="3849" width="9.140625" style="488"/>
    <col min="3850" max="3850" width="18.42578125" style="488" customWidth="1"/>
    <col min="3851" max="3851" width="9.140625" style="488"/>
    <col min="3852" max="3852" width="10.85546875" style="488" customWidth="1"/>
    <col min="3853" max="3931" width="9.140625" style="488"/>
    <col min="3932" max="3932" width="19.28515625" style="488" customWidth="1"/>
    <col min="3933" max="3933" width="13.42578125" style="488" customWidth="1"/>
    <col min="3934" max="4105" width="9.140625" style="488"/>
    <col min="4106" max="4106" width="18.42578125" style="488" customWidth="1"/>
    <col min="4107" max="4107" width="9.140625" style="488"/>
    <col min="4108" max="4108" width="10.85546875" style="488" customWidth="1"/>
    <col min="4109" max="4187" width="9.140625" style="488"/>
    <col min="4188" max="4188" width="19.28515625" style="488" customWidth="1"/>
    <col min="4189" max="4189" width="13.42578125" style="488" customWidth="1"/>
    <col min="4190" max="4361" width="9.140625" style="488"/>
    <col min="4362" max="4362" width="18.42578125" style="488" customWidth="1"/>
    <col min="4363" max="4363" width="9.140625" style="488"/>
    <col min="4364" max="4364" width="10.85546875" style="488" customWidth="1"/>
    <col min="4365" max="4443" width="9.140625" style="488"/>
    <col min="4444" max="4444" width="19.28515625" style="488" customWidth="1"/>
    <col min="4445" max="4445" width="13.42578125" style="488" customWidth="1"/>
    <col min="4446" max="4617" width="9.140625" style="488"/>
    <col min="4618" max="4618" width="18.42578125" style="488" customWidth="1"/>
    <col min="4619" max="4619" width="9.140625" style="488"/>
    <col min="4620" max="4620" width="10.85546875" style="488" customWidth="1"/>
    <col min="4621" max="4699" width="9.140625" style="488"/>
    <col min="4700" max="4700" width="19.28515625" style="488" customWidth="1"/>
    <col min="4701" max="4701" width="13.42578125" style="488" customWidth="1"/>
    <col min="4702" max="4873" width="9.140625" style="488"/>
    <col min="4874" max="4874" width="18.42578125" style="488" customWidth="1"/>
    <col min="4875" max="4875" width="9.140625" style="488"/>
    <col min="4876" max="4876" width="10.85546875" style="488" customWidth="1"/>
    <col min="4877" max="4955" width="9.140625" style="488"/>
    <col min="4956" max="4956" width="19.28515625" style="488" customWidth="1"/>
    <col min="4957" max="4957" width="13.42578125" style="488" customWidth="1"/>
    <col min="4958" max="5129" width="9.140625" style="488"/>
    <col min="5130" max="5130" width="18.42578125" style="488" customWidth="1"/>
    <col min="5131" max="5131" width="9.140625" style="488"/>
    <col min="5132" max="5132" width="10.85546875" style="488" customWidth="1"/>
    <col min="5133" max="5211" width="9.140625" style="488"/>
    <col min="5212" max="5212" width="19.28515625" style="488" customWidth="1"/>
    <col min="5213" max="5213" width="13.42578125" style="488" customWidth="1"/>
    <col min="5214" max="5385" width="9.140625" style="488"/>
    <col min="5386" max="5386" width="18.42578125" style="488" customWidth="1"/>
    <col min="5387" max="5387" width="9.140625" style="488"/>
    <col min="5388" max="5388" width="10.85546875" style="488" customWidth="1"/>
    <col min="5389" max="5467" width="9.140625" style="488"/>
    <col min="5468" max="5468" width="19.28515625" style="488" customWidth="1"/>
    <col min="5469" max="5469" width="13.42578125" style="488" customWidth="1"/>
    <col min="5470" max="5641" width="9.140625" style="488"/>
    <col min="5642" max="5642" width="18.42578125" style="488" customWidth="1"/>
    <col min="5643" max="5643" width="9.140625" style="488"/>
    <col min="5644" max="5644" width="10.85546875" style="488" customWidth="1"/>
    <col min="5645" max="5723" width="9.140625" style="488"/>
    <col min="5724" max="5724" width="19.28515625" style="488" customWidth="1"/>
    <col min="5725" max="5725" width="13.42578125" style="488" customWidth="1"/>
    <col min="5726" max="5897" width="9.140625" style="488"/>
    <col min="5898" max="5898" width="18.42578125" style="488" customWidth="1"/>
    <col min="5899" max="5899" width="9.140625" style="488"/>
    <col min="5900" max="5900" width="10.85546875" style="488" customWidth="1"/>
    <col min="5901" max="5979" width="9.140625" style="488"/>
    <col min="5980" max="5980" width="19.28515625" style="488" customWidth="1"/>
    <col min="5981" max="5981" width="13.42578125" style="488" customWidth="1"/>
    <col min="5982" max="6153" width="9.140625" style="488"/>
    <col min="6154" max="6154" width="18.42578125" style="488" customWidth="1"/>
    <col min="6155" max="6155" width="9.140625" style="488"/>
    <col min="6156" max="6156" width="10.85546875" style="488" customWidth="1"/>
    <col min="6157" max="6235" width="9.140625" style="488"/>
    <col min="6236" max="6236" width="19.28515625" style="488" customWidth="1"/>
    <col min="6237" max="6237" width="13.42578125" style="488" customWidth="1"/>
    <col min="6238" max="6409" width="9.140625" style="488"/>
    <col min="6410" max="6410" width="18.42578125" style="488" customWidth="1"/>
    <col min="6411" max="6411" width="9.140625" style="488"/>
    <col min="6412" max="6412" width="10.85546875" style="488" customWidth="1"/>
    <col min="6413" max="6491" width="9.140625" style="488"/>
    <col min="6492" max="6492" width="19.28515625" style="488" customWidth="1"/>
    <col min="6493" max="6493" width="13.42578125" style="488" customWidth="1"/>
    <col min="6494" max="6665" width="9.140625" style="488"/>
    <col min="6666" max="6666" width="18.42578125" style="488" customWidth="1"/>
    <col min="6667" max="6667" width="9.140625" style="488"/>
    <col min="6668" max="6668" width="10.85546875" style="488" customWidth="1"/>
    <col min="6669" max="6747" width="9.140625" style="488"/>
    <col min="6748" max="6748" width="19.28515625" style="488" customWidth="1"/>
    <col min="6749" max="6749" width="13.42578125" style="488" customWidth="1"/>
    <col min="6750" max="6921" width="9.140625" style="488"/>
    <col min="6922" max="6922" width="18.42578125" style="488" customWidth="1"/>
    <col min="6923" max="6923" width="9.140625" style="488"/>
    <col min="6924" max="6924" width="10.85546875" style="488" customWidth="1"/>
    <col min="6925" max="7003" width="9.140625" style="488"/>
    <col min="7004" max="7004" width="19.28515625" style="488" customWidth="1"/>
    <col min="7005" max="7005" width="13.42578125" style="488" customWidth="1"/>
    <col min="7006" max="7177" width="9.140625" style="488"/>
    <col min="7178" max="7178" width="18.42578125" style="488" customWidth="1"/>
    <col min="7179" max="7179" width="9.140625" style="488"/>
    <col min="7180" max="7180" width="10.85546875" style="488" customWidth="1"/>
    <col min="7181" max="7259" width="9.140625" style="488"/>
    <col min="7260" max="7260" width="19.28515625" style="488" customWidth="1"/>
    <col min="7261" max="7261" width="13.42578125" style="488" customWidth="1"/>
    <col min="7262" max="7433" width="9.140625" style="488"/>
    <col min="7434" max="7434" width="18.42578125" style="488" customWidth="1"/>
    <col min="7435" max="7435" width="9.140625" style="488"/>
    <col min="7436" max="7436" width="10.85546875" style="488" customWidth="1"/>
    <col min="7437" max="7515" width="9.140625" style="488"/>
    <col min="7516" max="7516" width="19.28515625" style="488" customWidth="1"/>
    <col min="7517" max="7517" width="13.42578125" style="488" customWidth="1"/>
    <col min="7518" max="7689" width="9.140625" style="488"/>
    <col min="7690" max="7690" width="18.42578125" style="488" customWidth="1"/>
    <col min="7691" max="7691" width="9.140625" style="488"/>
    <col min="7692" max="7692" width="10.85546875" style="488" customWidth="1"/>
    <col min="7693" max="7771" width="9.140625" style="488"/>
    <col min="7772" max="7772" width="19.28515625" style="488" customWidth="1"/>
    <col min="7773" max="7773" width="13.42578125" style="488" customWidth="1"/>
    <col min="7774" max="7945" width="9.140625" style="488"/>
    <col min="7946" max="7946" width="18.42578125" style="488" customWidth="1"/>
    <col min="7947" max="7947" width="9.140625" style="488"/>
    <col min="7948" max="7948" width="10.85546875" style="488" customWidth="1"/>
    <col min="7949" max="8027" width="9.140625" style="488"/>
    <col min="8028" max="8028" width="19.28515625" style="488" customWidth="1"/>
    <col min="8029" max="8029" width="13.42578125" style="488" customWidth="1"/>
    <col min="8030" max="8201" width="9.140625" style="488"/>
    <col min="8202" max="8202" width="18.42578125" style="488" customWidth="1"/>
    <col min="8203" max="8203" width="9.140625" style="488"/>
    <col min="8204" max="8204" width="10.85546875" style="488" customWidth="1"/>
    <col min="8205" max="8283" width="9.140625" style="488"/>
    <col min="8284" max="8284" width="19.28515625" style="488" customWidth="1"/>
    <col min="8285" max="8285" width="13.42578125" style="488" customWidth="1"/>
    <col min="8286" max="8457" width="9.140625" style="488"/>
    <col min="8458" max="8458" width="18.42578125" style="488" customWidth="1"/>
    <col min="8459" max="8459" width="9.140625" style="488"/>
    <col min="8460" max="8460" width="10.85546875" style="488" customWidth="1"/>
    <col min="8461" max="8539" width="9.140625" style="488"/>
    <col min="8540" max="8540" width="19.28515625" style="488" customWidth="1"/>
    <col min="8541" max="8541" width="13.42578125" style="488" customWidth="1"/>
    <col min="8542" max="8713" width="9.140625" style="488"/>
    <col min="8714" max="8714" width="18.42578125" style="488" customWidth="1"/>
    <col min="8715" max="8715" width="9.140625" style="488"/>
    <col min="8716" max="8716" width="10.85546875" style="488" customWidth="1"/>
    <col min="8717" max="8795" width="9.140625" style="488"/>
    <col min="8796" max="8796" width="19.28515625" style="488" customWidth="1"/>
    <col min="8797" max="8797" width="13.42578125" style="488" customWidth="1"/>
    <col min="8798" max="8969" width="9.140625" style="488"/>
    <col min="8970" max="8970" width="18.42578125" style="488" customWidth="1"/>
    <col min="8971" max="8971" width="9.140625" style="488"/>
    <col min="8972" max="8972" width="10.85546875" style="488" customWidth="1"/>
    <col min="8973" max="9051" width="9.140625" style="488"/>
    <col min="9052" max="9052" width="19.28515625" style="488" customWidth="1"/>
    <col min="9053" max="9053" width="13.42578125" style="488" customWidth="1"/>
    <col min="9054" max="9225" width="9.140625" style="488"/>
    <col min="9226" max="9226" width="18.42578125" style="488" customWidth="1"/>
    <col min="9227" max="9227" width="9.140625" style="488"/>
    <col min="9228" max="9228" width="10.85546875" style="488" customWidth="1"/>
    <col min="9229" max="9307" width="9.140625" style="488"/>
    <col min="9308" max="9308" width="19.28515625" style="488" customWidth="1"/>
    <col min="9309" max="9309" width="13.42578125" style="488" customWidth="1"/>
    <col min="9310" max="9481" width="9.140625" style="488"/>
    <col min="9482" max="9482" width="18.42578125" style="488" customWidth="1"/>
    <col min="9483" max="9483" width="9.140625" style="488"/>
    <col min="9484" max="9484" width="10.85546875" style="488" customWidth="1"/>
    <col min="9485" max="9563" width="9.140625" style="488"/>
    <col min="9564" max="9564" width="19.28515625" style="488" customWidth="1"/>
    <col min="9565" max="9565" width="13.42578125" style="488" customWidth="1"/>
    <col min="9566" max="9737" width="9.140625" style="488"/>
    <col min="9738" max="9738" width="18.42578125" style="488" customWidth="1"/>
    <col min="9739" max="9739" width="9.140625" style="488"/>
    <col min="9740" max="9740" width="10.85546875" style="488" customWidth="1"/>
    <col min="9741" max="9819" width="9.140625" style="488"/>
    <col min="9820" max="9820" width="19.28515625" style="488" customWidth="1"/>
    <col min="9821" max="9821" width="13.42578125" style="488" customWidth="1"/>
    <col min="9822" max="9993" width="9.140625" style="488"/>
    <col min="9994" max="9994" width="18.42578125" style="488" customWidth="1"/>
    <col min="9995" max="9995" width="9.140625" style="488"/>
    <col min="9996" max="9996" width="10.85546875" style="488" customWidth="1"/>
    <col min="9997" max="10075" width="9.140625" style="488"/>
    <col min="10076" max="10076" width="19.28515625" style="488" customWidth="1"/>
    <col min="10077" max="10077" width="13.42578125" style="488" customWidth="1"/>
    <col min="10078" max="10249" width="9.140625" style="488"/>
    <col min="10250" max="10250" width="18.42578125" style="488" customWidth="1"/>
    <col min="10251" max="10251" width="9.140625" style="488"/>
    <col min="10252" max="10252" width="10.85546875" style="488" customWidth="1"/>
    <col min="10253" max="10331" width="9.140625" style="488"/>
    <col min="10332" max="10332" width="19.28515625" style="488" customWidth="1"/>
    <col min="10333" max="10333" width="13.42578125" style="488" customWidth="1"/>
    <col min="10334" max="10505" width="9.140625" style="488"/>
    <col min="10506" max="10506" width="18.42578125" style="488" customWidth="1"/>
    <col min="10507" max="10507" width="9.140625" style="488"/>
    <col min="10508" max="10508" width="10.85546875" style="488" customWidth="1"/>
    <col min="10509" max="10587" width="9.140625" style="488"/>
    <col min="10588" max="10588" width="19.28515625" style="488" customWidth="1"/>
    <col min="10589" max="10589" width="13.42578125" style="488" customWidth="1"/>
    <col min="10590" max="10761" width="9.140625" style="488"/>
    <col min="10762" max="10762" width="18.42578125" style="488" customWidth="1"/>
    <col min="10763" max="10763" width="9.140625" style="488"/>
    <col min="10764" max="10764" width="10.85546875" style="488" customWidth="1"/>
    <col min="10765" max="10843" width="9.140625" style="488"/>
    <col min="10844" max="10844" width="19.28515625" style="488" customWidth="1"/>
    <col min="10845" max="10845" width="13.42578125" style="488" customWidth="1"/>
    <col min="10846" max="11017" width="9.140625" style="488"/>
    <col min="11018" max="11018" width="18.42578125" style="488" customWidth="1"/>
    <col min="11019" max="11019" width="9.140625" style="488"/>
    <col min="11020" max="11020" width="10.85546875" style="488" customWidth="1"/>
    <col min="11021" max="11099" width="9.140625" style="488"/>
    <col min="11100" max="11100" width="19.28515625" style="488" customWidth="1"/>
    <col min="11101" max="11101" width="13.42578125" style="488" customWidth="1"/>
    <col min="11102" max="11273" width="9.140625" style="488"/>
    <col min="11274" max="11274" width="18.42578125" style="488" customWidth="1"/>
    <col min="11275" max="11275" width="9.140625" style="488"/>
    <col min="11276" max="11276" width="10.85546875" style="488" customWidth="1"/>
    <col min="11277" max="11355" width="9.140625" style="488"/>
    <col min="11356" max="11356" width="19.28515625" style="488" customWidth="1"/>
    <col min="11357" max="11357" width="13.42578125" style="488" customWidth="1"/>
    <col min="11358" max="11529" width="9.140625" style="488"/>
    <col min="11530" max="11530" width="18.42578125" style="488" customWidth="1"/>
    <col min="11531" max="11531" width="9.140625" style="488"/>
    <col min="11532" max="11532" width="10.85546875" style="488" customWidth="1"/>
    <col min="11533" max="11611" width="9.140625" style="488"/>
    <col min="11612" max="11612" width="19.28515625" style="488" customWidth="1"/>
    <col min="11613" max="11613" width="13.42578125" style="488" customWidth="1"/>
    <col min="11614" max="11785" width="9.140625" style="488"/>
    <col min="11786" max="11786" width="18.42578125" style="488" customWidth="1"/>
    <col min="11787" max="11787" width="9.140625" style="488"/>
    <col min="11788" max="11788" width="10.85546875" style="488" customWidth="1"/>
    <col min="11789" max="11867" width="9.140625" style="488"/>
    <col min="11868" max="11868" width="19.28515625" style="488" customWidth="1"/>
    <col min="11869" max="11869" width="13.42578125" style="488" customWidth="1"/>
    <col min="11870" max="12041" width="9.140625" style="488"/>
    <col min="12042" max="12042" width="18.42578125" style="488" customWidth="1"/>
    <col min="12043" max="12043" width="9.140625" style="488"/>
    <col min="12044" max="12044" width="10.85546875" style="488" customWidth="1"/>
    <col min="12045" max="12123" width="9.140625" style="488"/>
    <col min="12124" max="12124" width="19.28515625" style="488" customWidth="1"/>
    <col min="12125" max="12125" width="13.42578125" style="488" customWidth="1"/>
    <col min="12126" max="12297" width="9.140625" style="488"/>
    <col min="12298" max="12298" width="18.42578125" style="488" customWidth="1"/>
    <col min="12299" max="12299" width="9.140625" style="488"/>
    <col min="12300" max="12300" width="10.85546875" style="488" customWidth="1"/>
    <col min="12301" max="12379" width="9.140625" style="488"/>
    <col min="12380" max="12380" width="19.28515625" style="488" customWidth="1"/>
    <col min="12381" max="12381" width="13.42578125" style="488" customWidth="1"/>
    <col min="12382" max="12553" width="9.140625" style="488"/>
    <col min="12554" max="12554" width="18.42578125" style="488" customWidth="1"/>
    <col min="12555" max="12555" width="9.140625" style="488"/>
    <col min="12556" max="12556" width="10.85546875" style="488" customWidth="1"/>
    <col min="12557" max="12635" width="9.140625" style="488"/>
    <col min="12636" max="12636" width="19.28515625" style="488" customWidth="1"/>
    <col min="12637" max="12637" width="13.42578125" style="488" customWidth="1"/>
    <col min="12638" max="12809" width="9.140625" style="488"/>
    <col min="12810" max="12810" width="18.42578125" style="488" customWidth="1"/>
    <col min="12811" max="12811" width="9.140625" style="488"/>
    <col min="12812" max="12812" width="10.85546875" style="488" customWidth="1"/>
    <col min="12813" max="12891" width="9.140625" style="488"/>
    <col min="12892" max="12892" width="19.28515625" style="488" customWidth="1"/>
    <col min="12893" max="12893" width="13.42578125" style="488" customWidth="1"/>
    <col min="12894" max="13065" width="9.140625" style="488"/>
    <col min="13066" max="13066" width="18.42578125" style="488" customWidth="1"/>
    <col min="13067" max="13067" width="9.140625" style="488"/>
    <col min="13068" max="13068" width="10.85546875" style="488" customWidth="1"/>
    <col min="13069" max="13147" width="9.140625" style="488"/>
    <col min="13148" max="13148" width="19.28515625" style="488" customWidth="1"/>
    <col min="13149" max="13149" width="13.42578125" style="488" customWidth="1"/>
    <col min="13150" max="13321" width="9.140625" style="488"/>
    <col min="13322" max="13322" width="18.42578125" style="488" customWidth="1"/>
    <col min="13323" max="13323" width="9.140625" style="488"/>
    <col min="13324" max="13324" width="10.85546875" style="488" customWidth="1"/>
    <col min="13325" max="13403" width="9.140625" style="488"/>
    <col min="13404" max="13404" width="19.28515625" style="488" customWidth="1"/>
    <col min="13405" max="13405" width="13.42578125" style="488" customWidth="1"/>
    <col min="13406" max="13577" width="9.140625" style="488"/>
    <col min="13578" max="13578" width="18.42578125" style="488" customWidth="1"/>
    <col min="13579" max="13579" width="9.140625" style="488"/>
    <col min="13580" max="13580" width="10.85546875" style="488" customWidth="1"/>
    <col min="13581" max="13659" width="9.140625" style="488"/>
    <col min="13660" max="13660" width="19.28515625" style="488" customWidth="1"/>
    <col min="13661" max="13661" width="13.42578125" style="488" customWidth="1"/>
    <col min="13662" max="13833" width="9.140625" style="488"/>
    <col min="13834" max="13834" width="18.42578125" style="488" customWidth="1"/>
    <col min="13835" max="13835" width="9.140625" style="488"/>
    <col min="13836" max="13836" width="10.85546875" style="488" customWidth="1"/>
    <col min="13837" max="13915" width="9.140625" style="488"/>
    <col min="13916" max="13916" width="19.28515625" style="488" customWidth="1"/>
    <col min="13917" max="13917" width="13.42578125" style="488" customWidth="1"/>
    <col min="13918" max="14089" width="9.140625" style="488"/>
    <col min="14090" max="14090" width="18.42578125" style="488" customWidth="1"/>
    <col min="14091" max="14091" width="9.140625" style="488"/>
    <col min="14092" max="14092" width="10.85546875" style="488" customWidth="1"/>
    <col min="14093" max="14171" width="9.140625" style="488"/>
    <col min="14172" max="14172" width="19.28515625" style="488" customWidth="1"/>
    <col min="14173" max="14173" width="13.42578125" style="488" customWidth="1"/>
    <col min="14174" max="14345" width="9.140625" style="488"/>
    <col min="14346" max="14346" width="18.42578125" style="488" customWidth="1"/>
    <col min="14347" max="14347" width="9.140625" style="488"/>
    <col min="14348" max="14348" width="10.85546875" style="488" customWidth="1"/>
    <col min="14349" max="14427" width="9.140625" style="488"/>
    <col min="14428" max="14428" width="19.28515625" style="488" customWidth="1"/>
    <col min="14429" max="14429" width="13.42578125" style="488" customWidth="1"/>
    <col min="14430" max="14601" width="9.140625" style="488"/>
    <col min="14602" max="14602" width="18.42578125" style="488" customWidth="1"/>
    <col min="14603" max="14603" width="9.140625" style="488"/>
    <col min="14604" max="14604" width="10.85546875" style="488" customWidth="1"/>
    <col min="14605" max="14683" width="9.140625" style="488"/>
    <col min="14684" max="14684" width="19.28515625" style="488" customWidth="1"/>
    <col min="14685" max="14685" width="13.42578125" style="488" customWidth="1"/>
    <col min="14686" max="14857" width="9.140625" style="488"/>
    <col min="14858" max="14858" width="18.42578125" style="488" customWidth="1"/>
    <col min="14859" max="14859" width="9.140625" style="488"/>
    <col min="14860" max="14860" width="10.85546875" style="488" customWidth="1"/>
    <col min="14861" max="14939" width="9.140625" style="488"/>
    <col min="14940" max="14940" width="19.28515625" style="488" customWidth="1"/>
    <col min="14941" max="14941" width="13.42578125" style="488" customWidth="1"/>
    <col min="14942" max="15113" width="9.140625" style="488"/>
    <col min="15114" max="15114" width="18.42578125" style="488" customWidth="1"/>
    <col min="15115" max="15115" width="9.140625" style="488"/>
    <col min="15116" max="15116" width="10.85546875" style="488" customWidth="1"/>
    <col min="15117" max="15195" width="9.140625" style="488"/>
    <col min="15196" max="15196" width="19.28515625" style="488" customWidth="1"/>
    <col min="15197" max="15197" width="13.42578125" style="488" customWidth="1"/>
    <col min="15198" max="15369" width="9.140625" style="488"/>
    <col min="15370" max="15370" width="18.42578125" style="488" customWidth="1"/>
    <col min="15371" max="15371" width="9.140625" style="488"/>
    <col min="15372" max="15372" width="10.85546875" style="488" customWidth="1"/>
    <col min="15373" max="15451" width="9.140625" style="488"/>
    <col min="15452" max="15452" width="19.28515625" style="488" customWidth="1"/>
    <col min="15453" max="15453" width="13.42578125" style="488" customWidth="1"/>
    <col min="15454" max="15625" width="9.140625" style="488"/>
    <col min="15626" max="15626" width="18.42578125" style="488" customWidth="1"/>
    <col min="15627" max="15627" width="9.140625" style="488"/>
    <col min="15628" max="15628" width="10.85546875" style="488" customWidth="1"/>
    <col min="15629" max="15707" width="9.140625" style="488"/>
    <col min="15708" max="15708" width="19.28515625" style="488" customWidth="1"/>
    <col min="15709" max="15709" width="13.42578125" style="488" customWidth="1"/>
    <col min="15710" max="15881" width="9.140625" style="488"/>
    <col min="15882" max="15882" width="18.42578125" style="488" customWidth="1"/>
    <col min="15883" max="15883" width="9.140625" style="488"/>
    <col min="15884" max="15884" width="10.85546875" style="488" customWidth="1"/>
    <col min="15885" max="15963" width="9.140625" style="488"/>
    <col min="15964" max="15964" width="19.28515625" style="488" customWidth="1"/>
    <col min="15965" max="15965" width="13.42578125" style="488" customWidth="1"/>
    <col min="15966" max="16137" width="9.140625" style="488"/>
    <col min="16138" max="16138" width="18.42578125" style="488" customWidth="1"/>
    <col min="16139" max="16139" width="9.140625" style="488"/>
    <col min="16140" max="16140" width="10.85546875" style="488" customWidth="1"/>
    <col min="16141" max="16219" width="9.140625" style="488"/>
    <col min="16220" max="16220" width="19.28515625" style="488" customWidth="1"/>
    <col min="16221" max="16221" width="13.42578125" style="488" customWidth="1"/>
    <col min="16222" max="16384" width="9.140625" style="488"/>
  </cols>
  <sheetData>
    <row r="1" spans="1:93" ht="30" x14ac:dyDescent="0.25">
      <c r="A1" s="305"/>
      <c r="B1" s="305"/>
      <c r="C1" s="305"/>
      <c r="D1" s="305"/>
      <c r="E1" s="305"/>
      <c r="F1" s="198"/>
      <c r="G1" s="198"/>
      <c r="H1" s="198"/>
      <c r="I1" s="198"/>
      <c r="J1" s="198"/>
      <c r="K1" s="198"/>
      <c r="L1" s="198"/>
      <c r="M1" s="198"/>
      <c r="CM1" s="652" t="s">
        <v>504</v>
      </c>
      <c r="CO1" s="654" t="s">
        <v>503</v>
      </c>
    </row>
    <row r="2" spans="1:93" ht="15.75" x14ac:dyDescent="0.25">
      <c r="A2" s="305"/>
      <c r="B2" s="305"/>
      <c r="C2" s="305"/>
      <c r="D2" s="305"/>
      <c r="E2" s="305"/>
      <c r="F2" s="198"/>
      <c r="G2" s="198"/>
      <c r="H2" s="198"/>
      <c r="I2" s="198"/>
      <c r="J2" s="198"/>
      <c r="K2" s="198"/>
      <c r="L2" s="198"/>
      <c r="M2" s="198"/>
      <c r="CM2" s="655" t="s">
        <v>1095</v>
      </c>
      <c r="CO2" s="652" t="s">
        <v>24</v>
      </c>
    </row>
    <row r="3" spans="1:93" ht="15.75" x14ac:dyDescent="0.25">
      <c r="A3" s="305"/>
      <c r="B3" s="305"/>
      <c r="C3" s="305"/>
      <c r="D3" s="305"/>
      <c r="E3" s="305"/>
      <c r="F3" s="198"/>
      <c r="G3" s="198"/>
      <c r="H3" s="198"/>
      <c r="I3" s="198"/>
      <c r="J3" s="198"/>
      <c r="K3" s="198"/>
      <c r="L3" s="198"/>
      <c r="M3" s="198"/>
      <c r="CM3" s="655" t="s">
        <v>70</v>
      </c>
      <c r="CO3" s="652" t="s">
        <v>25</v>
      </c>
    </row>
    <row r="4" spans="1:93" ht="15.75" x14ac:dyDescent="0.25">
      <c r="A4" s="305"/>
      <c r="B4" s="305"/>
      <c r="C4" s="305"/>
      <c r="D4" s="305"/>
      <c r="E4" s="305"/>
      <c r="F4" s="198"/>
      <c r="G4" s="198"/>
      <c r="H4" s="198"/>
      <c r="I4" s="198"/>
      <c r="J4" s="198"/>
      <c r="K4" s="198"/>
      <c r="L4" s="198"/>
      <c r="M4" s="198"/>
      <c r="CM4" s="655" t="s">
        <v>506</v>
      </c>
      <c r="CO4" s="652" t="s">
        <v>26</v>
      </c>
    </row>
    <row r="5" spans="1:93" ht="15.75" x14ac:dyDescent="0.25">
      <c r="A5" s="305"/>
      <c r="B5" s="305"/>
      <c r="C5" s="305"/>
      <c r="D5" s="305"/>
      <c r="E5" s="305"/>
      <c r="F5" s="198"/>
      <c r="G5" s="198"/>
      <c r="H5" s="198"/>
      <c r="I5" s="198"/>
      <c r="J5" s="198"/>
      <c r="K5" s="198"/>
      <c r="L5" s="198"/>
      <c r="M5" s="198"/>
      <c r="CM5" s="655" t="s">
        <v>1098</v>
      </c>
      <c r="CO5" s="652" t="s">
        <v>27</v>
      </c>
    </row>
    <row r="6" spans="1:93" ht="15.75" x14ac:dyDescent="0.25">
      <c r="A6" s="305"/>
      <c r="B6" s="305"/>
      <c r="C6" s="305"/>
      <c r="D6" s="305"/>
      <c r="E6" s="305"/>
      <c r="F6" s="198"/>
      <c r="G6" s="198"/>
      <c r="H6" s="198"/>
      <c r="I6" s="198"/>
      <c r="J6" s="198"/>
      <c r="K6" s="198"/>
      <c r="L6" s="198"/>
      <c r="M6" s="198"/>
      <c r="CM6" s="655" t="s">
        <v>1096</v>
      </c>
      <c r="CO6" s="652" t="s">
        <v>1640</v>
      </c>
    </row>
    <row r="7" spans="1:93" ht="15.75" x14ac:dyDescent="0.25">
      <c r="A7" s="305"/>
      <c r="B7" s="305"/>
      <c r="C7" s="305"/>
      <c r="D7" s="305"/>
      <c r="E7" s="305"/>
      <c r="F7" s="198"/>
      <c r="G7" s="198"/>
      <c r="H7" s="198"/>
      <c r="I7" s="198"/>
      <c r="J7" s="198"/>
      <c r="K7" s="198"/>
      <c r="L7" s="198"/>
      <c r="M7" s="198"/>
      <c r="CM7" s="655" t="s">
        <v>1097</v>
      </c>
    </row>
    <row r="8" spans="1:93" ht="15.75" x14ac:dyDescent="0.25">
      <c r="A8" s="305"/>
      <c r="B8" s="305"/>
      <c r="C8" s="305"/>
      <c r="D8" s="305"/>
      <c r="E8" s="305"/>
      <c r="F8" s="198"/>
      <c r="G8" s="198"/>
      <c r="H8" s="198"/>
      <c r="I8" s="198"/>
      <c r="J8" s="198"/>
      <c r="K8" s="198"/>
      <c r="L8" s="198"/>
      <c r="M8" s="198"/>
      <c r="CM8" s="655" t="s">
        <v>511</v>
      </c>
    </row>
    <row r="9" spans="1:93" ht="15.75" x14ac:dyDescent="0.25">
      <c r="A9" s="929" t="s">
        <v>2</v>
      </c>
      <c r="B9" s="929"/>
      <c r="C9" s="929"/>
      <c r="D9" s="929"/>
      <c r="E9" s="305"/>
      <c r="F9" s="198"/>
      <c r="G9" s="198"/>
      <c r="H9" s="198"/>
      <c r="I9" s="198"/>
      <c r="J9" s="198"/>
      <c r="K9" s="198"/>
      <c r="L9" s="198"/>
      <c r="M9" s="198"/>
      <c r="CM9" s="655" t="s">
        <v>1100</v>
      </c>
    </row>
    <row r="10" spans="1:93" ht="15.75" x14ac:dyDescent="0.25">
      <c r="A10" s="929" t="s">
        <v>1126</v>
      </c>
      <c r="B10" s="929"/>
      <c r="C10" s="929"/>
      <c r="D10" s="929"/>
      <c r="E10" s="305"/>
      <c r="F10" s="198"/>
      <c r="G10" s="198"/>
      <c r="H10" s="198"/>
      <c r="I10" s="198"/>
      <c r="J10" s="198"/>
      <c r="K10" s="198"/>
      <c r="L10" s="198"/>
      <c r="M10" s="198"/>
      <c r="CM10" s="655" t="s">
        <v>507</v>
      </c>
    </row>
    <row r="11" spans="1:93" ht="15.75" x14ac:dyDescent="0.25">
      <c r="A11" s="929" t="s">
        <v>1127</v>
      </c>
      <c r="B11" s="929"/>
      <c r="C11" s="929"/>
      <c r="D11" s="929"/>
      <c r="E11" s="305"/>
      <c r="F11" s="198"/>
      <c r="G11" s="198"/>
      <c r="H11" s="198"/>
      <c r="I11" s="198"/>
      <c r="J11" s="198"/>
      <c r="K11" s="198"/>
      <c r="L11" s="198"/>
      <c r="M11" s="198"/>
      <c r="CM11" s="655" t="s">
        <v>510</v>
      </c>
    </row>
    <row r="12" spans="1:93" ht="15.75" x14ac:dyDescent="0.25">
      <c r="A12" s="305"/>
      <c r="B12" s="305"/>
      <c r="C12" s="305"/>
      <c r="D12" s="305"/>
      <c r="E12" s="305"/>
      <c r="F12" s="198"/>
      <c r="G12" s="198"/>
      <c r="H12" s="198"/>
      <c r="I12" s="198"/>
      <c r="J12" s="198"/>
      <c r="K12" s="198"/>
      <c r="L12" s="198"/>
      <c r="M12" s="198"/>
      <c r="CM12" s="655" t="s">
        <v>505</v>
      </c>
    </row>
    <row r="13" spans="1:93" ht="15.75" x14ac:dyDescent="0.25">
      <c r="A13" s="305"/>
      <c r="B13" s="939" t="s">
        <v>1128</v>
      </c>
      <c r="C13" s="939"/>
      <c r="D13" s="939"/>
      <c r="E13" s="939"/>
      <c r="F13" s="939"/>
      <c r="G13" s="939"/>
      <c r="H13" s="939"/>
      <c r="I13" s="939"/>
      <c r="J13" s="939"/>
      <c r="K13" s="939"/>
      <c r="L13" s="939"/>
      <c r="M13" s="198"/>
      <c r="CM13" s="655" t="s">
        <v>1102</v>
      </c>
    </row>
    <row r="14" spans="1:93" ht="15.75" x14ac:dyDescent="0.25">
      <c r="A14" s="305"/>
      <c r="B14" s="940" t="s">
        <v>35</v>
      </c>
      <c r="C14" s="940"/>
      <c r="D14" s="940"/>
      <c r="E14" s="940"/>
      <c r="F14" s="940"/>
      <c r="G14" s="940"/>
      <c r="H14" s="940"/>
      <c r="I14" s="940"/>
      <c r="J14" s="940"/>
      <c r="K14" s="940"/>
      <c r="L14" s="940"/>
      <c r="M14" s="198"/>
      <c r="CM14" s="655" t="s">
        <v>1103</v>
      </c>
    </row>
    <row r="15" spans="1:93" ht="15.75" x14ac:dyDescent="0.25">
      <c r="A15" s="305"/>
      <c r="B15" s="941" t="s">
        <v>36</v>
      </c>
      <c r="C15" s="941"/>
      <c r="D15" s="941"/>
      <c r="E15" s="941"/>
      <c r="F15" s="941"/>
      <c r="G15" s="941"/>
      <c r="H15" s="941"/>
      <c r="I15" s="941"/>
      <c r="J15" s="941"/>
      <c r="K15" s="941"/>
      <c r="L15" s="941"/>
      <c r="M15" s="941"/>
      <c r="CM15" s="655" t="s">
        <v>1101</v>
      </c>
    </row>
    <row r="16" spans="1:93" ht="15.75" x14ac:dyDescent="0.25">
      <c r="A16" s="305"/>
      <c r="B16" s="940" t="s">
        <v>1129</v>
      </c>
      <c r="C16" s="940"/>
      <c r="D16" s="940"/>
      <c r="E16" s="940"/>
      <c r="F16" s="940"/>
      <c r="G16" s="940"/>
      <c r="H16" s="940"/>
      <c r="I16" s="940"/>
      <c r="J16" s="940"/>
      <c r="K16" s="940"/>
      <c r="L16" s="940"/>
      <c r="M16" s="198"/>
      <c r="CM16" s="655" t="s">
        <v>1099</v>
      </c>
    </row>
    <row r="17" spans="1:91" ht="15.75" x14ac:dyDescent="0.25">
      <c r="A17" s="910" t="s">
        <v>1130</v>
      </c>
      <c r="B17" s="911"/>
      <c r="C17" s="911"/>
      <c r="D17" s="911"/>
      <c r="E17" s="912"/>
      <c r="F17" s="907" t="s">
        <v>1131</v>
      </c>
      <c r="G17" s="909"/>
      <c r="H17" s="907"/>
      <c r="I17" s="908"/>
      <c r="J17" s="908"/>
      <c r="K17" s="908"/>
      <c r="L17" s="908"/>
      <c r="M17" s="909"/>
      <c r="CM17" s="655" t="s">
        <v>512</v>
      </c>
    </row>
    <row r="18" spans="1:91" ht="15.75" x14ac:dyDescent="0.25">
      <c r="A18" s="943"/>
      <c r="B18" s="944"/>
      <c r="C18" s="944"/>
      <c r="D18" s="944"/>
      <c r="E18" s="945"/>
      <c r="F18" s="942" t="s">
        <v>1132</v>
      </c>
      <c r="G18" s="942"/>
      <c r="H18" s="908"/>
      <c r="I18" s="908"/>
      <c r="J18" s="908"/>
      <c r="K18" s="908"/>
      <c r="L18" s="908"/>
      <c r="M18" s="909"/>
      <c r="CM18" s="655" t="s">
        <v>1104</v>
      </c>
    </row>
    <row r="19" spans="1:91" ht="15.75" x14ac:dyDescent="0.25">
      <c r="A19" s="913"/>
      <c r="B19" s="914"/>
      <c r="C19" s="914"/>
      <c r="D19" s="914"/>
      <c r="E19" s="915"/>
      <c r="F19" s="942" t="s">
        <v>1133</v>
      </c>
      <c r="G19" s="942"/>
      <c r="H19" s="908"/>
      <c r="I19" s="908"/>
      <c r="J19" s="908"/>
      <c r="K19" s="908"/>
      <c r="L19" s="908"/>
      <c r="M19" s="909"/>
      <c r="CM19" s="655" t="s">
        <v>1105</v>
      </c>
    </row>
    <row r="20" spans="1:91" ht="15.75" x14ac:dyDescent="0.25">
      <c r="A20" s="936" t="s">
        <v>1134</v>
      </c>
      <c r="B20" s="937"/>
      <c r="C20" s="937"/>
      <c r="D20" s="937"/>
      <c r="E20" s="938"/>
      <c r="F20" s="930"/>
      <c r="G20" s="931"/>
      <c r="H20" s="931"/>
      <c r="I20" s="931"/>
      <c r="J20" s="931"/>
      <c r="K20" s="931"/>
      <c r="L20" s="931"/>
      <c r="M20" s="932"/>
      <c r="CM20" s="655" t="s">
        <v>1106</v>
      </c>
    </row>
    <row r="21" spans="1:91" ht="15.75" x14ac:dyDescent="0.25">
      <c r="A21" s="936" t="s">
        <v>1135</v>
      </c>
      <c r="B21" s="937"/>
      <c r="C21" s="937"/>
      <c r="D21" s="937"/>
      <c r="E21" s="938"/>
      <c r="F21" s="907"/>
      <c r="G21" s="908"/>
      <c r="H21" s="908"/>
      <c r="I21" s="908"/>
      <c r="J21" s="908"/>
      <c r="K21" s="908"/>
      <c r="L21" s="908"/>
      <c r="M21" s="909"/>
      <c r="CM21" s="655" t="s">
        <v>508</v>
      </c>
    </row>
    <row r="22" spans="1:91" ht="15.75" x14ac:dyDescent="0.25">
      <c r="A22" s="950" t="s">
        <v>39</v>
      </c>
      <c r="B22" s="950"/>
      <c r="C22" s="950"/>
      <c r="D22" s="950"/>
      <c r="E22" s="950"/>
      <c r="F22" s="920"/>
      <c r="G22" s="921"/>
      <c r="H22" s="921"/>
      <c r="I22" s="921"/>
      <c r="J22" s="921"/>
      <c r="K22" s="921"/>
      <c r="L22" s="921"/>
      <c r="M22" s="922"/>
      <c r="CM22" s="655" t="s">
        <v>1107</v>
      </c>
    </row>
    <row r="23" spans="1:91" ht="15.75" x14ac:dyDescent="0.25">
      <c r="A23" s="950"/>
      <c r="B23" s="950"/>
      <c r="C23" s="950"/>
      <c r="D23" s="950"/>
      <c r="E23" s="950"/>
      <c r="F23" s="916" t="s">
        <v>37</v>
      </c>
      <c r="G23" s="917"/>
      <c r="H23" s="918"/>
      <c r="I23" s="136"/>
      <c r="J23" s="916" t="s">
        <v>38</v>
      </c>
      <c r="K23" s="917"/>
      <c r="L23" s="918"/>
      <c r="M23" s="136"/>
      <c r="CM23" s="655" t="s">
        <v>1108</v>
      </c>
    </row>
    <row r="24" spans="1:91" ht="15.75" x14ac:dyDescent="0.25">
      <c r="A24" s="950" t="s">
        <v>1136</v>
      </c>
      <c r="B24" s="950"/>
      <c r="C24" s="950"/>
      <c r="D24" s="950"/>
      <c r="E24" s="950"/>
      <c r="F24" s="920"/>
      <c r="G24" s="921"/>
      <c r="H24" s="921"/>
      <c r="I24" s="921"/>
      <c r="J24" s="921"/>
      <c r="K24" s="921"/>
      <c r="L24" s="921"/>
      <c r="M24" s="922"/>
      <c r="CM24" s="655" t="s">
        <v>513</v>
      </c>
    </row>
    <row r="25" spans="1:91" ht="15.75" x14ac:dyDescent="0.25">
      <c r="A25" s="950" t="s">
        <v>1137</v>
      </c>
      <c r="B25" s="950"/>
      <c r="C25" s="950"/>
      <c r="D25" s="950"/>
      <c r="E25" s="950"/>
      <c r="F25" s="920"/>
      <c r="G25" s="921"/>
      <c r="H25" s="921"/>
      <c r="I25" s="921"/>
      <c r="J25" s="921"/>
      <c r="K25" s="921"/>
      <c r="L25" s="921"/>
      <c r="M25" s="922"/>
      <c r="CM25" s="655" t="s">
        <v>509</v>
      </c>
    </row>
    <row r="26" spans="1:91" ht="29.25" customHeight="1" x14ac:dyDescent="0.25">
      <c r="A26" s="910" t="s">
        <v>41</v>
      </c>
      <c r="B26" s="911"/>
      <c r="C26" s="911"/>
      <c r="D26" s="911"/>
      <c r="E26" s="912"/>
      <c r="F26" s="858" t="s">
        <v>1138</v>
      </c>
      <c r="G26" s="858"/>
      <c r="H26" s="1017"/>
      <c r="I26" s="1017"/>
      <c r="J26" s="306" t="s">
        <v>42</v>
      </c>
      <c r="K26" s="1017"/>
      <c r="L26" s="1017"/>
      <c r="M26" s="1017"/>
      <c r="CM26" s="655" t="s">
        <v>1192</v>
      </c>
    </row>
    <row r="27" spans="1:91" ht="29.25" customHeight="1" x14ac:dyDescent="0.25">
      <c r="A27" s="943"/>
      <c r="B27" s="944"/>
      <c r="C27" s="944"/>
      <c r="D27" s="944"/>
      <c r="E27" s="945"/>
      <c r="F27" s="858" t="s">
        <v>1139</v>
      </c>
      <c r="G27" s="858"/>
      <c r="H27" s="1017"/>
      <c r="I27" s="1017"/>
      <c r="J27" s="306" t="s">
        <v>43</v>
      </c>
      <c r="K27" s="1017"/>
      <c r="L27" s="1017"/>
      <c r="M27" s="1017"/>
    </row>
    <row r="28" spans="1:91" ht="45" x14ac:dyDescent="0.25">
      <c r="A28" s="943"/>
      <c r="B28" s="944"/>
      <c r="C28" s="944"/>
      <c r="D28" s="944"/>
      <c r="E28" s="945"/>
      <c r="F28" s="858" t="s">
        <v>1140</v>
      </c>
      <c r="G28" s="858"/>
      <c r="H28" s="1017"/>
      <c r="I28" s="1017"/>
      <c r="J28" s="642" t="s">
        <v>1141</v>
      </c>
      <c r="K28" s="1017"/>
      <c r="L28" s="1017"/>
      <c r="M28" s="1017"/>
    </row>
    <row r="29" spans="1:91" ht="15.75" x14ac:dyDescent="0.25">
      <c r="A29" s="910" t="s">
        <v>44</v>
      </c>
      <c r="B29" s="911"/>
      <c r="C29" s="911"/>
      <c r="D29" s="911"/>
      <c r="E29" s="912"/>
      <c r="F29" s="916" t="s">
        <v>45</v>
      </c>
      <c r="G29" s="917"/>
      <c r="H29" s="918"/>
      <c r="I29" s="916" t="s">
        <v>46</v>
      </c>
      <c r="J29" s="918"/>
      <c r="K29" s="916" t="s">
        <v>47</v>
      </c>
      <c r="L29" s="917"/>
      <c r="M29" s="918"/>
    </row>
    <row r="30" spans="1:91" ht="15.75" x14ac:dyDescent="0.25">
      <c r="A30" s="913"/>
      <c r="B30" s="914"/>
      <c r="C30" s="914"/>
      <c r="D30" s="914"/>
      <c r="E30" s="915"/>
      <c r="F30" s="920"/>
      <c r="G30" s="921"/>
      <c r="H30" s="922"/>
      <c r="I30" s="1034"/>
      <c r="J30" s="1035"/>
      <c r="K30" s="920"/>
      <c r="L30" s="921"/>
      <c r="M30" s="922"/>
    </row>
    <row r="31" spans="1:91" ht="15.75" x14ac:dyDescent="0.25">
      <c r="A31" s="950" t="s">
        <v>48</v>
      </c>
      <c r="B31" s="950"/>
      <c r="C31" s="950"/>
      <c r="D31" s="950"/>
      <c r="E31" s="950"/>
      <c r="F31" s="920"/>
      <c r="G31" s="921"/>
      <c r="H31" s="921"/>
      <c r="I31" s="921"/>
      <c r="J31" s="921"/>
      <c r="K31" s="921"/>
      <c r="L31" s="921"/>
      <c r="M31" s="922"/>
    </row>
    <row r="32" spans="1:91" ht="15.75" x14ac:dyDescent="0.25">
      <c r="A32" s="1028" t="s">
        <v>1142</v>
      </c>
      <c r="B32" s="1029"/>
      <c r="C32" s="1029"/>
      <c r="D32" s="1029"/>
      <c r="E32" s="1030"/>
      <c r="F32" s="997" t="s">
        <v>1143</v>
      </c>
      <c r="G32" s="997"/>
      <c r="H32" s="997"/>
      <c r="I32" s="997"/>
      <c r="J32" s="1016"/>
      <c r="K32" s="1016"/>
      <c r="L32" s="1016"/>
      <c r="M32" s="1016"/>
    </row>
    <row r="33" spans="1:13" ht="30.75" customHeight="1" x14ac:dyDescent="0.25">
      <c r="A33" s="1031"/>
      <c r="B33" s="1032"/>
      <c r="C33" s="1032"/>
      <c r="D33" s="1032"/>
      <c r="E33" s="1033"/>
      <c r="F33" s="1018" t="s">
        <v>1486</v>
      </c>
      <c r="G33" s="1018"/>
      <c r="H33" s="1018"/>
      <c r="I33" s="1018"/>
      <c r="J33" s="1016"/>
      <c r="K33" s="1016"/>
      <c r="L33" s="1016"/>
      <c r="M33" s="1016"/>
    </row>
    <row r="34" spans="1:13" ht="15.75" x14ac:dyDescent="0.25">
      <c r="A34" s="1031"/>
      <c r="B34" s="1032"/>
      <c r="C34" s="1032"/>
      <c r="D34" s="1032"/>
      <c r="E34" s="1033"/>
      <c r="F34" s="1015" t="s">
        <v>1144</v>
      </c>
      <c r="G34" s="1015"/>
      <c r="H34" s="1015"/>
      <c r="I34" s="1015"/>
      <c r="J34" s="1016"/>
      <c r="K34" s="1016"/>
      <c r="L34" s="1016"/>
      <c r="M34" s="1016"/>
    </row>
    <row r="35" spans="1:13" ht="15.75" x14ac:dyDescent="0.25">
      <c r="A35" s="1031"/>
      <c r="B35" s="1032"/>
      <c r="C35" s="1032"/>
      <c r="D35" s="1032"/>
      <c r="E35" s="1033"/>
      <c r="F35" s="1015" t="s">
        <v>1506</v>
      </c>
      <c r="G35" s="1015"/>
      <c r="H35" s="1015"/>
      <c r="I35" s="1015"/>
      <c r="J35" s="1016"/>
      <c r="K35" s="1016"/>
      <c r="L35" s="1016"/>
      <c r="M35" s="1016"/>
    </row>
    <row r="36" spans="1:13" ht="15.75" x14ac:dyDescent="0.25">
      <c r="A36" s="1031"/>
      <c r="B36" s="1032"/>
      <c r="C36" s="1032"/>
      <c r="D36" s="1032"/>
      <c r="E36" s="1033"/>
      <c r="F36" s="1015" t="s">
        <v>1641</v>
      </c>
      <c r="G36" s="1015"/>
      <c r="H36" s="1015"/>
      <c r="I36" s="1015"/>
      <c r="J36" s="1016"/>
      <c r="K36" s="1016"/>
      <c r="L36" s="1016"/>
      <c r="M36" s="1016"/>
    </row>
    <row r="37" spans="1:13" ht="15.75" x14ac:dyDescent="0.25">
      <c r="A37" s="1031"/>
      <c r="B37" s="1032"/>
      <c r="C37" s="1032"/>
      <c r="D37" s="1032"/>
      <c r="E37" s="1033"/>
      <c r="F37" s="1015" t="s">
        <v>1642</v>
      </c>
      <c r="G37" s="1015"/>
      <c r="H37" s="1015"/>
      <c r="I37" s="1015"/>
      <c r="J37" s="1016"/>
      <c r="K37" s="1016"/>
      <c r="L37" s="1016"/>
      <c r="M37" s="1016"/>
    </row>
    <row r="38" spans="1:13" ht="15.75" x14ac:dyDescent="0.25">
      <c r="A38" s="936" t="s">
        <v>1145</v>
      </c>
      <c r="B38" s="937"/>
      <c r="C38" s="937"/>
      <c r="D38" s="937"/>
      <c r="E38" s="938"/>
      <c r="F38" s="992"/>
      <c r="G38" s="993"/>
      <c r="H38" s="993"/>
      <c r="I38" s="993"/>
      <c r="J38" s="993"/>
      <c r="K38" s="993"/>
      <c r="L38" s="993"/>
      <c r="M38" s="994"/>
    </row>
    <row r="39" spans="1:13" ht="15.75" x14ac:dyDescent="0.25">
      <c r="A39" s="936" t="s">
        <v>1146</v>
      </c>
      <c r="B39" s="937"/>
      <c r="C39" s="937"/>
      <c r="D39" s="937"/>
      <c r="E39" s="938"/>
      <c r="F39" s="907"/>
      <c r="G39" s="908"/>
      <c r="H39" s="908"/>
      <c r="I39" s="908"/>
      <c r="J39" s="908"/>
      <c r="K39" s="908"/>
      <c r="L39" s="908"/>
      <c r="M39" s="909"/>
    </row>
    <row r="40" spans="1:13" ht="15.75" x14ac:dyDescent="0.25">
      <c r="A40" s="910" t="s">
        <v>1147</v>
      </c>
      <c r="B40" s="911"/>
      <c r="C40" s="911"/>
      <c r="D40" s="911"/>
      <c r="E40" s="912"/>
      <c r="F40" s="998" t="s">
        <v>1148</v>
      </c>
      <c r="G40" s="998"/>
      <c r="H40" s="920"/>
      <c r="I40" s="921"/>
      <c r="J40" s="921"/>
      <c r="K40" s="921"/>
      <c r="L40" s="921"/>
      <c r="M40" s="922"/>
    </row>
    <row r="41" spans="1:13" ht="15.75" x14ac:dyDescent="0.25">
      <c r="A41" s="913"/>
      <c r="B41" s="914"/>
      <c r="C41" s="914"/>
      <c r="D41" s="914"/>
      <c r="E41" s="915"/>
      <c r="F41" s="997" t="s">
        <v>1149</v>
      </c>
      <c r="G41" s="997"/>
      <c r="H41" s="920"/>
      <c r="I41" s="921"/>
      <c r="J41" s="921"/>
      <c r="K41" s="921"/>
      <c r="L41" s="921"/>
      <c r="M41" s="922"/>
    </row>
    <row r="42" spans="1:13" ht="15" customHeight="1" x14ac:dyDescent="0.25">
      <c r="A42" s="1006" t="s">
        <v>1643</v>
      </c>
      <c r="B42" s="1007"/>
      <c r="C42" s="1007"/>
      <c r="D42" s="1007"/>
      <c r="E42" s="1008"/>
      <c r="F42" s="1019"/>
      <c r="G42" s="1020"/>
      <c r="H42" s="1020"/>
      <c r="I42" s="1020"/>
      <c r="J42" s="1020"/>
      <c r="K42" s="1020"/>
      <c r="L42" s="1020"/>
      <c r="M42" s="1021"/>
    </row>
    <row r="43" spans="1:13" ht="15" customHeight="1" x14ac:dyDescent="0.25">
      <c r="A43" s="1009"/>
      <c r="B43" s="1010"/>
      <c r="C43" s="1010"/>
      <c r="D43" s="1010"/>
      <c r="E43" s="1011"/>
      <c r="F43" s="1022"/>
      <c r="G43" s="1023"/>
      <c r="H43" s="1023"/>
      <c r="I43" s="1023"/>
      <c r="J43" s="1023"/>
      <c r="K43" s="1023"/>
      <c r="L43" s="1023"/>
      <c r="M43" s="1024"/>
    </row>
    <row r="44" spans="1:13" ht="15" customHeight="1" x14ac:dyDescent="0.25">
      <c r="A44" s="1012"/>
      <c r="B44" s="1013"/>
      <c r="C44" s="1013"/>
      <c r="D44" s="1013"/>
      <c r="E44" s="1014"/>
      <c r="F44" s="1025"/>
      <c r="G44" s="1026"/>
      <c r="H44" s="1026"/>
      <c r="I44" s="1026"/>
      <c r="J44" s="1026"/>
      <c r="K44" s="1026"/>
      <c r="L44" s="1026"/>
      <c r="M44" s="1027"/>
    </row>
    <row r="45" spans="1:13" ht="15.75" x14ac:dyDescent="0.25">
      <c r="A45" s="950" t="s">
        <v>1150</v>
      </c>
      <c r="B45" s="950"/>
      <c r="C45" s="950"/>
      <c r="D45" s="950"/>
      <c r="E45" s="950"/>
      <c r="F45" s="920"/>
      <c r="G45" s="921"/>
      <c r="H45" s="921"/>
      <c r="I45" s="921"/>
      <c r="J45" s="921"/>
      <c r="K45" s="921"/>
      <c r="L45" s="921"/>
      <c r="M45" s="922"/>
    </row>
    <row r="46" spans="1:13" ht="15.75" x14ac:dyDescent="0.25">
      <c r="A46" s="936" t="s">
        <v>1151</v>
      </c>
      <c r="B46" s="937"/>
      <c r="C46" s="937"/>
      <c r="D46" s="937"/>
      <c r="E46" s="938"/>
      <c r="F46" s="920"/>
      <c r="G46" s="921"/>
      <c r="H46" s="921"/>
      <c r="I46" s="921"/>
      <c r="J46" s="921"/>
      <c r="K46" s="921"/>
      <c r="L46" s="921"/>
      <c r="M46" s="922"/>
    </row>
    <row r="47" spans="1:13" ht="18.75" x14ac:dyDescent="0.3">
      <c r="A47" s="936" t="s">
        <v>1152</v>
      </c>
      <c r="B47" s="937"/>
      <c r="C47" s="937"/>
      <c r="D47" s="937"/>
      <c r="E47" s="938"/>
      <c r="F47" s="989"/>
      <c r="G47" s="990"/>
      <c r="H47" s="990"/>
      <c r="I47" s="990"/>
      <c r="J47" s="991"/>
      <c r="K47" s="907" t="s">
        <v>1644</v>
      </c>
      <c r="L47" s="908"/>
      <c r="M47" s="909"/>
    </row>
    <row r="48" spans="1:13" ht="31.5" customHeight="1" x14ac:dyDescent="0.3">
      <c r="A48" s="936" t="s">
        <v>1153</v>
      </c>
      <c r="B48" s="937"/>
      <c r="C48" s="937"/>
      <c r="D48" s="937"/>
      <c r="E48" s="938"/>
      <c r="F48" s="989"/>
      <c r="G48" s="990"/>
      <c r="H48" s="990"/>
      <c r="I48" s="990"/>
      <c r="J48" s="990"/>
      <c r="K48" s="990"/>
      <c r="L48" s="990"/>
      <c r="M48" s="991"/>
    </row>
    <row r="49" spans="1:13" ht="15.75" x14ac:dyDescent="0.25">
      <c r="A49" s="1000" t="s">
        <v>1413</v>
      </c>
      <c r="B49" s="1001"/>
      <c r="C49" s="1001"/>
      <c r="D49" s="1001"/>
      <c r="E49" s="1002"/>
      <c r="F49" s="999" t="s">
        <v>210</v>
      </c>
      <c r="G49" s="995"/>
      <c r="H49" s="995"/>
      <c r="I49" s="995"/>
      <c r="J49" s="995"/>
      <c r="K49" s="995"/>
      <c r="L49" s="995" t="s">
        <v>83</v>
      </c>
      <c r="M49" s="996"/>
    </row>
    <row r="50" spans="1:13" ht="15.75" x14ac:dyDescent="0.25">
      <c r="A50" s="1003"/>
      <c r="B50" s="1004"/>
      <c r="C50" s="1004"/>
      <c r="D50" s="1004"/>
      <c r="E50" s="1005"/>
      <c r="F50" s="930" t="s">
        <v>504</v>
      </c>
      <c r="G50" s="931"/>
      <c r="H50" s="931"/>
      <c r="I50" s="931"/>
      <c r="J50" s="931"/>
      <c r="K50" s="931"/>
      <c r="L50" s="987" t="s">
        <v>503</v>
      </c>
      <c r="M50" s="988"/>
    </row>
    <row r="51" spans="1:13" ht="15.75" x14ac:dyDescent="0.25">
      <c r="A51" s="1003"/>
      <c r="B51" s="1004"/>
      <c r="C51" s="1004"/>
      <c r="D51" s="1004"/>
      <c r="E51" s="1005"/>
      <c r="F51" s="930" t="s">
        <v>504</v>
      </c>
      <c r="G51" s="931"/>
      <c r="H51" s="931"/>
      <c r="I51" s="931"/>
      <c r="J51" s="931"/>
      <c r="K51" s="931"/>
      <c r="L51" s="987" t="s">
        <v>503</v>
      </c>
      <c r="M51" s="988"/>
    </row>
    <row r="52" spans="1:13" ht="15.75" x14ac:dyDescent="0.25">
      <c r="A52" s="1003"/>
      <c r="B52" s="1004"/>
      <c r="C52" s="1004"/>
      <c r="D52" s="1004"/>
      <c r="E52" s="1005"/>
      <c r="F52" s="930" t="s">
        <v>504</v>
      </c>
      <c r="G52" s="931"/>
      <c r="H52" s="931"/>
      <c r="I52" s="931"/>
      <c r="J52" s="931"/>
      <c r="K52" s="931"/>
      <c r="L52" s="987" t="s">
        <v>503</v>
      </c>
      <c r="M52" s="988"/>
    </row>
    <row r="53" spans="1:13" ht="15.75" x14ac:dyDescent="0.25">
      <c r="A53" s="1003"/>
      <c r="B53" s="1004"/>
      <c r="C53" s="1004"/>
      <c r="D53" s="1004"/>
      <c r="E53" s="1005"/>
      <c r="F53" s="930" t="s">
        <v>504</v>
      </c>
      <c r="G53" s="931"/>
      <c r="H53" s="931"/>
      <c r="I53" s="931"/>
      <c r="J53" s="931"/>
      <c r="K53" s="931"/>
      <c r="L53" s="987" t="s">
        <v>503</v>
      </c>
      <c r="M53" s="988"/>
    </row>
    <row r="54" spans="1:13" ht="15.75" x14ac:dyDescent="0.25">
      <c r="A54" s="1003"/>
      <c r="B54" s="1004"/>
      <c r="C54" s="1004"/>
      <c r="D54" s="1004"/>
      <c r="E54" s="1005"/>
      <c r="F54" s="930" t="s">
        <v>504</v>
      </c>
      <c r="G54" s="931"/>
      <c r="H54" s="931"/>
      <c r="I54" s="931"/>
      <c r="J54" s="931"/>
      <c r="K54" s="931"/>
      <c r="L54" s="987" t="s">
        <v>503</v>
      </c>
      <c r="M54" s="988"/>
    </row>
    <row r="55" spans="1:13" ht="15.75" x14ac:dyDescent="0.25">
      <c r="A55" s="1003"/>
      <c r="B55" s="1004"/>
      <c r="C55" s="1004"/>
      <c r="D55" s="1004"/>
      <c r="E55" s="1005"/>
      <c r="F55" s="930" t="s">
        <v>504</v>
      </c>
      <c r="G55" s="931"/>
      <c r="H55" s="931"/>
      <c r="I55" s="931"/>
      <c r="J55" s="931"/>
      <c r="K55" s="931"/>
      <c r="L55" s="987" t="s">
        <v>503</v>
      </c>
      <c r="M55" s="988"/>
    </row>
    <row r="56" spans="1:13" ht="30.75" customHeight="1" x14ac:dyDescent="0.25">
      <c r="A56" s="910" t="s">
        <v>74</v>
      </c>
      <c r="B56" s="911"/>
      <c r="C56" s="911"/>
      <c r="D56" s="911"/>
      <c r="E56" s="912"/>
      <c r="F56" s="889" t="s">
        <v>447</v>
      </c>
      <c r="G56" s="890"/>
      <c r="H56" s="891"/>
      <c r="I56" s="889" t="s">
        <v>71</v>
      </c>
      <c r="J56" s="890"/>
      <c r="K56" s="891"/>
      <c r="L56" s="897" t="s">
        <v>72</v>
      </c>
      <c r="M56" s="898"/>
    </row>
    <row r="57" spans="1:13" ht="40.5" customHeight="1" x14ac:dyDescent="0.25">
      <c r="A57" s="913"/>
      <c r="B57" s="914"/>
      <c r="C57" s="914"/>
      <c r="D57" s="914"/>
      <c r="E57" s="915"/>
      <c r="F57" s="892" t="s">
        <v>889</v>
      </c>
      <c r="G57" s="893"/>
      <c r="H57" s="894"/>
      <c r="I57" s="892" t="s">
        <v>889</v>
      </c>
      <c r="J57" s="893"/>
      <c r="K57" s="894"/>
      <c r="L57" s="895" t="s">
        <v>1645</v>
      </c>
      <c r="M57" s="896"/>
    </row>
    <row r="58" spans="1:13" ht="8.25" customHeight="1" x14ac:dyDescent="0.25">
      <c r="A58" s="145"/>
      <c r="B58" s="146"/>
      <c r="C58" s="146"/>
      <c r="D58" s="146"/>
      <c r="E58" s="146"/>
      <c r="F58" s="140"/>
      <c r="G58" s="140"/>
      <c r="H58" s="140"/>
      <c r="I58" s="140"/>
      <c r="J58" s="140"/>
      <c r="K58" s="140"/>
      <c r="L58" s="140"/>
      <c r="M58" s="141"/>
    </row>
    <row r="59" spans="1:13" ht="16.5" x14ac:dyDescent="0.25">
      <c r="A59" s="933" t="s">
        <v>112</v>
      </c>
      <c r="B59" s="934"/>
      <c r="C59" s="934"/>
      <c r="D59" s="934"/>
      <c r="E59" s="934"/>
      <c r="F59" s="934"/>
      <c r="G59" s="934"/>
      <c r="H59" s="934"/>
      <c r="I59" s="934"/>
      <c r="J59" s="934"/>
      <c r="K59" s="934"/>
      <c r="L59" s="934"/>
      <c r="M59" s="935"/>
    </row>
    <row r="60" spans="1:13" x14ac:dyDescent="0.25">
      <c r="A60" s="960" t="s">
        <v>113</v>
      </c>
      <c r="B60" s="961"/>
      <c r="C60" s="961"/>
      <c r="D60" s="961"/>
      <c r="E60" s="961"/>
      <c r="F60" s="962"/>
      <c r="G60" s="139"/>
      <c r="H60" s="926" t="s">
        <v>116</v>
      </c>
      <c r="I60" s="927"/>
      <c r="J60" s="927"/>
      <c r="K60" s="927"/>
      <c r="L60" s="928"/>
      <c r="M60" s="138"/>
    </row>
    <row r="61" spans="1:13" x14ac:dyDescent="0.25">
      <c r="A61" s="960" t="s">
        <v>34</v>
      </c>
      <c r="B61" s="961"/>
      <c r="C61" s="961"/>
      <c r="D61" s="961"/>
      <c r="E61" s="961"/>
      <c r="F61" s="962"/>
      <c r="G61" s="139"/>
      <c r="H61" s="926" t="s">
        <v>900</v>
      </c>
      <c r="I61" s="927"/>
      <c r="J61" s="927"/>
      <c r="K61" s="927"/>
      <c r="L61" s="928"/>
      <c r="M61" s="138"/>
    </row>
    <row r="62" spans="1:13" x14ac:dyDescent="0.25">
      <c r="A62" s="960" t="s">
        <v>115</v>
      </c>
      <c r="B62" s="961"/>
      <c r="C62" s="961"/>
      <c r="D62" s="961"/>
      <c r="E62" s="961"/>
      <c r="F62" s="962"/>
      <c r="G62" s="139"/>
      <c r="H62" s="926" t="s">
        <v>901</v>
      </c>
      <c r="I62" s="927"/>
      <c r="J62" s="927"/>
      <c r="K62" s="927"/>
      <c r="L62" s="928"/>
      <c r="M62" s="138"/>
    </row>
    <row r="63" spans="1:13" x14ac:dyDescent="0.25">
      <c r="A63" s="960" t="s">
        <v>114</v>
      </c>
      <c r="B63" s="961"/>
      <c r="C63" s="961"/>
      <c r="D63" s="961"/>
      <c r="E63" s="961"/>
      <c r="F63" s="962"/>
      <c r="G63" s="139"/>
      <c r="H63" s="926" t="s">
        <v>117</v>
      </c>
      <c r="I63" s="927"/>
      <c r="J63" s="927"/>
      <c r="K63" s="927"/>
      <c r="L63" s="928"/>
      <c r="M63" s="138"/>
    </row>
    <row r="64" spans="1:13" ht="15" customHeight="1" x14ac:dyDescent="0.25">
      <c r="A64" s="854" t="s">
        <v>904</v>
      </c>
      <c r="B64" s="855"/>
      <c r="C64" s="855"/>
      <c r="D64" s="855"/>
      <c r="E64" s="855"/>
      <c r="F64" s="856"/>
      <c r="G64" s="139"/>
      <c r="H64" s="984" t="s">
        <v>118</v>
      </c>
      <c r="I64" s="985"/>
      <c r="J64" s="985"/>
      <c r="K64" s="985"/>
      <c r="L64" s="986"/>
      <c r="M64" s="138"/>
    </row>
    <row r="65" spans="1:13" x14ac:dyDescent="0.25">
      <c r="A65" s="960" t="s">
        <v>903</v>
      </c>
      <c r="B65" s="961"/>
      <c r="C65" s="961"/>
      <c r="D65" s="961"/>
      <c r="E65" s="961"/>
      <c r="F65" s="962"/>
      <c r="G65" s="139"/>
      <c r="H65" s="981" t="s">
        <v>902</v>
      </c>
      <c r="I65" s="982"/>
      <c r="J65" s="982"/>
      <c r="K65" s="982"/>
      <c r="L65" s="982"/>
      <c r="M65" s="983"/>
    </row>
    <row r="66" spans="1:13" ht="7.5" customHeight="1" x14ac:dyDescent="0.25">
      <c r="A66" s="147"/>
      <c r="B66" s="148"/>
      <c r="C66" s="148"/>
      <c r="D66" s="148"/>
      <c r="E66" s="148"/>
      <c r="F66" s="142"/>
      <c r="G66" s="142"/>
      <c r="H66" s="142"/>
      <c r="I66" s="142"/>
      <c r="J66" s="142"/>
      <c r="K66" s="142"/>
      <c r="L66" s="142"/>
      <c r="M66" s="143"/>
    </row>
    <row r="67" spans="1:13" ht="15.75" x14ac:dyDescent="0.25">
      <c r="A67" s="951" t="s">
        <v>1154</v>
      </c>
      <c r="B67" s="952"/>
      <c r="C67" s="952"/>
      <c r="D67" s="952"/>
      <c r="E67" s="953"/>
      <c r="F67" s="907" t="s">
        <v>75</v>
      </c>
      <c r="G67" s="908"/>
      <c r="H67" s="909"/>
      <c r="I67" s="920" t="str">
        <f>F67</f>
        <v>Укажите взаимосвязь</v>
      </c>
      <c r="J67" s="921"/>
      <c r="K67" s="921"/>
      <c r="L67" s="921"/>
      <c r="M67" s="922"/>
    </row>
    <row r="68" spans="1:13" ht="15.75" x14ac:dyDescent="0.25">
      <c r="A68" s="954"/>
      <c r="B68" s="955"/>
      <c r="C68" s="955"/>
      <c r="D68" s="955"/>
      <c r="E68" s="956"/>
      <c r="F68" s="907" t="s">
        <v>75</v>
      </c>
      <c r="G68" s="908"/>
      <c r="H68" s="909"/>
      <c r="I68" s="920" t="str">
        <f t="shared" ref="I68:I69" si="0">F68</f>
        <v>Укажите взаимосвязь</v>
      </c>
      <c r="J68" s="921"/>
      <c r="K68" s="921"/>
      <c r="L68" s="921"/>
      <c r="M68" s="922"/>
    </row>
    <row r="69" spans="1:13" ht="15.75" x14ac:dyDescent="0.25">
      <c r="A69" s="957"/>
      <c r="B69" s="958"/>
      <c r="C69" s="958"/>
      <c r="D69" s="958"/>
      <c r="E69" s="959"/>
      <c r="F69" s="907" t="s">
        <v>75</v>
      </c>
      <c r="G69" s="908"/>
      <c r="H69" s="909"/>
      <c r="I69" s="920" t="str">
        <f t="shared" si="0"/>
        <v>Укажите взаимосвязь</v>
      </c>
      <c r="J69" s="921"/>
      <c r="K69" s="921"/>
      <c r="L69" s="921"/>
      <c r="M69" s="922"/>
    </row>
    <row r="70" spans="1:13" s="314" customFormat="1" ht="16.5" x14ac:dyDescent="0.25">
      <c r="A70" s="933" t="s">
        <v>1155</v>
      </c>
      <c r="B70" s="934"/>
      <c r="C70" s="934"/>
      <c r="D70" s="934"/>
      <c r="E70" s="934"/>
      <c r="F70" s="934"/>
      <c r="G70" s="934"/>
      <c r="H70" s="934"/>
      <c r="I70" s="934"/>
      <c r="J70" s="934"/>
      <c r="K70" s="934"/>
      <c r="L70" s="934"/>
      <c r="M70" s="935"/>
    </row>
    <row r="71" spans="1:13" s="314" customFormat="1" ht="16.5" customHeight="1" x14ac:dyDescent="0.25">
      <c r="A71" s="901" t="s">
        <v>1243</v>
      </c>
      <c r="B71" s="902"/>
      <c r="C71" s="902"/>
      <c r="D71" s="902"/>
      <c r="E71" s="902"/>
      <c r="F71" s="903"/>
      <c r="G71" s="904"/>
      <c r="H71" s="905"/>
      <c r="I71" s="905"/>
      <c r="J71" s="905"/>
      <c r="K71" s="905"/>
      <c r="L71" s="905"/>
      <c r="M71" s="906"/>
    </row>
    <row r="72" spans="1:13" s="314" customFormat="1" ht="15.75" customHeight="1" x14ac:dyDescent="0.25">
      <c r="A72" s="901" t="s">
        <v>1244</v>
      </c>
      <c r="B72" s="902"/>
      <c r="C72" s="902"/>
      <c r="D72" s="902"/>
      <c r="E72" s="902"/>
      <c r="F72" s="903"/>
      <c r="G72" s="904"/>
      <c r="H72" s="905"/>
      <c r="I72" s="905"/>
      <c r="J72" s="905"/>
      <c r="K72" s="905"/>
      <c r="L72" s="905"/>
      <c r="M72" s="906"/>
    </row>
    <row r="73" spans="1:13" ht="81" customHeight="1" x14ac:dyDescent="0.25">
      <c r="A73" s="923" t="s">
        <v>1245</v>
      </c>
      <c r="B73" s="924"/>
      <c r="C73" s="924"/>
      <c r="D73" s="924"/>
      <c r="E73" s="924"/>
      <c r="F73" s="925"/>
      <c r="G73" s="904"/>
      <c r="H73" s="905"/>
      <c r="I73" s="905"/>
      <c r="J73" s="905"/>
      <c r="K73" s="905"/>
      <c r="L73" s="905"/>
      <c r="M73" s="906"/>
    </row>
    <row r="74" spans="1:13" ht="36" customHeight="1" x14ac:dyDescent="0.25">
      <c r="A74" s="923" t="s">
        <v>1246</v>
      </c>
      <c r="B74" s="924"/>
      <c r="C74" s="924"/>
      <c r="D74" s="924"/>
      <c r="E74" s="924"/>
      <c r="F74" s="925"/>
      <c r="G74" s="904"/>
      <c r="H74" s="905"/>
      <c r="I74" s="905"/>
      <c r="J74" s="905"/>
      <c r="K74" s="905"/>
      <c r="L74" s="905"/>
      <c r="M74" s="906"/>
    </row>
    <row r="75" spans="1:13" ht="48" customHeight="1" x14ac:dyDescent="0.25">
      <c r="A75" s="923" t="s">
        <v>1247</v>
      </c>
      <c r="B75" s="924"/>
      <c r="C75" s="924"/>
      <c r="D75" s="924"/>
      <c r="E75" s="924"/>
      <c r="F75" s="925"/>
      <c r="G75" s="904"/>
      <c r="H75" s="905"/>
      <c r="I75" s="905"/>
      <c r="J75" s="905"/>
      <c r="K75" s="905"/>
      <c r="L75" s="905"/>
      <c r="M75" s="906"/>
    </row>
    <row r="76" spans="1:13" ht="36" customHeight="1" x14ac:dyDescent="0.25">
      <c r="A76" s="923" t="s">
        <v>1248</v>
      </c>
      <c r="B76" s="924"/>
      <c r="C76" s="924"/>
      <c r="D76" s="924"/>
      <c r="E76" s="924"/>
      <c r="F76" s="925"/>
      <c r="G76" s="904"/>
      <c r="H76" s="905"/>
      <c r="I76" s="905"/>
      <c r="J76" s="905"/>
      <c r="K76" s="905"/>
      <c r="L76" s="905"/>
      <c r="M76" s="906"/>
    </row>
    <row r="77" spans="1:13" ht="46.5" customHeight="1" x14ac:dyDescent="0.25">
      <c r="A77" s="923" t="s">
        <v>1249</v>
      </c>
      <c r="B77" s="924"/>
      <c r="C77" s="924"/>
      <c r="D77" s="924"/>
      <c r="E77" s="924"/>
      <c r="F77" s="925"/>
      <c r="G77" s="904"/>
      <c r="H77" s="905"/>
      <c r="I77" s="905"/>
      <c r="J77" s="905"/>
      <c r="K77" s="905"/>
      <c r="L77" s="905"/>
      <c r="M77" s="906"/>
    </row>
    <row r="78" spans="1:13" ht="36" customHeight="1" x14ac:dyDescent="0.25">
      <c r="A78" s="923" t="s">
        <v>1156</v>
      </c>
      <c r="B78" s="924"/>
      <c r="C78" s="924"/>
      <c r="D78" s="924"/>
      <c r="E78" s="924"/>
      <c r="F78" s="925"/>
      <c r="G78" s="904"/>
      <c r="H78" s="905"/>
      <c r="I78" s="905"/>
      <c r="J78" s="905"/>
      <c r="K78" s="905"/>
      <c r="L78" s="905"/>
      <c r="M78" s="906"/>
    </row>
    <row r="79" spans="1:13" ht="33" customHeight="1" x14ac:dyDescent="0.25">
      <c r="A79" s="923" t="s">
        <v>1250</v>
      </c>
      <c r="B79" s="924"/>
      <c r="C79" s="924"/>
      <c r="D79" s="924"/>
      <c r="E79" s="924"/>
      <c r="F79" s="925"/>
      <c r="G79" s="904"/>
      <c r="H79" s="905"/>
      <c r="I79" s="905"/>
      <c r="J79" s="905"/>
      <c r="K79" s="905"/>
      <c r="L79" s="905"/>
      <c r="M79" s="906"/>
    </row>
    <row r="80" spans="1:13" ht="15.75" customHeight="1" x14ac:dyDescent="0.25">
      <c r="A80" s="923" t="s">
        <v>1251</v>
      </c>
      <c r="B80" s="924"/>
      <c r="C80" s="924"/>
      <c r="D80" s="924"/>
      <c r="E80" s="924"/>
      <c r="F80" s="925"/>
      <c r="G80" s="904"/>
      <c r="H80" s="905"/>
      <c r="I80" s="905"/>
      <c r="J80" s="905"/>
      <c r="K80" s="905"/>
      <c r="L80" s="905"/>
      <c r="M80" s="906"/>
    </row>
    <row r="81" spans="1:93" ht="15.75" customHeight="1" x14ac:dyDescent="0.25">
      <c r="A81" s="923" t="s">
        <v>1252</v>
      </c>
      <c r="B81" s="924"/>
      <c r="C81" s="924"/>
      <c r="D81" s="924"/>
      <c r="E81" s="924"/>
      <c r="F81" s="925"/>
      <c r="G81" s="904"/>
      <c r="H81" s="905"/>
      <c r="I81" s="905"/>
      <c r="J81" s="905"/>
      <c r="K81" s="905"/>
      <c r="L81" s="905"/>
      <c r="M81" s="906"/>
    </row>
    <row r="82" spans="1:93" ht="15.75" customHeight="1" x14ac:dyDescent="0.25">
      <c r="A82" s="923" t="s">
        <v>1253</v>
      </c>
      <c r="B82" s="924"/>
      <c r="C82" s="924"/>
      <c r="D82" s="924"/>
      <c r="E82" s="924"/>
      <c r="F82" s="925"/>
      <c r="G82" s="904"/>
      <c r="H82" s="905"/>
      <c r="I82" s="905"/>
      <c r="J82" s="905"/>
      <c r="K82" s="905"/>
      <c r="L82" s="905"/>
      <c r="M82" s="906"/>
    </row>
    <row r="83" spans="1:93" ht="15.75" customHeight="1" x14ac:dyDescent="0.25">
      <c r="A83" s="972" t="s">
        <v>1254</v>
      </c>
      <c r="B83" s="973"/>
      <c r="C83" s="973"/>
      <c r="D83" s="973"/>
      <c r="E83" s="973"/>
      <c r="F83" s="974"/>
      <c r="G83" s="946" t="s">
        <v>102</v>
      </c>
      <c r="H83" s="946"/>
      <c r="I83" s="947"/>
      <c r="J83" s="948"/>
      <c r="K83" s="948"/>
      <c r="L83" s="948"/>
      <c r="M83" s="949"/>
    </row>
    <row r="84" spans="1:93" ht="15.75" x14ac:dyDescent="0.25">
      <c r="A84" s="975"/>
      <c r="B84" s="976"/>
      <c r="C84" s="976"/>
      <c r="D84" s="976"/>
      <c r="E84" s="976"/>
      <c r="F84" s="977"/>
      <c r="G84" s="946" t="s">
        <v>103</v>
      </c>
      <c r="H84" s="946"/>
      <c r="I84" s="947"/>
      <c r="J84" s="948"/>
      <c r="K84" s="948"/>
      <c r="L84" s="948"/>
      <c r="M84" s="949"/>
    </row>
    <row r="85" spans="1:93" ht="15.75" customHeight="1" x14ac:dyDescent="0.25">
      <c r="A85" s="972" t="s">
        <v>1255</v>
      </c>
      <c r="B85" s="973"/>
      <c r="C85" s="973"/>
      <c r="D85" s="973"/>
      <c r="E85" s="973"/>
      <c r="F85" s="974"/>
      <c r="G85" s="970" t="s">
        <v>104</v>
      </c>
      <c r="H85" s="971"/>
      <c r="I85" s="947"/>
      <c r="J85" s="948"/>
      <c r="K85" s="948"/>
      <c r="L85" s="948"/>
      <c r="M85" s="949"/>
    </row>
    <row r="86" spans="1:93" ht="15.75" x14ac:dyDescent="0.25">
      <c r="A86" s="978"/>
      <c r="B86" s="979"/>
      <c r="C86" s="979"/>
      <c r="D86" s="979"/>
      <c r="E86" s="979"/>
      <c r="F86" s="980"/>
      <c r="G86" s="970" t="s">
        <v>25</v>
      </c>
      <c r="H86" s="971"/>
      <c r="I86" s="947"/>
      <c r="J86" s="948"/>
      <c r="K86" s="948"/>
      <c r="L86" s="948"/>
      <c r="M86" s="949"/>
    </row>
    <row r="87" spans="1:93" ht="15.75" x14ac:dyDescent="0.25">
      <c r="A87" s="978"/>
      <c r="B87" s="979"/>
      <c r="C87" s="979"/>
      <c r="D87" s="979"/>
      <c r="E87" s="979"/>
      <c r="F87" s="980"/>
      <c r="G87" s="970" t="s">
        <v>26</v>
      </c>
      <c r="H87" s="971"/>
      <c r="I87" s="947"/>
      <c r="J87" s="948"/>
      <c r="K87" s="948"/>
      <c r="L87" s="948"/>
      <c r="M87" s="949"/>
    </row>
    <row r="88" spans="1:93" ht="15.75" x14ac:dyDescent="0.25">
      <c r="A88" s="978"/>
      <c r="B88" s="979"/>
      <c r="C88" s="979"/>
      <c r="D88" s="979"/>
      <c r="E88" s="979"/>
      <c r="F88" s="980"/>
      <c r="G88" s="970" t="s">
        <v>27</v>
      </c>
      <c r="H88" s="971"/>
      <c r="I88" s="947"/>
      <c r="J88" s="948"/>
      <c r="K88" s="948"/>
      <c r="L88" s="948"/>
      <c r="M88" s="949"/>
    </row>
    <row r="89" spans="1:93" ht="15.75" x14ac:dyDescent="0.25">
      <c r="A89" s="975"/>
      <c r="B89" s="976"/>
      <c r="C89" s="976"/>
      <c r="D89" s="976"/>
      <c r="E89" s="976"/>
      <c r="F89" s="977"/>
      <c r="G89" s="970" t="s">
        <v>105</v>
      </c>
      <c r="H89" s="971"/>
      <c r="I89" s="947"/>
      <c r="J89" s="948"/>
      <c r="K89" s="948"/>
      <c r="L89" s="948"/>
      <c r="M89" s="949"/>
    </row>
    <row r="90" spans="1:93" ht="15.75" customHeight="1" x14ac:dyDescent="0.25">
      <c r="A90" s="899" t="s">
        <v>1256</v>
      </c>
      <c r="B90" s="900"/>
      <c r="C90" s="900"/>
      <c r="D90" s="900"/>
      <c r="E90" s="900"/>
      <c r="F90" s="900"/>
      <c r="G90" s="900"/>
      <c r="H90" s="900"/>
      <c r="I90" s="900"/>
      <c r="J90" s="900"/>
      <c r="K90" s="900"/>
      <c r="L90" s="900"/>
      <c r="M90" s="900"/>
      <c r="CL90" s="653"/>
      <c r="CO90" s="488"/>
    </row>
    <row r="91" spans="1:93" ht="60" customHeight="1" x14ac:dyDescent="0.25">
      <c r="A91" s="899" t="s">
        <v>1052</v>
      </c>
      <c r="B91" s="900"/>
      <c r="C91" s="900"/>
      <c r="D91" s="919"/>
      <c r="E91" s="899" t="s">
        <v>1053</v>
      </c>
      <c r="F91" s="900"/>
      <c r="G91" s="900"/>
      <c r="H91" s="919"/>
      <c r="I91" s="311" t="s">
        <v>1056</v>
      </c>
      <c r="J91" s="311" t="s">
        <v>1646</v>
      </c>
      <c r="K91" s="311" t="s">
        <v>1054</v>
      </c>
      <c r="L91" s="311" t="s">
        <v>1055</v>
      </c>
      <c r="M91" s="311" t="s">
        <v>1049</v>
      </c>
      <c r="CL91" s="653"/>
      <c r="CO91" s="488"/>
    </row>
    <row r="92" spans="1:93" x14ac:dyDescent="0.25">
      <c r="A92" s="886"/>
      <c r="B92" s="887"/>
      <c r="C92" s="887"/>
      <c r="D92" s="888"/>
      <c r="E92" s="886"/>
      <c r="F92" s="887"/>
      <c r="G92" s="887"/>
      <c r="H92" s="888"/>
      <c r="I92" s="656"/>
      <c r="J92" s="656"/>
      <c r="K92" s="656"/>
      <c r="L92" s="656"/>
      <c r="M92" s="656"/>
      <c r="CL92" s="653"/>
      <c r="CO92" s="488"/>
    </row>
    <row r="93" spans="1:93" x14ac:dyDescent="0.25">
      <c r="A93" s="886"/>
      <c r="B93" s="887"/>
      <c r="C93" s="887"/>
      <c r="D93" s="888"/>
      <c r="E93" s="886"/>
      <c r="F93" s="887"/>
      <c r="G93" s="887"/>
      <c r="H93" s="888"/>
      <c r="I93" s="656"/>
      <c r="J93" s="656"/>
      <c r="K93" s="656"/>
      <c r="L93" s="656"/>
      <c r="M93" s="656"/>
      <c r="CL93" s="653"/>
      <c r="CO93" s="488"/>
    </row>
    <row r="94" spans="1:93" x14ac:dyDescent="0.25">
      <c r="A94" s="886"/>
      <c r="B94" s="887"/>
      <c r="C94" s="887"/>
      <c r="D94" s="888"/>
      <c r="E94" s="886"/>
      <c r="F94" s="887"/>
      <c r="G94" s="887"/>
      <c r="H94" s="888"/>
      <c r="I94" s="656"/>
      <c r="J94" s="656"/>
      <c r="K94" s="656"/>
      <c r="L94" s="656"/>
      <c r="M94" s="656"/>
      <c r="CL94" s="653"/>
      <c r="CO94" s="488"/>
    </row>
    <row r="95" spans="1:93" x14ac:dyDescent="0.25">
      <c r="A95" s="886"/>
      <c r="B95" s="887"/>
      <c r="C95" s="887"/>
      <c r="D95" s="888"/>
      <c r="E95" s="886"/>
      <c r="F95" s="887"/>
      <c r="G95" s="887"/>
      <c r="H95" s="888"/>
      <c r="I95" s="656"/>
      <c r="J95" s="656"/>
      <c r="K95" s="656"/>
      <c r="L95" s="656"/>
      <c r="M95" s="656"/>
      <c r="CL95" s="653"/>
      <c r="CO95" s="488"/>
    </row>
    <row r="96" spans="1:93" x14ac:dyDescent="0.25">
      <c r="A96" s="886"/>
      <c r="B96" s="887"/>
      <c r="C96" s="887"/>
      <c r="D96" s="888"/>
      <c r="E96" s="886"/>
      <c r="F96" s="887"/>
      <c r="G96" s="887"/>
      <c r="H96" s="888"/>
      <c r="I96" s="656"/>
      <c r="J96" s="656"/>
      <c r="K96" s="656"/>
      <c r="L96" s="656"/>
      <c r="M96" s="656"/>
      <c r="CL96" s="653"/>
      <c r="CO96" s="488"/>
    </row>
    <row r="97" spans="1:93" x14ac:dyDescent="0.25">
      <c r="A97" s="886"/>
      <c r="B97" s="887"/>
      <c r="C97" s="887"/>
      <c r="D97" s="888"/>
      <c r="E97" s="886"/>
      <c r="F97" s="887"/>
      <c r="G97" s="887"/>
      <c r="H97" s="888"/>
      <c r="I97" s="656"/>
      <c r="J97" s="656"/>
      <c r="K97" s="656"/>
      <c r="L97" s="656"/>
      <c r="M97" s="656"/>
      <c r="CL97" s="653"/>
      <c r="CO97" s="488"/>
    </row>
    <row r="98" spans="1:93" ht="15.75" customHeight="1" x14ac:dyDescent="0.25">
      <c r="A98" s="899" t="s">
        <v>1257</v>
      </c>
      <c r="B98" s="900"/>
      <c r="C98" s="900"/>
      <c r="D98" s="900"/>
      <c r="E98" s="900"/>
      <c r="F98" s="900"/>
      <c r="G98" s="900"/>
      <c r="H98" s="900"/>
      <c r="I98" s="900"/>
      <c r="J98" s="900"/>
      <c r="K98" s="900"/>
      <c r="L98" s="900"/>
      <c r="M98" s="900"/>
    </row>
    <row r="99" spans="1:93" ht="60" x14ac:dyDescent="0.25">
      <c r="A99" s="899" t="s">
        <v>1052</v>
      </c>
      <c r="B99" s="900"/>
      <c r="C99" s="900"/>
      <c r="D99" s="919"/>
      <c r="E99" s="899" t="s">
        <v>1053</v>
      </c>
      <c r="F99" s="900"/>
      <c r="G99" s="900"/>
      <c r="H99" s="919"/>
      <c r="I99" s="311" t="s">
        <v>1242</v>
      </c>
      <c r="J99" s="311" t="s">
        <v>1646</v>
      </c>
      <c r="K99" s="311" t="s">
        <v>1054</v>
      </c>
      <c r="L99" s="311" t="s">
        <v>1055</v>
      </c>
      <c r="M99" s="311" t="s">
        <v>1049</v>
      </c>
    </row>
    <row r="100" spans="1:93" x14ac:dyDescent="0.25">
      <c r="A100" s="886"/>
      <c r="B100" s="887"/>
      <c r="C100" s="887"/>
      <c r="D100" s="888"/>
      <c r="E100" s="886"/>
      <c r="F100" s="887"/>
      <c r="G100" s="887"/>
      <c r="H100" s="888"/>
      <c r="I100" s="656"/>
      <c r="J100" s="656"/>
      <c r="K100" s="656"/>
      <c r="L100" s="656"/>
      <c r="M100" s="656"/>
    </row>
    <row r="101" spans="1:93" x14ac:dyDescent="0.25">
      <c r="A101" s="886"/>
      <c r="B101" s="887"/>
      <c r="C101" s="887"/>
      <c r="D101" s="888"/>
      <c r="E101" s="886"/>
      <c r="F101" s="887"/>
      <c r="G101" s="887"/>
      <c r="H101" s="888"/>
      <c r="I101" s="656"/>
      <c r="J101" s="656"/>
      <c r="K101" s="656"/>
      <c r="L101" s="656"/>
      <c r="M101" s="656"/>
    </row>
    <row r="102" spans="1:93" x14ac:dyDescent="0.25">
      <c r="A102" s="886"/>
      <c r="B102" s="887"/>
      <c r="C102" s="887"/>
      <c r="D102" s="888"/>
      <c r="E102" s="886"/>
      <c r="F102" s="887"/>
      <c r="G102" s="887"/>
      <c r="H102" s="888"/>
      <c r="I102" s="656"/>
      <c r="J102" s="656"/>
      <c r="K102" s="656"/>
      <c r="L102" s="656"/>
      <c r="M102" s="656"/>
    </row>
    <row r="103" spans="1:93" x14ac:dyDescent="0.25">
      <c r="A103" s="886"/>
      <c r="B103" s="887"/>
      <c r="C103" s="887"/>
      <c r="D103" s="888"/>
      <c r="E103" s="886"/>
      <c r="F103" s="887"/>
      <c r="G103" s="887"/>
      <c r="H103" s="888"/>
      <c r="I103" s="656"/>
      <c r="J103" s="656"/>
      <c r="K103" s="656"/>
      <c r="L103" s="656"/>
      <c r="M103" s="656"/>
    </row>
    <row r="104" spans="1:93" x14ac:dyDescent="0.25">
      <c r="A104" s="886"/>
      <c r="B104" s="887"/>
      <c r="C104" s="887"/>
      <c r="D104" s="888"/>
      <c r="E104" s="886"/>
      <c r="F104" s="887"/>
      <c r="G104" s="887"/>
      <c r="H104" s="888"/>
      <c r="I104" s="656"/>
      <c r="J104" s="656"/>
      <c r="K104" s="656"/>
      <c r="L104" s="656"/>
      <c r="M104" s="656"/>
    </row>
    <row r="105" spans="1:93" x14ac:dyDescent="0.25">
      <c r="A105" s="886"/>
      <c r="B105" s="887"/>
      <c r="C105" s="887"/>
      <c r="D105" s="888"/>
      <c r="E105" s="886"/>
      <c r="F105" s="887"/>
      <c r="G105" s="887"/>
      <c r="H105" s="888"/>
      <c r="I105" s="656"/>
      <c r="J105" s="656"/>
      <c r="K105" s="656"/>
      <c r="L105" s="656"/>
      <c r="M105" s="656"/>
    </row>
    <row r="106" spans="1:93" ht="15.75" x14ac:dyDescent="0.25">
      <c r="D106" s="144"/>
      <c r="E106" s="144"/>
      <c r="F106" s="6"/>
      <c r="G106" s="6"/>
      <c r="H106" s="6"/>
      <c r="I106" s="6"/>
      <c r="J106" s="6"/>
      <c r="K106" s="6"/>
      <c r="L106" s="6"/>
      <c r="M106" s="6"/>
    </row>
    <row r="107" spans="1:93" ht="15.75" x14ac:dyDescent="0.25">
      <c r="A107" s="963" t="s">
        <v>1157</v>
      </c>
      <c r="B107" s="963"/>
      <c r="C107" s="963"/>
      <c r="D107" s="963"/>
      <c r="E107" s="149"/>
      <c r="F107" s="964"/>
      <c r="G107" s="964"/>
      <c r="H107" s="4"/>
      <c r="I107" s="964"/>
      <c r="J107" s="964"/>
      <c r="K107" s="4"/>
      <c r="L107" s="4"/>
      <c r="M107" s="4"/>
    </row>
    <row r="108" spans="1:93" x14ac:dyDescent="0.25">
      <c r="A108" s="150"/>
      <c r="B108" s="969"/>
      <c r="C108" s="969"/>
      <c r="D108" s="969"/>
      <c r="E108" s="150"/>
      <c r="F108" s="966" t="s">
        <v>16</v>
      </c>
      <c r="G108" s="966"/>
      <c r="H108" s="137"/>
      <c r="I108" s="966" t="s">
        <v>17</v>
      </c>
      <c r="J108" s="966"/>
      <c r="K108" s="137"/>
      <c r="L108" s="137"/>
      <c r="M108" s="137"/>
    </row>
    <row r="109" spans="1:93" ht="15.75" x14ac:dyDescent="0.25">
      <c r="A109" s="151" t="s">
        <v>51</v>
      </c>
      <c r="B109" s="967" t="s">
        <v>1158</v>
      </c>
      <c r="C109" s="968"/>
      <c r="D109" s="968"/>
      <c r="E109" s="144"/>
      <c r="F109" s="6"/>
      <c r="G109" s="6"/>
      <c r="H109" s="6"/>
      <c r="I109" s="6"/>
      <c r="J109" s="6"/>
      <c r="K109" s="6"/>
      <c r="L109" s="6"/>
      <c r="M109" s="6"/>
    </row>
    <row r="110" spans="1:93" ht="15.75" x14ac:dyDescent="0.25">
      <c r="A110" s="151"/>
      <c r="B110" s="151"/>
      <c r="C110" s="151"/>
      <c r="D110" s="144"/>
      <c r="E110" s="144"/>
      <c r="F110" s="6"/>
      <c r="G110" s="6"/>
      <c r="H110" s="6"/>
      <c r="I110" s="6"/>
      <c r="J110" s="6"/>
      <c r="K110" s="6"/>
      <c r="L110" s="6"/>
      <c r="M110" s="6"/>
    </row>
    <row r="111" spans="1:93" ht="15.75" x14ac:dyDescent="0.25">
      <c r="A111" s="885" t="s">
        <v>1159</v>
      </c>
      <c r="B111" s="885"/>
      <c r="C111" s="151"/>
      <c r="D111" s="144"/>
      <c r="E111" s="144"/>
      <c r="F111" s="6"/>
      <c r="G111" s="6"/>
      <c r="H111" s="6"/>
      <c r="I111" s="6"/>
      <c r="J111" s="6"/>
      <c r="K111" s="6"/>
      <c r="L111" s="6"/>
      <c r="M111" s="6"/>
    </row>
    <row r="112" spans="1:93" ht="15.75" x14ac:dyDescent="0.25">
      <c r="A112" s="151"/>
      <c r="B112" s="151"/>
      <c r="C112" s="151"/>
      <c r="D112" s="144"/>
      <c r="E112" s="144"/>
      <c r="F112" s="6"/>
      <c r="G112" s="6"/>
      <c r="H112" s="6"/>
      <c r="I112" s="6"/>
      <c r="J112" s="6"/>
      <c r="K112" s="6"/>
      <c r="L112" s="6"/>
      <c r="M112" s="6"/>
    </row>
    <row r="113" spans="1:13" ht="33.75" customHeight="1" x14ac:dyDescent="0.25">
      <c r="A113" s="965" t="s">
        <v>1160</v>
      </c>
      <c r="B113" s="965"/>
      <c r="C113" s="965"/>
      <c r="D113" s="965"/>
      <c r="E113" s="965"/>
      <c r="F113" s="965"/>
      <c r="G113" s="965"/>
      <c r="H113" s="965"/>
      <c r="I113" s="965"/>
      <c r="J113" s="965"/>
      <c r="K113" s="965"/>
      <c r="L113" s="965"/>
      <c r="M113" s="965"/>
    </row>
    <row r="114" spans="1:13" ht="15.75" x14ac:dyDescent="0.25">
      <c r="A114" s="152"/>
    </row>
  </sheetData>
  <mergeCells count="201">
    <mergeCell ref="A23:E23"/>
    <mergeCell ref="J23:L23"/>
    <mergeCell ref="A24:E24"/>
    <mergeCell ref="F35:I35"/>
    <mergeCell ref="F39:M39"/>
    <mergeCell ref="F25:M25"/>
    <mergeCell ref="A32:E37"/>
    <mergeCell ref="A26:E28"/>
    <mergeCell ref="F26:G26"/>
    <mergeCell ref="H26:I26"/>
    <mergeCell ref="F34:I34"/>
    <mergeCell ref="A39:E39"/>
    <mergeCell ref="J37:M37"/>
    <mergeCell ref="J35:M35"/>
    <mergeCell ref="F27:G27"/>
    <mergeCell ref="H27:I27"/>
    <mergeCell ref="K27:M27"/>
    <mergeCell ref="F32:I32"/>
    <mergeCell ref="A31:E31"/>
    <mergeCell ref="F31:M31"/>
    <mergeCell ref="F23:H23"/>
    <mergeCell ref="F30:H30"/>
    <mergeCell ref="I30:J30"/>
    <mergeCell ref="J36:M36"/>
    <mergeCell ref="F24:M24"/>
    <mergeCell ref="A45:E45"/>
    <mergeCell ref="F47:J47"/>
    <mergeCell ref="K47:M47"/>
    <mergeCell ref="A42:E44"/>
    <mergeCell ref="A25:E25"/>
    <mergeCell ref="F36:I36"/>
    <mergeCell ref="J33:M33"/>
    <mergeCell ref="K26:M26"/>
    <mergeCell ref="J32:M32"/>
    <mergeCell ref="H28:I28"/>
    <mergeCell ref="K28:M28"/>
    <mergeCell ref="K30:M30"/>
    <mergeCell ref="F33:I33"/>
    <mergeCell ref="K29:M29"/>
    <mergeCell ref="I29:J29"/>
    <mergeCell ref="F37:I37"/>
    <mergeCell ref="F42:M44"/>
    <mergeCell ref="H40:M40"/>
    <mergeCell ref="F45:M45"/>
    <mergeCell ref="J34:M34"/>
    <mergeCell ref="A38:E38"/>
    <mergeCell ref="F28:G28"/>
    <mergeCell ref="A70:M70"/>
    <mergeCell ref="L53:M53"/>
    <mergeCell ref="F54:K54"/>
    <mergeCell ref="F55:K55"/>
    <mergeCell ref="G81:M81"/>
    <mergeCell ref="H62:L62"/>
    <mergeCell ref="F48:M48"/>
    <mergeCell ref="F38:M38"/>
    <mergeCell ref="L49:M49"/>
    <mergeCell ref="F46:M46"/>
    <mergeCell ref="L51:M51"/>
    <mergeCell ref="L52:M52"/>
    <mergeCell ref="F41:G41"/>
    <mergeCell ref="F40:G40"/>
    <mergeCell ref="A47:E47"/>
    <mergeCell ref="H41:M41"/>
    <mergeCell ref="A40:E41"/>
    <mergeCell ref="A46:E46"/>
    <mergeCell ref="F51:K51"/>
    <mergeCell ref="L50:M50"/>
    <mergeCell ref="F49:K49"/>
    <mergeCell ref="F50:K50"/>
    <mergeCell ref="A49:E55"/>
    <mergeCell ref="L54:M54"/>
    <mergeCell ref="F52:K52"/>
    <mergeCell ref="H65:M65"/>
    <mergeCell ref="H63:L63"/>
    <mergeCell ref="A61:F61"/>
    <mergeCell ref="A62:F62"/>
    <mergeCell ref="A63:F63"/>
    <mergeCell ref="A64:F64"/>
    <mergeCell ref="A65:F65"/>
    <mergeCell ref="H64:L64"/>
    <mergeCell ref="L55:M55"/>
    <mergeCell ref="A107:D107"/>
    <mergeCell ref="F107:G107"/>
    <mergeCell ref="A113:M113"/>
    <mergeCell ref="I108:J108"/>
    <mergeCell ref="I107:J107"/>
    <mergeCell ref="B109:D109"/>
    <mergeCell ref="B108:D108"/>
    <mergeCell ref="I85:M85"/>
    <mergeCell ref="G84:H84"/>
    <mergeCell ref="G85:H85"/>
    <mergeCell ref="G86:H86"/>
    <mergeCell ref="G87:H87"/>
    <mergeCell ref="F108:G108"/>
    <mergeCell ref="A90:M90"/>
    <mergeCell ref="A91:D91"/>
    <mergeCell ref="E91:H91"/>
    <mergeCell ref="A92:D92"/>
    <mergeCell ref="I89:M89"/>
    <mergeCell ref="G89:H89"/>
    <mergeCell ref="I88:M88"/>
    <mergeCell ref="I87:M87"/>
    <mergeCell ref="G88:H88"/>
    <mergeCell ref="A83:F84"/>
    <mergeCell ref="A100:D100"/>
    <mergeCell ref="H18:M18"/>
    <mergeCell ref="H19:M19"/>
    <mergeCell ref="B16:L16"/>
    <mergeCell ref="A21:E21"/>
    <mergeCell ref="G83:H83"/>
    <mergeCell ref="I86:M86"/>
    <mergeCell ref="A81:F81"/>
    <mergeCell ref="A22:E22"/>
    <mergeCell ref="A80:F80"/>
    <mergeCell ref="A82:F82"/>
    <mergeCell ref="I83:M83"/>
    <mergeCell ref="I84:M84"/>
    <mergeCell ref="G80:M80"/>
    <mergeCell ref="H60:L60"/>
    <mergeCell ref="A73:F73"/>
    <mergeCell ref="G73:M73"/>
    <mergeCell ref="A78:F78"/>
    <mergeCell ref="G74:M74"/>
    <mergeCell ref="A79:F79"/>
    <mergeCell ref="A67:E69"/>
    <mergeCell ref="A71:F71"/>
    <mergeCell ref="G71:M71"/>
    <mergeCell ref="A74:F74"/>
    <mergeCell ref="A60:F60"/>
    <mergeCell ref="E100:H100"/>
    <mergeCell ref="A101:D101"/>
    <mergeCell ref="E101:H101"/>
    <mergeCell ref="I67:M67"/>
    <mergeCell ref="I68:M68"/>
    <mergeCell ref="I69:M69"/>
    <mergeCell ref="A9:D9"/>
    <mergeCell ref="A10:D10"/>
    <mergeCell ref="A11:D11"/>
    <mergeCell ref="F20:M20"/>
    <mergeCell ref="A56:E57"/>
    <mergeCell ref="A59:M59"/>
    <mergeCell ref="A48:E48"/>
    <mergeCell ref="B13:L13"/>
    <mergeCell ref="B14:L14"/>
    <mergeCell ref="B15:M15"/>
    <mergeCell ref="F17:G17"/>
    <mergeCell ref="F18:G18"/>
    <mergeCell ref="F19:G19"/>
    <mergeCell ref="H17:M17"/>
    <mergeCell ref="A17:E19"/>
    <mergeCell ref="A20:E20"/>
    <mergeCell ref="A93:D93"/>
    <mergeCell ref="E93:H93"/>
    <mergeCell ref="A96:D96"/>
    <mergeCell ref="A72:F72"/>
    <mergeCell ref="G72:M72"/>
    <mergeCell ref="F21:M21"/>
    <mergeCell ref="A29:E30"/>
    <mergeCell ref="F29:H29"/>
    <mergeCell ref="A99:D99"/>
    <mergeCell ref="E99:H99"/>
    <mergeCell ref="F22:M22"/>
    <mergeCell ref="F67:H67"/>
    <mergeCell ref="F68:H68"/>
    <mergeCell ref="F69:H69"/>
    <mergeCell ref="A75:F75"/>
    <mergeCell ref="G75:M75"/>
    <mergeCell ref="A77:F77"/>
    <mergeCell ref="A76:F76"/>
    <mergeCell ref="G78:M78"/>
    <mergeCell ref="G79:M79"/>
    <mergeCell ref="G76:M76"/>
    <mergeCell ref="G77:M77"/>
    <mergeCell ref="G82:M82"/>
    <mergeCell ref="H61:L61"/>
    <mergeCell ref="A85:F89"/>
    <mergeCell ref="F53:K53"/>
    <mergeCell ref="A111:B111"/>
    <mergeCell ref="A105:D105"/>
    <mergeCell ref="E105:H105"/>
    <mergeCell ref="F56:H56"/>
    <mergeCell ref="F57:H57"/>
    <mergeCell ref="I57:K57"/>
    <mergeCell ref="L57:M57"/>
    <mergeCell ref="L56:M56"/>
    <mergeCell ref="I56:K56"/>
    <mergeCell ref="E96:H96"/>
    <mergeCell ref="A97:D97"/>
    <mergeCell ref="E97:H97"/>
    <mergeCell ref="A94:D94"/>
    <mergeCell ref="E94:H94"/>
    <mergeCell ref="A95:D95"/>
    <mergeCell ref="E95:H95"/>
    <mergeCell ref="A104:D104"/>
    <mergeCell ref="E104:H104"/>
    <mergeCell ref="A98:M98"/>
    <mergeCell ref="A102:D102"/>
    <mergeCell ref="E102:H102"/>
    <mergeCell ref="A103:D103"/>
    <mergeCell ref="E103:H103"/>
    <mergeCell ref="E92:H92"/>
  </mergeCells>
  <dataValidations count="5">
    <dataValidation type="list" allowBlank="1" showInputMessage="1" showErrorMessage="1" sqref="F50:F55 JB50:JB55 SX50:SX55 ACT50:ACT55 AMP50:AMP55 AWL50:AWL55 BGH50:BGH55 BQD50:BQD55 BZZ50:BZZ55 CJV50:CJV55 CTR50:CTR55 DDN50:DDN55 DNJ50:DNJ55 DXF50:DXF55 EHB50:EHB55 EQX50:EQX55 FAT50:FAT55 FKP50:FKP55 FUL50:FUL55 GEH50:GEH55 GOD50:GOD55 GXZ50:GXZ55 HHV50:HHV55 HRR50:HRR55 IBN50:IBN55 ILJ50:ILJ55 IVF50:IVF55 JFB50:JFB55 JOX50:JOX55 JYT50:JYT55 KIP50:KIP55 KSL50:KSL55 LCH50:LCH55 LMD50:LMD55 LVZ50:LVZ55 MFV50:MFV55 MPR50:MPR55 MZN50:MZN55 NJJ50:NJJ55 NTF50:NTF55 ODB50:ODB55 OMX50:OMX55 OWT50:OWT55 PGP50:PGP55 PQL50:PQL55 QAH50:QAH55 QKD50:QKD55 QTZ50:QTZ55 RDV50:RDV55 RNR50:RNR55 RXN50:RXN55 SHJ50:SHJ55 SRF50:SRF55 TBB50:TBB55 TKX50:TKX55 TUT50:TUT55 UEP50:UEP55 UOL50:UOL55 UYH50:UYH55 VID50:VID55 VRZ50:VRZ55 WBV50:WBV55 WLR50:WLR55 WVN50:WVN55 F65586:F65591 JB65586:JB65591 SX65586:SX65591 ACT65586:ACT65591 AMP65586:AMP65591 AWL65586:AWL65591 BGH65586:BGH65591 BQD65586:BQD65591 BZZ65586:BZZ65591 CJV65586:CJV65591 CTR65586:CTR65591 DDN65586:DDN65591 DNJ65586:DNJ65591 DXF65586:DXF65591 EHB65586:EHB65591 EQX65586:EQX65591 FAT65586:FAT65591 FKP65586:FKP65591 FUL65586:FUL65591 GEH65586:GEH65591 GOD65586:GOD65591 GXZ65586:GXZ65591 HHV65586:HHV65591 HRR65586:HRR65591 IBN65586:IBN65591 ILJ65586:ILJ65591 IVF65586:IVF65591 JFB65586:JFB65591 JOX65586:JOX65591 JYT65586:JYT65591 KIP65586:KIP65591 KSL65586:KSL65591 LCH65586:LCH65591 LMD65586:LMD65591 LVZ65586:LVZ65591 MFV65586:MFV65591 MPR65586:MPR65591 MZN65586:MZN65591 NJJ65586:NJJ65591 NTF65586:NTF65591 ODB65586:ODB65591 OMX65586:OMX65591 OWT65586:OWT65591 PGP65586:PGP65591 PQL65586:PQL65591 QAH65586:QAH65591 QKD65586:QKD65591 QTZ65586:QTZ65591 RDV65586:RDV65591 RNR65586:RNR65591 RXN65586:RXN65591 SHJ65586:SHJ65591 SRF65586:SRF65591 TBB65586:TBB65591 TKX65586:TKX65591 TUT65586:TUT65591 UEP65586:UEP65591 UOL65586:UOL65591 UYH65586:UYH65591 VID65586:VID65591 VRZ65586:VRZ65591 WBV65586:WBV65591 WLR65586:WLR65591 WVN65586:WVN65591 F131122:F131127 JB131122:JB131127 SX131122:SX131127 ACT131122:ACT131127 AMP131122:AMP131127 AWL131122:AWL131127 BGH131122:BGH131127 BQD131122:BQD131127 BZZ131122:BZZ131127 CJV131122:CJV131127 CTR131122:CTR131127 DDN131122:DDN131127 DNJ131122:DNJ131127 DXF131122:DXF131127 EHB131122:EHB131127 EQX131122:EQX131127 FAT131122:FAT131127 FKP131122:FKP131127 FUL131122:FUL131127 GEH131122:GEH131127 GOD131122:GOD131127 GXZ131122:GXZ131127 HHV131122:HHV131127 HRR131122:HRR131127 IBN131122:IBN131127 ILJ131122:ILJ131127 IVF131122:IVF131127 JFB131122:JFB131127 JOX131122:JOX131127 JYT131122:JYT131127 KIP131122:KIP131127 KSL131122:KSL131127 LCH131122:LCH131127 LMD131122:LMD131127 LVZ131122:LVZ131127 MFV131122:MFV131127 MPR131122:MPR131127 MZN131122:MZN131127 NJJ131122:NJJ131127 NTF131122:NTF131127 ODB131122:ODB131127 OMX131122:OMX131127 OWT131122:OWT131127 PGP131122:PGP131127 PQL131122:PQL131127 QAH131122:QAH131127 QKD131122:QKD131127 QTZ131122:QTZ131127 RDV131122:RDV131127 RNR131122:RNR131127 RXN131122:RXN131127 SHJ131122:SHJ131127 SRF131122:SRF131127 TBB131122:TBB131127 TKX131122:TKX131127 TUT131122:TUT131127 UEP131122:UEP131127 UOL131122:UOL131127 UYH131122:UYH131127 VID131122:VID131127 VRZ131122:VRZ131127 WBV131122:WBV131127 WLR131122:WLR131127 WVN131122:WVN131127 F196658:F196663 JB196658:JB196663 SX196658:SX196663 ACT196658:ACT196663 AMP196658:AMP196663 AWL196658:AWL196663 BGH196658:BGH196663 BQD196658:BQD196663 BZZ196658:BZZ196663 CJV196658:CJV196663 CTR196658:CTR196663 DDN196658:DDN196663 DNJ196658:DNJ196663 DXF196658:DXF196663 EHB196658:EHB196663 EQX196658:EQX196663 FAT196658:FAT196663 FKP196658:FKP196663 FUL196658:FUL196663 GEH196658:GEH196663 GOD196658:GOD196663 GXZ196658:GXZ196663 HHV196658:HHV196663 HRR196658:HRR196663 IBN196658:IBN196663 ILJ196658:ILJ196663 IVF196658:IVF196663 JFB196658:JFB196663 JOX196658:JOX196663 JYT196658:JYT196663 KIP196658:KIP196663 KSL196658:KSL196663 LCH196658:LCH196663 LMD196658:LMD196663 LVZ196658:LVZ196663 MFV196658:MFV196663 MPR196658:MPR196663 MZN196658:MZN196663 NJJ196658:NJJ196663 NTF196658:NTF196663 ODB196658:ODB196663 OMX196658:OMX196663 OWT196658:OWT196663 PGP196658:PGP196663 PQL196658:PQL196663 QAH196658:QAH196663 QKD196658:QKD196663 QTZ196658:QTZ196663 RDV196658:RDV196663 RNR196658:RNR196663 RXN196658:RXN196663 SHJ196658:SHJ196663 SRF196658:SRF196663 TBB196658:TBB196663 TKX196658:TKX196663 TUT196658:TUT196663 UEP196658:UEP196663 UOL196658:UOL196663 UYH196658:UYH196663 VID196658:VID196663 VRZ196658:VRZ196663 WBV196658:WBV196663 WLR196658:WLR196663 WVN196658:WVN196663 F262194:F262199 JB262194:JB262199 SX262194:SX262199 ACT262194:ACT262199 AMP262194:AMP262199 AWL262194:AWL262199 BGH262194:BGH262199 BQD262194:BQD262199 BZZ262194:BZZ262199 CJV262194:CJV262199 CTR262194:CTR262199 DDN262194:DDN262199 DNJ262194:DNJ262199 DXF262194:DXF262199 EHB262194:EHB262199 EQX262194:EQX262199 FAT262194:FAT262199 FKP262194:FKP262199 FUL262194:FUL262199 GEH262194:GEH262199 GOD262194:GOD262199 GXZ262194:GXZ262199 HHV262194:HHV262199 HRR262194:HRR262199 IBN262194:IBN262199 ILJ262194:ILJ262199 IVF262194:IVF262199 JFB262194:JFB262199 JOX262194:JOX262199 JYT262194:JYT262199 KIP262194:KIP262199 KSL262194:KSL262199 LCH262194:LCH262199 LMD262194:LMD262199 LVZ262194:LVZ262199 MFV262194:MFV262199 MPR262194:MPR262199 MZN262194:MZN262199 NJJ262194:NJJ262199 NTF262194:NTF262199 ODB262194:ODB262199 OMX262194:OMX262199 OWT262194:OWT262199 PGP262194:PGP262199 PQL262194:PQL262199 QAH262194:QAH262199 QKD262194:QKD262199 QTZ262194:QTZ262199 RDV262194:RDV262199 RNR262194:RNR262199 RXN262194:RXN262199 SHJ262194:SHJ262199 SRF262194:SRF262199 TBB262194:TBB262199 TKX262194:TKX262199 TUT262194:TUT262199 UEP262194:UEP262199 UOL262194:UOL262199 UYH262194:UYH262199 VID262194:VID262199 VRZ262194:VRZ262199 WBV262194:WBV262199 WLR262194:WLR262199 WVN262194:WVN262199 F327730:F327735 JB327730:JB327735 SX327730:SX327735 ACT327730:ACT327735 AMP327730:AMP327735 AWL327730:AWL327735 BGH327730:BGH327735 BQD327730:BQD327735 BZZ327730:BZZ327735 CJV327730:CJV327735 CTR327730:CTR327735 DDN327730:DDN327735 DNJ327730:DNJ327735 DXF327730:DXF327735 EHB327730:EHB327735 EQX327730:EQX327735 FAT327730:FAT327735 FKP327730:FKP327735 FUL327730:FUL327735 GEH327730:GEH327735 GOD327730:GOD327735 GXZ327730:GXZ327735 HHV327730:HHV327735 HRR327730:HRR327735 IBN327730:IBN327735 ILJ327730:ILJ327735 IVF327730:IVF327735 JFB327730:JFB327735 JOX327730:JOX327735 JYT327730:JYT327735 KIP327730:KIP327735 KSL327730:KSL327735 LCH327730:LCH327735 LMD327730:LMD327735 LVZ327730:LVZ327735 MFV327730:MFV327735 MPR327730:MPR327735 MZN327730:MZN327735 NJJ327730:NJJ327735 NTF327730:NTF327735 ODB327730:ODB327735 OMX327730:OMX327735 OWT327730:OWT327735 PGP327730:PGP327735 PQL327730:PQL327735 QAH327730:QAH327735 QKD327730:QKD327735 QTZ327730:QTZ327735 RDV327730:RDV327735 RNR327730:RNR327735 RXN327730:RXN327735 SHJ327730:SHJ327735 SRF327730:SRF327735 TBB327730:TBB327735 TKX327730:TKX327735 TUT327730:TUT327735 UEP327730:UEP327735 UOL327730:UOL327735 UYH327730:UYH327735 VID327730:VID327735 VRZ327730:VRZ327735 WBV327730:WBV327735 WLR327730:WLR327735 WVN327730:WVN327735 F393266:F393271 JB393266:JB393271 SX393266:SX393271 ACT393266:ACT393271 AMP393266:AMP393271 AWL393266:AWL393271 BGH393266:BGH393271 BQD393266:BQD393271 BZZ393266:BZZ393271 CJV393266:CJV393271 CTR393266:CTR393271 DDN393266:DDN393271 DNJ393266:DNJ393271 DXF393266:DXF393271 EHB393266:EHB393271 EQX393266:EQX393271 FAT393266:FAT393271 FKP393266:FKP393271 FUL393266:FUL393271 GEH393266:GEH393271 GOD393266:GOD393271 GXZ393266:GXZ393271 HHV393266:HHV393271 HRR393266:HRR393271 IBN393266:IBN393271 ILJ393266:ILJ393271 IVF393266:IVF393271 JFB393266:JFB393271 JOX393266:JOX393271 JYT393266:JYT393271 KIP393266:KIP393271 KSL393266:KSL393271 LCH393266:LCH393271 LMD393266:LMD393271 LVZ393266:LVZ393271 MFV393266:MFV393271 MPR393266:MPR393271 MZN393266:MZN393271 NJJ393266:NJJ393271 NTF393266:NTF393271 ODB393266:ODB393271 OMX393266:OMX393271 OWT393266:OWT393271 PGP393266:PGP393271 PQL393266:PQL393271 QAH393266:QAH393271 QKD393266:QKD393271 QTZ393266:QTZ393271 RDV393266:RDV393271 RNR393266:RNR393271 RXN393266:RXN393271 SHJ393266:SHJ393271 SRF393266:SRF393271 TBB393266:TBB393271 TKX393266:TKX393271 TUT393266:TUT393271 UEP393266:UEP393271 UOL393266:UOL393271 UYH393266:UYH393271 VID393266:VID393271 VRZ393266:VRZ393271 WBV393266:WBV393271 WLR393266:WLR393271 WVN393266:WVN393271 F458802:F458807 JB458802:JB458807 SX458802:SX458807 ACT458802:ACT458807 AMP458802:AMP458807 AWL458802:AWL458807 BGH458802:BGH458807 BQD458802:BQD458807 BZZ458802:BZZ458807 CJV458802:CJV458807 CTR458802:CTR458807 DDN458802:DDN458807 DNJ458802:DNJ458807 DXF458802:DXF458807 EHB458802:EHB458807 EQX458802:EQX458807 FAT458802:FAT458807 FKP458802:FKP458807 FUL458802:FUL458807 GEH458802:GEH458807 GOD458802:GOD458807 GXZ458802:GXZ458807 HHV458802:HHV458807 HRR458802:HRR458807 IBN458802:IBN458807 ILJ458802:ILJ458807 IVF458802:IVF458807 JFB458802:JFB458807 JOX458802:JOX458807 JYT458802:JYT458807 KIP458802:KIP458807 KSL458802:KSL458807 LCH458802:LCH458807 LMD458802:LMD458807 LVZ458802:LVZ458807 MFV458802:MFV458807 MPR458802:MPR458807 MZN458802:MZN458807 NJJ458802:NJJ458807 NTF458802:NTF458807 ODB458802:ODB458807 OMX458802:OMX458807 OWT458802:OWT458807 PGP458802:PGP458807 PQL458802:PQL458807 QAH458802:QAH458807 QKD458802:QKD458807 QTZ458802:QTZ458807 RDV458802:RDV458807 RNR458802:RNR458807 RXN458802:RXN458807 SHJ458802:SHJ458807 SRF458802:SRF458807 TBB458802:TBB458807 TKX458802:TKX458807 TUT458802:TUT458807 UEP458802:UEP458807 UOL458802:UOL458807 UYH458802:UYH458807 VID458802:VID458807 VRZ458802:VRZ458807 WBV458802:WBV458807 WLR458802:WLR458807 WVN458802:WVN458807 F524338:F524343 JB524338:JB524343 SX524338:SX524343 ACT524338:ACT524343 AMP524338:AMP524343 AWL524338:AWL524343 BGH524338:BGH524343 BQD524338:BQD524343 BZZ524338:BZZ524343 CJV524338:CJV524343 CTR524338:CTR524343 DDN524338:DDN524343 DNJ524338:DNJ524343 DXF524338:DXF524343 EHB524338:EHB524343 EQX524338:EQX524343 FAT524338:FAT524343 FKP524338:FKP524343 FUL524338:FUL524343 GEH524338:GEH524343 GOD524338:GOD524343 GXZ524338:GXZ524343 HHV524338:HHV524343 HRR524338:HRR524343 IBN524338:IBN524343 ILJ524338:ILJ524343 IVF524338:IVF524343 JFB524338:JFB524343 JOX524338:JOX524343 JYT524338:JYT524343 KIP524338:KIP524343 KSL524338:KSL524343 LCH524338:LCH524343 LMD524338:LMD524343 LVZ524338:LVZ524343 MFV524338:MFV524343 MPR524338:MPR524343 MZN524338:MZN524343 NJJ524338:NJJ524343 NTF524338:NTF524343 ODB524338:ODB524343 OMX524338:OMX524343 OWT524338:OWT524343 PGP524338:PGP524343 PQL524338:PQL524343 QAH524338:QAH524343 QKD524338:QKD524343 QTZ524338:QTZ524343 RDV524338:RDV524343 RNR524338:RNR524343 RXN524338:RXN524343 SHJ524338:SHJ524343 SRF524338:SRF524343 TBB524338:TBB524343 TKX524338:TKX524343 TUT524338:TUT524343 UEP524338:UEP524343 UOL524338:UOL524343 UYH524338:UYH524343 VID524338:VID524343 VRZ524338:VRZ524343 WBV524338:WBV524343 WLR524338:WLR524343 WVN524338:WVN524343 F589874:F589879 JB589874:JB589879 SX589874:SX589879 ACT589874:ACT589879 AMP589874:AMP589879 AWL589874:AWL589879 BGH589874:BGH589879 BQD589874:BQD589879 BZZ589874:BZZ589879 CJV589874:CJV589879 CTR589874:CTR589879 DDN589874:DDN589879 DNJ589874:DNJ589879 DXF589874:DXF589879 EHB589874:EHB589879 EQX589874:EQX589879 FAT589874:FAT589879 FKP589874:FKP589879 FUL589874:FUL589879 GEH589874:GEH589879 GOD589874:GOD589879 GXZ589874:GXZ589879 HHV589874:HHV589879 HRR589874:HRR589879 IBN589874:IBN589879 ILJ589874:ILJ589879 IVF589874:IVF589879 JFB589874:JFB589879 JOX589874:JOX589879 JYT589874:JYT589879 KIP589874:KIP589879 KSL589874:KSL589879 LCH589874:LCH589879 LMD589874:LMD589879 LVZ589874:LVZ589879 MFV589874:MFV589879 MPR589874:MPR589879 MZN589874:MZN589879 NJJ589874:NJJ589879 NTF589874:NTF589879 ODB589874:ODB589879 OMX589874:OMX589879 OWT589874:OWT589879 PGP589874:PGP589879 PQL589874:PQL589879 QAH589874:QAH589879 QKD589874:QKD589879 QTZ589874:QTZ589879 RDV589874:RDV589879 RNR589874:RNR589879 RXN589874:RXN589879 SHJ589874:SHJ589879 SRF589874:SRF589879 TBB589874:TBB589879 TKX589874:TKX589879 TUT589874:TUT589879 UEP589874:UEP589879 UOL589874:UOL589879 UYH589874:UYH589879 VID589874:VID589879 VRZ589874:VRZ589879 WBV589874:WBV589879 WLR589874:WLR589879 WVN589874:WVN589879 F655410:F655415 JB655410:JB655415 SX655410:SX655415 ACT655410:ACT655415 AMP655410:AMP655415 AWL655410:AWL655415 BGH655410:BGH655415 BQD655410:BQD655415 BZZ655410:BZZ655415 CJV655410:CJV655415 CTR655410:CTR655415 DDN655410:DDN655415 DNJ655410:DNJ655415 DXF655410:DXF655415 EHB655410:EHB655415 EQX655410:EQX655415 FAT655410:FAT655415 FKP655410:FKP655415 FUL655410:FUL655415 GEH655410:GEH655415 GOD655410:GOD655415 GXZ655410:GXZ655415 HHV655410:HHV655415 HRR655410:HRR655415 IBN655410:IBN655415 ILJ655410:ILJ655415 IVF655410:IVF655415 JFB655410:JFB655415 JOX655410:JOX655415 JYT655410:JYT655415 KIP655410:KIP655415 KSL655410:KSL655415 LCH655410:LCH655415 LMD655410:LMD655415 LVZ655410:LVZ655415 MFV655410:MFV655415 MPR655410:MPR655415 MZN655410:MZN655415 NJJ655410:NJJ655415 NTF655410:NTF655415 ODB655410:ODB655415 OMX655410:OMX655415 OWT655410:OWT655415 PGP655410:PGP655415 PQL655410:PQL655415 QAH655410:QAH655415 QKD655410:QKD655415 QTZ655410:QTZ655415 RDV655410:RDV655415 RNR655410:RNR655415 RXN655410:RXN655415 SHJ655410:SHJ655415 SRF655410:SRF655415 TBB655410:TBB655415 TKX655410:TKX655415 TUT655410:TUT655415 UEP655410:UEP655415 UOL655410:UOL655415 UYH655410:UYH655415 VID655410:VID655415 VRZ655410:VRZ655415 WBV655410:WBV655415 WLR655410:WLR655415 WVN655410:WVN655415 F720946:F720951 JB720946:JB720951 SX720946:SX720951 ACT720946:ACT720951 AMP720946:AMP720951 AWL720946:AWL720951 BGH720946:BGH720951 BQD720946:BQD720951 BZZ720946:BZZ720951 CJV720946:CJV720951 CTR720946:CTR720951 DDN720946:DDN720951 DNJ720946:DNJ720951 DXF720946:DXF720951 EHB720946:EHB720951 EQX720946:EQX720951 FAT720946:FAT720951 FKP720946:FKP720951 FUL720946:FUL720951 GEH720946:GEH720951 GOD720946:GOD720951 GXZ720946:GXZ720951 HHV720946:HHV720951 HRR720946:HRR720951 IBN720946:IBN720951 ILJ720946:ILJ720951 IVF720946:IVF720951 JFB720946:JFB720951 JOX720946:JOX720951 JYT720946:JYT720951 KIP720946:KIP720951 KSL720946:KSL720951 LCH720946:LCH720951 LMD720946:LMD720951 LVZ720946:LVZ720951 MFV720946:MFV720951 MPR720946:MPR720951 MZN720946:MZN720951 NJJ720946:NJJ720951 NTF720946:NTF720951 ODB720946:ODB720951 OMX720946:OMX720951 OWT720946:OWT720951 PGP720946:PGP720951 PQL720946:PQL720951 QAH720946:QAH720951 QKD720946:QKD720951 QTZ720946:QTZ720951 RDV720946:RDV720951 RNR720946:RNR720951 RXN720946:RXN720951 SHJ720946:SHJ720951 SRF720946:SRF720951 TBB720946:TBB720951 TKX720946:TKX720951 TUT720946:TUT720951 UEP720946:UEP720951 UOL720946:UOL720951 UYH720946:UYH720951 VID720946:VID720951 VRZ720946:VRZ720951 WBV720946:WBV720951 WLR720946:WLR720951 WVN720946:WVN720951 F786482:F786487 JB786482:JB786487 SX786482:SX786487 ACT786482:ACT786487 AMP786482:AMP786487 AWL786482:AWL786487 BGH786482:BGH786487 BQD786482:BQD786487 BZZ786482:BZZ786487 CJV786482:CJV786487 CTR786482:CTR786487 DDN786482:DDN786487 DNJ786482:DNJ786487 DXF786482:DXF786487 EHB786482:EHB786487 EQX786482:EQX786487 FAT786482:FAT786487 FKP786482:FKP786487 FUL786482:FUL786487 GEH786482:GEH786487 GOD786482:GOD786487 GXZ786482:GXZ786487 HHV786482:HHV786487 HRR786482:HRR786487 IBN786482:IBN786487 ILJ786482:ILJ786487 IVF786482:IVF786487 JFB786482:JFB786487 JOX786482:JOX786487 JYT786482:JYT786487 KIP786482:KIP786487 KSL786482:KSL786487 LCH786482:LCH786487 LMD786482:LMD786487 LVZ786482:LVZ786487 MFV786482:MFV786487 MPR786482:MPR786487 MZN786482:MZN786487 NJJ786482:NJJ786487 NTF786482:NTF786487 ODB786482:ODB786487 OMX786482:OMX786487 OWT786482:OWT786487 PGP786482:PGP786487 PQL786482:PQL786487 QAH786482:QAH786487 QKD786482:QKD786487 QTZ786482:QTZ786487 RDV786482:RDV786487 RNR786482:RNR786487 RXN786482:RXN786487 SHJ786482:SHJ786487 SRF786482:SRF786487 TBB786482:TBB786487 TKX786482:TKX786487 TUT786482:TUT786487 UEP786482:UEP786487 UOL786482:UOL786487 UYH786482:UYH786487 VID786482:VID786487 VRZ786482:VRZ786487 WBV786482:WBV786487 WLR786482:WLR786487 WVN786482:WVN786487 F852018:F852023 JB852018:JB852023 SX852018:SX852023 ACT852018:ACT852023 AMP852018:AMP852023 AWL852018:AWL852023 BGH852018:BGH852023 BQD852018:BQD852023 BZZ852018:BZZ852023 CJV852018:CJV852023 CTR852018:CTR852023 DDN852018:DDN852023 DNJ852018:DNJ852023 DXF852018:DXF852023 EHB852018:EHB852023 EQX852018:EQX852023 FAT852018:FAT852023 FKP852018:FKP852023 FUL852018:FUL852023 GEH852018:GEH852023 GOD852018:GOD852023 GXZ852018:GXZ852023 HHV852018:HHV852023 HRR852018:HRR852023 IBN852018:IBN852023 ILJ852018:ILJ852023 IVF852018:IVF852023 JFB852018:JFB852023 JOX852018:JOX852023 JYT852018:JYT852023 KIP852018:KIP852023 KSL852018:KSL852023 LCH852018:LCH852023 LMD852018:LMD852023 LVZ852018:LVZ852023 MFV852018:MFV852023 MPR852018:MPR852023 MZN852018:MZN852023 NJJ852018:NJJ852023 NTF852018:NTF852023 ODB852018:ODB852023 OMX852018:OMX852023 OWT852018:OWT852023 PGP852018:PGP852023 PQL852018:PQL852023 QAH852018:QAH852023 QKD852018:QKD852023 QTZ852018:QTZ852023 RDV852018:RDV852023 RNR852018:RNR852023 RXN852018:RXN852023 SHJ852018:SHJ852023 SRF852018:SRF852023 TBB852018:TBB852023 TKX852018:TKX852023 TUT852018:TUT852023 UEP852018:UEP852023 UOL852018:UOL852023 UYH852018:UYH852023 VID852018:VID852023 VRZ852018:VRZ852023 WBV852018:WBV852023 WLR852018:WLR852023 WVN852018:WVN852023 F917554:F917559 JB917554:JB917559 SX917554:SX917559 ACT917554:ACT917559 AMP917554:AMP917559 AWL917554:AWL917559 BGH917554:BGH917559 BQD917554:BQD917559 BZZ917554:BZZ917559 CJV917554:CJV917559 CTR917554:CTR917559 DDN917554:DDN917559 DNJ917554:DNJ917559 DXF917554:DXF917559 EHB917554:EHB917559 EQX917554:EQX917559 FAT917554:FAT917559 FKP917554:FKP917559 FUL917554:FUL917559 GEH917554:GEH917559 GOD917554:GOD917559 GXZ917554:GXZ917559 HHV917554:HHV917559 HRR917554:HRR917559 IBN917554:IBN917559 ILJ917554:ILJ917559 IVF917554:IVF917559 JFB917554:JFB917559 JOX917554:JOX917559 JYT917554:JYT917559 KIP917554:KIP917559 KSL917554:KSL917559 LCH917554:LCH917559 LMD917554:LMD917559 LVZ917554:LVZ917559 MFV917554:MFV917559 MPR917554:MPR917559 MZN917554:MZN917559 NJJ917554:NJJ917559 NTF917554:NTF917559 ODB917554:ODB917559 OMX917554:OMX917559 OWT917554:OWT917559 PGP917554:PGP917559 PQL917554:PQL917559 QAH917554:QAH917559 QKD917554:QKD917559 QTZ917554:QTZ917559 RDV917554:RDV917559 RNR917554:RNR917559 RXN917554:RXN917559 SHJ917554:SHJ917559 SRF917554:SRF917559 TBB917554:TBB917559 TKX917554:TKX917559 TUT917554:TUT917559 UEP917554:UEP917559 UOL917554:UOL917559 UYH917554:UYH917559 VID917554:VID917559 VRZ917554:VRZ917559 WBV917554:WBV917559 WLR917554:WLR917559 WVN917554:WVN917559 F983090:F983095 JB983090:JB983095 SX983090:SX983095 ACT983090:ACT983095 AMP983090:AMP983095 AWL983090:AWL983095 BGH983090:BGH983095 BQD983090:BQD983095 BZZ983090:BZZ983095 CJV983090:CJV983095 CTR983090:CTR983095 DDN983090:DDN983095 DNJ983090:DNJ983095 DXF983090:DXF983095 EHB983090:EHB983095 EQX983090:EQX983095 FAT983090:FAT983095 FKP983090:FKP983095 FUL983090:FUL983095 GEH983090:GEH983095 GOD983090:GOD983095 GXZ983090:GXZ983095 HHV983090:HHV983095 HRR983090:HRR983095 IBN983090:IBN983095 ILJ983090:ILJ983095 IVF983090:IVF983095 JFB983090:JFB983095 JOX983090:JOX983095 JYT983090:JYT983095 KIP983090:KIP983095 KSL983090:KSL983095 LCH983090:LCH983095 LMD983090:LMD983095 LVZ983090:LVZ983095 MFV983090:MFV983095 MPR983090:MPR983095 MZN983090:MZN983095 NJJ983090:NJJ983095 NTF983090:NTF983095 ODB983090:ODB983095 OMX983090:OMX983095 OWT983090:OWT983095 PGP983090:PGP983095 PQL983090:PQL983095 QAH983090:QAH983095 QKD983090:QKD983095 QTZ983090:QTZ983095 RDV983090:RDV983095 RNR983090:RNR983095 RXN983090:RXN983095 SHJ983090:SHJ983095 SRF983090:SRF983095 TBB983090:TBB983095 TKX983090:TKX983095 TUT983090:TUT983095 UEP983090:UEP983095 UOL983090:UOL983095 UYH983090:UYH983095 VID983090:VID983095 VRZ983090:VRZ983095 WBV983090:WBV983095 WLR983090:WLR983095 WVN983090:WVN983095">
      <formula1>$CM$1:$CM$26</formula1>
    </dataValidation>
    <dataValidation type="list" allowBlank="1" showInputMessage="1" showErrorMessage="1" sqref="F67:H69 JB67:JD69 SX67:SZ69 ACT67:ACV69 AMP67:AMR69 AWL67:AWN69 BGH67:BGJ69 BQD67:BQF69 BZZ67:CAB69 CJV67:CJX69 CTR67:CTT69 DDN67:DDP69 DNJ67:DNL69 DXF67:DXH69 EHB67:EHD69 EQX67:EQZ69 FAT67:FAV69 FKP67:FKR69 FUL67:FUN69 GEH67:GEJ69 GOD67:GOF69 GXZ67:GYB69 HHV67:HHX69 HRR67:HRT69 IBN67:IBP69 ILJ67:ILL69 IVF67:IVH69 JFB67:JFD69 JOX67:JOZ69 JYT67:JYV69 KIP67:KIR69 KSL67:KSN69 LCH67:LCJ69 LMD67:LMF69 LVZ67:LWB69 MFV67:MFX69 MPR67:MPT69 MZN67:MZP69 NJJ67:NJL69 NTF67:NTH69 ODB67:ODD69 OMX67:OMZ69 OWT67:OWV69 PGP67:PGR69 PQL67:PQN69 QAH67:QAJ69 QKD67:QKF69 QTZ67:QUB69 RDV67:RDX69 RNR67:RNT69 RXN67:RXP69 SHJ67:SHL69 SRF67:SRH69 TBB67:TBD69 TKX67:TKZ69 TUT67:TUV69 UEP67:UER69 UOL67:UON69 UYH67:UYJ69 VID67:VIF69 VRZ67:VSB69 WBV67:WBX69 WLR67:WLT69 WVN67:WVP69 F65603:H65605 JB65603:JD65605 SX65603:SZ65605 ACT65603:ACV65605 AMP65603:AMR65605 AWL65603:AWN65605 BGH65603:BGJ65605 BQD65603:BQF65605 BZZ65603:CAB65605 CJV65603:CJX65605 CTR65603:CTT65605 DDN65603:DDP65605 DNJ65603:DNL65605 DXF65603:DXH65605 EHB65603:EHD65605 EQX65603:EQZ65605 FAT65603:FAV65605 FKP65603:FKR65605 FUL65603:FUN65605 GEH65603:GEJ65605 GOD65603:GOF65605 GXZ65603:GYB65605 HHV65603:HHX65605 HRR65603:HRT65605 IBN65603:IBP65605 ILJ65603:ILL65605 IVF65603:IVH65605 JFB65603:JFD65605 JOX65603:JOZ65605 JYT65603:JYV65605 KIP65603:KIR65605 KSL65603:KSN65605 LCH65603:LCJ65605 LMD65603:LMF65605 LVZ65603:LWB65605 MFV65603:MFX65605 MPR65603:MPT65605 MZN65603:MZP65605 NJJ65603:NJL65605 NTF65603:NTH65605 ODB65603:ODD65605 OMX65603:OMZ65605 OWT65603:OWV65605 PGP65603:PGR65605 PQL65603:PQN65605 QAH65603:QAJ65605 QKD65603:QKF65605 QTZ65603:QUB65605 RDV65603:RDX65605 RNR65603:RNT65605 RXN65603:RXP65605 SHJ65603:SHL65605 SRF65603:SRH65605 TBB65603:TBD65605 TKX65603:TKZ65605 TUT65603:TUV65605 UEP65603:UER65605 UOL65603:UON65605 UYH65603:UYJ65605 VID65603:VIF65605 VRZ65603:VSB65605 WBV65603:WBX65605 WLR65603:WLT65605 WVN65603:WVP65605 F131139:H131141 JB131139:JD131141 SX131139:SZ131141 ACT131139:ACV131141 AMP131139:AMR131141 AWL131139:AWN131141 BGH131139:BGJ131141 BQD131139:BQF131141 BZZ131139:CAB131141 CJV131139:CJX131141 CTR131139:CTT131141 DDN131139:DDP131141 DNJ131139:DNL131141 DXF131139:DXH131141 EHB131139:EHD131141 EQX131139:EQZ131141 FAT131139:FAV131141 FKP131139:FKR131141 FUL131139:FUN131141 GEH131139:GEJ131141 GOD131139:GOF131141 GXZ131139:GYB131141 HHV131139:HHX131141 HRR131139:HRT131141 IBN131139:IBP131141 ILJ131139:ILL131141 IVF131139:IVH131141 JFB131139:JFD131141 JOX131139:JOZ131141 JYT131139:JYV131141 KIP131139:KIR131141 KSL131139:KSN131141 LCH131139:LCJ131141 LMD131139:LMF131141 LVZ131139:LWB131141 MFV131139:MFX131141 MPR131139:MPT131141 MZN131139:MZP131141 NJJ131139:NJL131141 NTF131139:NTH131141 ODB131139:ODD131141 OMX131139:OMZ131141 OWT131139:OWV131141 PGP131139:PGR131141 PQL131139:PQN131141 QAH131139:QAJ131141 QKD131139:QKF131141 QTZ131139:QUB131141 RDV131139:RDX131141 RNR131139:RNT131141 RXN131139:RXP131141 SHJ131139:SHL131141 SRF131139:SRH131141 TBB131139:TBD131141 TKX131139:TKZ131141 TUT131139:TUV131141 UEP131139:UER131141 UOL131139:UON131141 UYH131139:UYJ131141 VID131139:VIF131141 VRZ131139:VSB131141 WBV131139:WBX131141 WLR131139:WLT131141 WVN131139:WVP131141 F196675:H196677 JB196675:JD196677 SX196675:SZ196677 ACT196675:ACV196677 AMP196675:AMR196677 AWL196675:AWN196677 BGH196675:BGJ196677 BQD196675:BQF196677 BZZ196675:CAB196677 CJV196675:CJX196677 CTR196675:CTT196677 DDN196675:DDP196677 DNJ196675:DNL196677 DXF196675:DXH196677 EHB196675:EHD196677 EQX196675:EQZ196677 FAT196675:FAV196677 FKP196675:FKR196677 FUL196675:FUN196677 GEH196675:GEJ196677 GOD196675:GOF196677 GXZ196675:GYB196677 HHV196675:HHX196677 HRR196675:HRT196677 IBN196675:IBP196677 ILJ196675:ILL196677 IVF196675:IVH196677 JFB196675:JFD196677 JOX196675:JOZ196677 JYT196675:JYV196677 KIP196675:KIR196677 KSL196675:KSN196677 LCH196675:LCJ196677 LMD196675:LMF196677 LVZ196675:LWB196677 MFV196675:MFX196677 MPR196675:MPT196677 MZN196675:MZP196677 NJJ196675:NJL196677 NTF196675:NTH196677 ODB196675:ODD196677 OMX196675:OMZ196677 OWT196675:OWV196677 PGP196675:PGR196677 PQL196675:PQN196677 QAH196675:QAJ196677 QKD196675:QKF196677 QTZ196675:QUB196677 RDV196675:RDX196677 RNR196675:RNT196677 RXN196675:RXP196677 SHJ196675:SHL196677 SRF196675:SRH196677 TBB196675:TBD196677 TKX196675:TKZ196677 TUT196675:TUV196677 UEP196675:UER196677 UOL196675:UON196677 UYH196675:UYJ196677 VID196675:VIF196677 VRZ196675:VSB196677 WBV196675:WBX196677 WLR196675:WLT196677 WVN196675:WVP196677 F262211:H262213 JB262211:JD262213 SX262211:SZ262213 ACT262211:ACV262213 AMP262211:AMR262213 AWL262211:AWN262213 BGH262211:BGJ262213 BQD262211:BQF262213 BZZ262211:CAB262213 CJV262211:CJX262213 CTR262211:CTT262213 DDN262211:DDP262213 DNJ262211:DNL262213 DXF262211:DXH262213 EHB262211:EHD262213 EQX262211:EQZ262213 FAT262211:FAV262213 FKP262211:FKR262213 FUL262211:FUN262213 GEH262211:GEJ262213 GOD262211:GOF262213 GXZ262211:GYB262213 HHV262211:HHX262213 HRR262211:HRT262213 IBN262211:IBP262213 ILJ262211:ILL262213 IVF262211:IVH262213 JFB262211:JFD262213 JOX262211:JOZ262213 JYT262211:JYV262213 KIP262211:KIR262213 KSL262211:KSN262213 LCH262211:LCJ262213 LMD262211:LMF262213 LVZ262211:LWB262213 MFV262211:MFX262213 MPR262211:MPT262213 MZN262211:MZP262213 NJJ262211:NJL262213 NTF262211:NTH262213 ODB262211:ODD262213 OMX262211:OMZ262213 OWT262211:OWV262213 PGP262211:PGR262213 PQL262211:PQN262213 QAH262211:QAJ262213 QKD262211:QKF262213 QTZ262211:QUB262213 RDV262211:RDX262213 RNR262211:RNT262213 RXN262211:RXP262213 SHJ262211:SHL262213 SRF262211:SRH262213 TBB262211:TBD262213 TKX262211:TKZ262213 TUT262211:TUV262213 UEP262211:UER262213 UOL262211:UON262213 UYH262211:UYJ262213 VID262211:VIF262213 VRZ262211:VSB262213 WBV262211:WBX262213 WLR262211:WLT262213 WVN262211:WVP262213 F327747:H327749 JB327747:JD327749 SX327747:SZ327749 ACT327747:ACV327749 AMP327747:AMR327749 AWL327747:AWN327749 BGH327747:BGJ327749 BQD327747:BQF327749 BZZ327747:CAB327749 CJV327747:CJX327749 CTR327747:CTT327749 DDN327747:DDP327749 DNJ327747:DNL327749 DXF327747:DXH327749 EHB327747:EHD327749 EQX327747:EQZ327749 FAT327747:FAV327749 FKP327747:FKR327749 FUL327747:FUN327749 GEH327747:GEJ327749 GOD327747:GOF327749 GXZ327747:GYB327749 HHV327747:HHX327749 HRR327747:HRT327749 IBN327747:IBP327749 ILJ327747:ILL327749 IVF327747:IVH327749 JFB327747:JFD327749 JOX327747:JOZ327749 JYT327747:JYV327749 KIP327747:KIR327749 KSL327747:KSN327749 LCH327747:LCJ327749 LMD327747:LMF327749 LVZ327747:LWB327749 MFV327747:MFX327749 MPR327747:MPT327749 MZN327747:MZP327749 NJJ327747:NJL327749 NTF327747:NTH327749 ODB327747:ODD327749 OMX327747:OMZ327749 OWT327747:OWV327749 PGP327747:PGR327749 PQL327747:PQN327749 QAH327747:QAJ327749 QKD327747:QKF327749 QTZ327747:QUB327749 RDV327747:RDX327749 RNR327747:RNT327749 RXN327747:RXP327749 SHJ327747:SHL327749 SRF327747:SRH327749 TBB327747:TBD327749 TKX327747:TKZ327749 TUT327747:TUV327749 UEP327747:UER327749 UOL327747:UON327749 UYH327747:UYJ327749 VID327747:VIF327749 VRZ327747:VSB327749 WBV327747:WBX327749 WLR327747:WLT327749 WVN327747:WVP327749 F393283:H393285 JB393283:JD393285 SX393283:SZ393285 ACT393283:ACV393285 AMP393283:AMR393285 AWL393283:AWN393285 BGH393283:BGJ393285 BQD393283:BQF393285 BZZ393283:CAB393285 CJV393283:CJX393285 CTR393283:CTT393285 DDN393283:DDP393285 DNJ393283:DNL393285 DXF393283:DXH393285 EHB393283:EHD393285 EQX393283:EQZ393285 FAT393283:FAV393285 FKP393283:FKR393285 FUL393283:FUN393285 GEH393283:GEJ393285 GOD393283:GOF393285 GXZ393283:GYB393285 HHV393283:HHX393285 HRR393283:HRT393285 IBN393283:IBP393285 ILJ393283:ILL393285 IVF393283:IVH393285 JFB393283:JFD393285 JOX393283:JOZ393285 JYT393283:JYV393285 KIP393283:KIR393285 KSL393283:KSN393285 LCH393283:LCJ393285 LMD393283:LMF393285 LVZ393283:LWB393285 MFV393283:MFX393285 MPR393283:MPT393285 MZN393283:MZP393285 NJJ393283:NJL393285 NTF393283:NTH393285 ODB393283:ODD393285 OMX393283:OMZ393285 OWT393283:OWV393285 PGP393283:PGR393285 PQL393283:PQN393285 QAH393283:QAJ393285 QKD393283:QKF393285 QTZ393283:QUB393285 RDV393283:RDX393285 RNR393283:RNT393285 RXN393283:RXP393285 SHJ393283:SHL393285 SRF393283:SRH393285 TBB393283:TBD393285 TKX393283:TKZ393285 TUT393283:TUV393285 UEP393283:UER393285 UOL393283:UON393285 UYH393283:UYJ393285 VID393283:VIF393285 VRZ393283:VSB393285 WBV393283:WBX393285 WLR393283:WLT393285 WVN393283:WVP393285 F458819:H458821 JB458819:JD458821 SX458819:SZ458821 ACT458819:ACV458821 AMP458819:AMR458821 AWL458819:AWN458821 BGH458819:BGJ458821 BQD458819:BQF458821 BZZ458819:CAB458821 CJV458819:CJX458821 CTR458819:CTT458821 DDN458819:DDP458821 DNJ458819:DNL458821 DXF458819:DXH458821 EHB458819:EHD458821 EQX458819:EQZ458821 FAT458819:FAV458821 FKP458819:FKR458821 FUL458819:FUN458821 GEH458819:GEJ458821 GOD458819:GOF458821 GXZ458819:GYB458821 HHV458819:HHX458821 HRR458819:HRT458821 IBN458819:IBP458821 ILJ458819:ILL458821 IVF458819:IVH458821 JFB458819:JFD458821 JOX458819:JOZ458821 JYT458819:JYV458821 KIP458819:KIR458821 KSL458819:KSN458821 LCH458819:LCJ458821 LMD458819:LMF458821 LVZ458819:LWB458821 MFV458819:MFX458821 MPR458819:MPT458821 MZN458819:MZP458821 NJJ458819:NJL458821 NTF458819:NTH458821 ODB458819:ODD458821 OMX458819:OMZ458821 OWT458819:OWV458821 PGP458819:PGR458821 PQL458819:PQN458821 QAH458819:QAJ458821 QKD458819:QKF458821 QTZ458819:QUB458821 RDV458819:RDX458821 RNR458819:RNT458821 RXN458819:RXP458821 SHJ458819:SHL458821 SRF458819:SRH458821 TBB458819:TBD458821 TKX458819:TKZ458821 TUT458819:TUV458821 UEP458819:UER458821 UOL458819:UON458821 UYH458819:UYJ458821 VID458819:VIF458821 VRZ458819:VSB458821 WBV458819:WBX458821 WLR458819:WLT458821 WVN458819:WVP458821 F524355:H524357 JB524355:JD524357 SX524355:SZ524357 ACT524355:ACV524357 AMP524355:AMR524357 AWL524355:AWN524357 BGH524355:BGJ524357 BQD524355:BQF524357 BZZ524355:CAB524357 CJV524355:CJX524357 CTR524355:CTT524357 DDN524355:DDP524357 DNJ524355:DNL524357 DXF524355:DXH524357 EHB524355:EHD524357 EQX524355:EQZ524357 FAT524355:FAV524357 FKP524355:FKR524357 FUL524355:FUN524357 GEH524355:GEJ524357 GOD524355:GOF524357 GXZ524355:GYB524357 HHV524355:HHX524357 HRR524355:HRT524357 IBN524355:IBP524357 ILJ524355:ILL524357 IVF524355:IVH524357 JFB524355:JFD524357 JOX524355:JOZ524357 JYT524355:JYV524357 KIP524355:KIR524357 KSL524355:KSN524357 LCH524355:LCJ524357 LMD524355:LMF524357 LVZ524355:LWB524357 MFV524355:MFX524357 MPR524355:MPT524357 MZN524355:MZP524357 NJJ524355:NJL524357 NTF524355:NTH524357 ODB524355:ODD524357 OMX524355:OMZ524357 OWT524355:OWV524357 PGP524355:PGR524357 PQL524355:PQN524357 QAH524355:QAJ524357 QKD524355:QKF524357 QTZ524355:QUB524357 RDV524355:RDX524357 RNR524355:RNT524357 RXN524355:RXP524357 SHJ524355:SHL524357 SRF524355:SRH524357 TBB524355:TBD524357 TKX524355:TKZ524357 TUT524355:TUV524357 UEP524355:UER524357 UOL524355:UON524357 UYH524355:UYJ524357 VID524355:VIF524357 VRZ524355:VSB524357 WBV524355:WBX524357 WLR524355:WLT524357 WVN524355:WVP524357 F589891:H589893 JB589891:JD589893 SX589891:SZ589893 ACT589891:ACV589893 AMP589891:AMR589893 AWL589891:AWN589893 BGH589891:BGJ589893 BQD589891:BQF589893 BZZ589891:CAB589893 CJV589891:CJX589893 CTR589891:CTT589893 DDN589891:DDP589893 DNJ589891:DNL589893 DXF589891:DXH589893 EHB589891:EHD589893 EQX589891:EQZ589893 FAT589891:FAV589893 FKP589891:FKR589893 FUL589891:FUN589893 GEH589891:GEJ589893 GOD589891:GOF589893 GXZ589891:GYB589893 HHV589891:HHX589893 HRR589891:HRT589893 IBN589891:IBP589893 ILJ589891:ILL589893 IVF589891:IVH589893 JFB589891:JFD589893 JOX589891:JOZ589893 JYT589891:JYV589893 KIP589891:KIR589893 KSL589891:KSN589893 LCH589891:LCJ589893 LMD589891:LMF589893 LVZ589891:LWB589893 MFV589891:MFX589893 MPR589891:MPT589893 MZN589891:MZP589893 NJJ589891:NJL589893 NTF589891:NTH589893 ODB589891:ODD589893 OMX589891:OMZ589893 OWT589891:OWV589893 PGP589891:PGR589893 PQL589891:PQN589893 QAH589891:QAJ589893 QKD589891:QKF589893 QTZ589891:QUB589893 RDV589891:RDX589893 RNR589891:RNT589893 RXN589891:RXP589893 SHJ589891:SHL589893 SRF589891:SRH589893 TBB589891:TBD589893 TKX589891:TKZ589893 TUT589891:TUV589893 UEP589891:UER589893 UOL589891:UON589893 UYH589891:UYJ589893 VID589891:VIF589893 VRZ589891:VSB589893 WBV589891:WBX589893 WLR589891:WLT589893 WVN589891:WVP589893 F655427:H655429 JB655427:JD655429 SX655427:SZ655429 ACT655427:ACV655429 AMP655427:AMR655429 AWL655427:AWN655429 BGH655427:BGJ655429 BQD655427:BQF655429 BZZ655427:CAB655429 CJV655427:CJX655429 CTR655427:CTT655429 DDN655427:DDP655429 DNJ655427:DNL655429 DXF655427:DXH655429 EHB655427:EHD655429 EQX655427:EQZ655429 FAT655427:FAV655429 FKP655427:FKR655429 FUL655427:FUN655429 GEH655427:GEJ655429 GOD655427:GOF655429 GXZ655427:GYB655429 HHV655427:HHX655429 HRR655427:HRT655429 IBN655427:IBP655429 ILJ655427:ILL655429 IVF655427:IVH655429 JFB655427:JFD655429 JOX655427:JOZ655429 JYT655427:JYV655429 KIP655427:KIR655429 KSL655427:KSN655429 LCH655427:LCJ655429 LMD655427:LMF655429 LVZ655427:LWB655429 MFV655427:MFX655429 MPR655427:MPT655429 MZN655427:MZP655429 NJJ655427:NJL655429 NTF655427:NTH655429 ODB655427:ODD655429 OMX655427:OMZ655429 OWT655427:OWV655429 PGP655427:PGR655429 PQL655427:PQN655429 QAH655427:QAJ655429 QKD655427:QKF655429 QTZ655427:QUB655429 RDV655427:RDX655429 RNR655427:RNT655429 RXN655427:RXP655429 SHJ655427:SHL655429 SRF655427:SRH655429 TBB655427:TBD655429 TKX655427:TKZ655429 TUT655427:TUV655429 UEP655427:UER655429 UOL655427:UON655429 UYH655427:UYJ655429 VID655427:VIF655429 VRZ655427:VSB655429 WBV655427:WBX655429 WLR655427:WLT655429 WVN655427:WVP655429 F720963:H720965 JB720963:JD720965 SX720963:SZ720965 ACT720963:ACV720965 AMP720963:AMR720965 AWL720963:AWN720965 BGH720963:BGJ720965 BQD720963:BQF720965 BZZ720963:CAB720965 CJV720963:CJX720965 CTR720963:CTT720965 DDN720963:DDP720965 DNJ720963:DNL720965 DXF720963:DXH720965 EHB720963:EHD720965 EQX720963:EQZ720965 FAT720963:FAV720965 FKP720963:FKR720965 FUL720963:FUN720965 GEH720963:GEJ720965 GOD720963:GOF720965 GXZ720963:GYB720965 HHV720963:HHX720965 HRR720963:HRT720965 IBN720963:IBP720965 ILJ720963:ILL720965 IVF720963:IVH720965 JFB720963:JFD720965 JOX720963:JOZ720965 JYT720963:JYV720965 KIP720963:KIR720965 KSL720963:KSN720965 LCH720963:LCJ720965 LMD720963:LMF720965 LVZ720963:LWB720965 MFV720963:MFX720965 MPR720963:MPT720965 MZN720963:MZP720965 NJJ720963:NJL720965 NTF720963:NTH720965 ODB720963:ODD720965 OMX720963:OMZ720965 OWT720963:OWV720965 PGP720963:PGR720965 PQL720963:PQN720965 QAH720963:QAJ720965 QKD720963:QKF720965 QTZ720963:QUB720965 RDV720963:RDX720965 RNR720963:RNT720965 RXN720963:RXP720965 SHJ720963:SHL720965 SRF720963:SRH720965 TBB720963:TBD720965 TKX720963:TKZ720965 TUT720963:TUV720965 UEP720963:UER720965 UOL720963:UON720965 UYH720963:UYJ720965 VID720963:VIF720965 VRZ720963:VSB720965 WBV720963:WBX720965 WLR720963:WLT720965 WVN720963:WVP720965 F786499:H786501 JB786499:JD786501 SX786499:SZ786501 ACT786499:ACV786501 AMP786499:AMR786501 AWL786499:AWN786501 BGH786499:BGJ786501 BQD786499:BQF786501 BZZ786499:CAB786501 CJV786499:CJX786501 CTR786499:CTT786501 DDN786499:DDP786501 DNJ786499:DNL786501 DXF786499:DXH786501 EHB786499:EHD786501 EQX786499:EQZ786501 FAT786499:FAV786501 FKP786499:FKR786501 FUL786499:FUN786501 GEH786499:GEJ786501 GOD786499:GOF786501 GXZ786499:GYB786501 HHV786499:HHX786501 HRR786499:HRT786501 IBN786499:IBP786501 ILJ786499:ILL786501 IVF786499:IVH786501 JFB786499:JFD786501 JOX786499:JOZ786501 JYT786499:JYV786501 KIP786499:KIR786501 KSL786499:KSN786501 LCH786499:LCJ786501 LMD786499:LMF786501 LVZ786499:LWB786501 MFV786499:MFX786501 MPR786499:MPT786501 MZN786499:MZP786501 NJJ786499:NJL786501 NTF786499:NTH786501 ODB786499:ODD786501 OMX786499:OMZ786501 OWT786499:OWV786501 PGP786499:PGR786501 PQL786499:PQN786501 QAH786499:QAJ786501 QKD786499:QKF786501 QTZ786499:QUB786501 RDV786499:RDX786501 RNR786499:RNT786501 RXN786499:RXP786501 SHJ786499:SHL786501 SRF786499:SRH786501 TBB786499:TBD786501 TKX786499:TKZ786501 TUT786499:TUV786501 UEP786499:UER786501 UOL786499:UON786501 UYH786499:UYJ786501 VID786499:VIF786501 VRZ786499:VSB786501 WBV786499:WBX786501 WLR786499:WLT786501 WVN786499:WVP786501 F852035:H852037 JB852035:JD852037 SX852035:SZ852037 ACT852035:ACV852037 AMP852035:AMR852037 AWL852035:AWN852037 BGH852035:BGJ852037 BQD852035:BQF852037 BZZ852035:CAB852037 CJV852035:CJX852037 CTR852035:CTT852037 DDN852035:DDP852037 DNJ852035:DNL852037 DXF852035:DXH852037 EHB852035:EHD852037 EQX852035:EQZ852037 FAT852035:FAV852037 FKP852035:FKR852037 FUL852035:FUN852037 GEH852035:GEJ852037 GOD852035:GOF852037 GXZ852035:GYB852037 HHV852035:HHX852037 HRR852035:HRT852037 IBN852035:IBP852037 ILJ852035:ILL852037 IVF852035:IVH852037 JFB852035:JFD852037 JOX852035:JOZ852037 JYT852035:JYV852037 KIP852035:KIR852037 KSL852035:KSN852037 LCH852035:LCJ852037 LMD852035:LMF852037 LVZ852035:LWB852037 MFV852035:MFX852037 MPR852035:MPT852037 MZN852035:MZP852037 NJJ852035:NJL852037 NTF852035:NTH852037 ODB852035:ODD852037 OMX852035:OMZ852037 OWT852035:OWV852037 PGP852035:PGR852037 PQL852035:PQN852037 QAH852035:QAJ852037 QKD852035:QKF852037 QTZ852035:QUB852037 RDV852035:RDX852037 RNR852035:RNT852037 RXN852035:RXP852037 SHJ852035:SHL852037 SRF852035:SRH852037 TBB852035:TBD852037 TKX852035:TKZ852037 TUT852035:TUV852037 UEP852035:UER852037 UOL852035:UON852037 UYH852035:UYJ852037 VID852035:VIF852037 VRZ852035:VSB852037 WBV852035:WBX852037 WLR852035:WLT852037 WVN852035:WVP852037 F917571:H917573 JB917571:JD917573 SX917571:SZ917573 ACT917571:ACV917573 AMP917571:AMR917573 AWL917571:AWN917573 BGH917571:BGJ917573 BQD917571:BQF917573 BZZ917571:CAB917573 CJV917571:CJX917573 CTR917571:CTT917573 DDN917571:DDP917573 DNJ917571:DNL917573 DXF917571:DXH917573 EHB917571:EHD917573 EQX917571:EQZ917573 FAT917571:FAV917573 FKP917571:FKR917573 FUL917571:FUN917573 GEH917571:GEJ917573 GOD917571:GOF917573 GXZ917571:GYB917573 HHV917571:HHX917573 HRR917571:HRT917573 IBN917571:IBP917573 ILJ917571:ILL917573 IVF917571:IVH917573 JFB917571:JFD917573 JOX917571:JOZ917573 JYT917571:JYV917573 KIP917571:KIR917573 KSL917571:KSN917573 LCH917571:LCJ917573 LMD917571:LMF917573 LVZ917571:LWB917573 MFV917571:MFX917573 MPR917571:MPT917573 MZN917571:MZP917573 NJJ917571:NJL917573 NTF917571:NTH917573 ODB917571:ODD917573 OMX917571:OMZ917573 OWT917571:OWV917573 PGP917571:PGR917573 PQL917571:PQN917573 QAH917571:QAJ917573 QKD917571:QKF917573 QTZ917571:QUB917573 RDV917571:RDX917573 RNR917571:RNT917573 RXN917571:RXP917573 SHJ917571:SHL917573 SRF917571:SRH917573 TBB917571:TBD917573 TKX917571:TKZ917573 TUT917571:TUV917573 UEP917571:UER917573 UOL917571:UON917573 UYH917571:UYJ917573 VID917571:VIF917573 VRZ917571:VSB917573 WBV917571:WBX917573 WLR917571:WLT917573 WVN917571:WVP917573 F983107:H983109 JB983107:JD983109 SX983107:SZ983109 ACT983107:ACV983109 AMP983107:AMR983109 AWL983107:AWN983109 BGH983107:BGJ983109 BQD983107:BQF983109 BZZ983107:CAB983109 CJV983107:CJX983109 CTR983107:CTT983109 DDN983107:DDP983109 DNJ983107:DNL983109 DXF983107:DXH983109 EHB983107:EHD983109 EQX983107:EQZ983109 FAT983107:FAV983109 FKP983107:FKR983109 FUL983107:FUN983109 GEH983107:GEJ983109 GOD983107:GOF983109 GXZ983107:GYB983109 HHV983107:HHX983109 HRR983107:HRT983109 IBN983107:IBP983109 ILJ983107:ILL983109 IVF983107:IVH983109 JFB983107:JFD983109 JOX983107:JOZ983109 JYT983107:JYV983109 KIP983107:KIR983109 KSL983107:KSN983109 LCH983107:LCJ983109 LMD983107:LMF983109 LVZ983107:LWB983109 MFV983107:MFX983109 MPR983107:MPT983109 MZN983107:MZP983109 NJJ983107:NJL983109 NTF983107:NTH983109 ODB983107:ODD983109 OMX983107:OMZ983109 OWT983107:OWV983109 PGP983107:PGR983109 PQL983107:PQN983109 QAH983107:QAJ983109 QKD983107:QKF983109 QTZ983107:QUB983109 RDV983107:RDX983109 RNR983107:RNT983109 RXN983107:RXP983109 SHJ983107:SHL983109 SRF983107:SRH983109 TBB983107:TBD983109 TKX983107:TKZ983109 TUT983107:TUV983109 UEP983107:UER983109 UOL983107:UON983109 UYH983107:UYJ983109 VID983107:VIF983109 VRZ983107:VSB983109 WBV983107:WBX983109 WLR983107:WLT983109 WVN983107:WVP983109">
      <formula1>"Укажите взаимосвязь, юридическая взаимосвязь, экономическая взаимосвязь"</formula1>
    </dataValidation>
    <dataValidation type="list" allowBlank="1" showInputMessage="1" showErrorMessage="1" sqref="G72 JC72 SY72 ACU72 AMQ72 AWM72 BGI72 BQE72 CAA72 CJW72 CTS72 DDO72 DNK72 DXG72 EHC72 EQY72 FAU72 FKQ72 FUM72 GEI72 GOE72 GYA72 HHW72 HRS72 IBO72 ILK72 IVG72 JFC72 JOY72 JYU72 KIQ72 KSM72 LCI72 LME72 LWA72 MFW72 MPS72 MZO72 NJK72 NTG72 ODC72 OMY72 OWU72 PGQ72 PQM72 QAI72 QKE72 QUA72 RDW72 RNS72 RXO72 SHK72 SRG72 TBC72 TKY72 TUU72 UEQ72 UOM72 UYI72 VIE72 VSA72 WBW72 WLS72 WVO72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formula1>"выберите:, по отгрузке, по оплате"</formula1>
    </dataValidation>
    <dataValidation type="list" allowBlank="1" showInputMessage="1" showErrorMessage="1" sqref="L50:M55 JH50:JI55 TD50:TE55 ACZ50:ADA55 AMV50:AMW55 AWR50:AWS55 BGN50:BGO55 BQJ50:BQK55 CAF50:CAG55 CKB50:CKC55 CTX50:CTY55 DDT50:DDU55 DNP50:DNQ55 DXL50:DXM55 EHH50:EHI55 ERD50:ERE55 FAZ50:FBA55 FKV50:FKW55 FUR50:FUS55 GEN50:GEO55 GOJ50:GOK55 GYF50:GYG55 HIB50:HIC55 HRX50:HRY55 IBT50:IBU55 ILP50:ILQ55 IVL50:IVM55 JFH50:JFI55 JPD50:JPE55 JYZ50:JZA55 KIV50:KIW55 KSR50:KSS55 LCN50:LCO55 LMJ50:LMK55 LWF50:LWG55 MGB50:MGC55 MPX50:MPY55 MZT50:MZU55 NJP50:NJQ55 NTL50:NTM55 ODH50:ODI55 OND50:ONE55 OWZ50:OXA55 PGV50:PGW55 PQR50:PQS55 QAN50:QAO55 QKJ50:QKK55 QUF50:QUG55 REB50:REC55 RNX50:RNY55 RXT50:RXU55 SHP50:SHQ55 SRL50:SRM55 TBH50:TBI55 TLD50:TLE55 TUZ50:TVA55 UEV50:UEW55 UOR50:UOS55 UYN50:UYO55 VIJ50:VIK55 VSF50:VSG55 WCB50:WCC55 WLX50:WLY55 WVT50:WVU55 L65586:M65591 JH65586:JI65591 TD65586:TE65591 ACZ65586:ADA65591 AMV65586:AMW65591 AWR65586:AWS65591 BGN65586:BGO65591 BQJ65586:BQK65591 CAF65586:CAG65591 CKB65586:CKC65591 CTX65586:CTY65591 DDT65586:DDU65591 DNP65586:DNQ65591 DXL65586:DXM65591 EHH65586:EHI65591 ERD65586:ERE65591 FAZ65586:FBA65591 FKV65586:FKW65591 FUR65586:FUS65591 GEN65586:GEO65591 GOJ65586:GOK65591 GYF65586:GYG65591 HIB65586:HIC65591 HRX65586:HRY65591 IBT65586:IBU65591 ILP65586:ILQ65591 IVL65586:IVM65591 JFH65586:JFI65591 JPD65586:JPE65591 JYZ65586:JZA65591 KIV65586:KIW65591 KSR65586:KSS65591 LCN65586:LCO65591 LMJ65586:LMK65591 LWF65586:LWG65591 MGB65586:MGC65591 MPX65586:MPY65591 MZT65586:MZU65591 NJP65586:NJQ65591 NTL65586:NTM65591 ODH65586:ODI65591 OND65586:ONE65591 OWZ65586:OXA65591 PGV65586:PGW65591 PQR65586:PQS65591 QAN65586:QAO65591 QKJ65586:QKK65591 QUF65586:QUG65591 REB65586:REC65591 RNX65586:RNY65591 RXT65586:RXU65591 SHP65586:SHQ65591 SRL65586:SRM65591 TBH65586:TBI65591 TLD65586:TLE65591 TUZ65586:TVA65591 UEV65586:UEW65591 UOR65586:UOS65591 UYN65586:UYO65591 VIJ65586:VIK65591 VSF65586:VSG65591 WCB65586:WCC65591 WLX65586:WLY65591 WVT65586:WVU65591 L131122:M131127 JH131122:JI131127 TD131122:TE131127 ACZ131122:ADA131127 AMV131122:AMW131127 AWR131122:AWS131127 BGN131122:BGO131127 BQJ131122:BQK131127 CAF131122:CAG131127 CKB131122:CKC131127 CTX131122:CTY131127 DDT131122:DDU131127 DNP131122:DNQ131127 DXL131122:DXM131127 EHH131122:EHI131127 ERD131122:ERE131127 FAZ131122:FBA131127 FKV131122:FKW131127 FUR131122:FUS131127 GEN131122:GEO131127 GOJ131122:GOK131127 GYF131122:GYG131127 HIB131122:HIC131127 HRX131122:HRY131127 IBT131122:IBU131127 ILP131122:ILQ131127 IVL131122:IVM131127 JFH131122:JFI131127 JPD131122:JPE131127 JYZ131122:JZA131127 KIV131122:KIW131127 KSR131122:KSS131127 LCN131122:LCO131127 LMJ131122:LMK131127 LWF131122:LWG131127 MGB131122:MGC131127 MPX131122:MPY131127 MZT131122:MZU131127 NJP131122:NJQ131127 NTL131122:NTM131127 ODH131122:ODI131127 OND131122:ONE131127 OWZ131122:OXA131127 PGV131122:PGW131127 PQR131122:PQS131127 QAN131122:QAO131127 QKJ131122:QKK131127 QUF131122:QUG131127 REB131122:REC131127 RNX131122:RNY131127 RXT131122:RXU131127 SHP131122:SHQ131127 SRL131122:SRM131127 TBH131122:TBI131127 TLD131122:TLE131127 TUZ131122:TVA131127 UEV131122:UEW131127 UOR131122:UOS131127 UYN131122:UYO131127 VIJ131122:VIK131127 VSF131122:VSG131127 WCB131122:WCC131127 WLX131122:WLY131127 WVT131122:WVU131127 L196658:M196663 JH196658:JI196663 TD196658:TE196663 ACZ196658:ADA196663 AMV196658:AMW196663 AWR196658:AWS196663 BGN196658:BGO196663 BQJ196658:BQK196663 CAF196658:CAG196663 CKB196658:CKC196663 CTX196658:CTY196663 DDT196658:DDU196663 DNP196658:DNQ196663 DXL196658:DXM196663 EHH196658:EHI196663 ERD196658:ERE196663 FAZ196658:FBA196663 FKV196658:FKW196663 FUR196658:FUS196663 GEN196658:GEO196663 GOJ196658:GOK196663 GYF196658:GYG196663 HIB196658:HIC196663 HRX196658:HRY196663 IBT196658:IBU196663 ILP196658:ILQ196663 IVL196658:IVM196663 JFH196658:JFI196663 JPD196658:JPE196663 JYZ196658:JZA196663 KIV196658:KIW196663 KSR196658:KSS196663 LCN196658:LCO196663 LMJ196658:LMK196663 LWF196658:LWG196663 MGB196658:MGC196663 MPX196658:MPY196663 MZT196658:MZU196663 NJP196658:NJQ196663 NTL196658:NTM196663 ODH196658:ODI196663 OND196658:ONE196663 OWZ196658:OXA196663 PGV196658:PGW196663 PQR196658:PQS196663 QAN196658:QAO196663 QKJ196658:QKK196663 QUF196658:QUG196663 REB196658:REC196663 RNX196658:RNY196663 RXT196658:RXU196663 SHP196658:SHQ196663 SRL196658:SRM196663 TBH196658:TBI196663 TLD196658:TLE196663 TUZ196658:TVA196663 UEV196658:UEW196663 UOR196658:UOS196663 UYN196658:UYO196663 VIJ196658:VIK196663 VSF196658:VSG196663 WCB196658:WCC196663 WLX196658:WLY196663 WVT196658:WVU196663 L262194:M262199 JH262194:JI262199 TD262194:TE262199 ACZ262194:ADA262199 AMV262194:AMW262199 AWR262194:AWS262199 BGN262194:BGO262199 BQJ262194:BQK262199 CAF262194:CAG262199 CKB262194:CKC262199 CTX262194:CTY262199 DDT262194:DDU262199 DNP262194:DNQ262199 DXL262194:DXM262199 EHH262194:EHI262199 ERD262194:ERE262199 FAZ262194:FBA262199 FKV262194:FKW262199 FUR262194:FUS262199 GEN262194:GEO262199 GOJ262194:GOK262199 GYF262194:GYG262199 HIB262194:HIC262199 HRX262194:HRY262199 IBT262194:IBU262199 ILP262194:ILQ262199 IVL262194:IVM262199 JFH262194:JFI262199 JPD262194:JPE262199 JYZ262194:JZA262199 KIV262194:KIW262199 KSR262194:KSS262199 LCN262194:LCO262199 LMJ262194:LMK262199 LWF262194:LWG262199 MGB262194:MGC262199 MPX262194:MPY262199 MZT262194:MZU262199 NJP262194:NJQ262199 NTL262194:NTM262199 ODH262194:ODI262199 OND262194:ONE262199 OWZ262194:OXA262199 PGV262194:PGW262199 PQR262194:PQS262199 QAN262194:QAO262199 QKJ262194:QKK262199 QUF262194:QUG262199 REB262194:REC262199 RNX262194:RNY262199 RXT262194:RXU262199 SHP262194:SHQ262199 SRL262194:SRM262199 TBH262194:TBI262199 TLD262194:TLE262199 TUZ262194:TVA262199 UEV262194:UEW262199 UOR262194:UOS262199 UYN262194:UYO262199 VIJ262194:VIK262199 VSF262194:VSG262199 WCB262194:WCC262199 WLX262194:WLY262199 WVT262194:WVU262199 L327730:M327735 JH327730:JI327735 TD327730:TE327735 ACZ327730:ADA327735 AMV327730:AMW327735 AWR327730:AWS327735 BGN327730:BGO327735 BQJ327730:BQK327735 CAF327730:CAG327735 CKB327730:CKC327735 CTX327730:CTY327735 DDT327730:DDU327735 DNP327730:DNQ327735 DXL327730:DXM327735 EHH327730:EHI327735 ERD327730:ERE327735 FAZ327730:FBA327735 FKV327730:FKW327735 FUR327730:FUS327735 GEN327730:GEO327735 GOJ327730:GOK327735 GYF327730:GYG327735 HIB327730:HIC327735 HRX327730:HRY327735 IBT327730:IBU327735 ILP327730:ILQ327735 IVL327730:IVM327735 JFH327730:JFI327735 JPD327730:JPE327735 JYZ327730:JZA327735 KIV327730:KIW327735 KSR327730:KSS327735 LCN327730:LCO327735 LMJ327730:LMK327735 LWF327730:LWG327735 MGB327730:MGC327735 MPX327730:MPY327735 MZT327730:MZU327735 NJP327730:NJQ327735 NTL327730:NTM327735 ODH327730:ODI327735 OND327730:ONE327735 OWZ327730:OXA327735 PGV327730:PGW327735 PQR327730:PQS327735 QAN327730:QAO327735 QKJ327730:QKK327735 QUF327730:QUG327735 REB327730:REC327735 RNX327730:RNY327735 RXT327730:RXU327735 SHP327730:SHQ327735 SRL327730:SRM327735 TBH327730:TBI327735 TLD327730:TLE327735 TUZ327730:TVA327735 UEV327730:UEW327735 UOR327730:UOS327735 UYN327730:UYO327735 VIJ327730:VIK327735 VSF327730:VSG327735 WCB327730:WCC327735 WLX327730:WLY327735 WVT327730:WVU327735 L393266:M393271 JH393266:JI393271 TD393266:TE393271 ACZ393266:ADA393271 AMV393266:AMW393271 AWR393266:AWS393271 BGN393266:BGO393271 BQJ393266:BQK393271 CAF393266:CAG393271 CKB393266:CKC393271 CTX393266:CTY393271 DDT393266:DDU393271 DNP393266:DNQ393271 DXL393266:DXM393271 EHH393266:EHI393271 ERD393266:ERE393271 FAZ393266:FBA393271 FKV393266:FKW393271 FUR393266:FUS393271 GEN393266:GEO393271 GOJ393266:GOK393271 GYF393266:GYG393271 HIB393266:HIC393271 HRX393266:HRY393271 IBT393266:IBU393271 ILP393266:ILQ393271 IVL393266:IVM393271 JFH393266:JFI393271 JPD393266:JPE393271 JYZ393266:JZA393271 KIV393266:KIW393271 KSR393266:KSS393271 LCN393266:LCO393271 LMJ393266:LMK393271 LWF393266:LWG393271 MGB393266:MGC393271 MPX393266:MPY393271 MZT393266:MZU393271 NJP393266:NJQ393271 NTL393266:NTM393271 ODH393266:ODI393271 OND393266:ONE393271 OWZ393266:OXA393271 PGV393266:PGW393271 PQR393266:PQS393271 QAN393266:QAO393271 QKJ393266:QKK393271 QUF393266:QUG393271 REB393266:REC393271 RNX393266:RNY393271 RXT393266:RXU393271 SHP393266:SHQ393271 SRL393266:SRM393271 TBH393266:TBI393271 TLD393266:TLE393271 TUZ393266:TVA393271 UEV393266:UEW393271 UOR393266:UOS393271 UYN393266:UYO393271 VIJ393266:VIK393271 VSF393266:VSG393271 WCB393266:WCC393271 WLX393266:WLY393271 WVT393266:WVU393271 L458802:M458807 JH458802:JI458807 TD458802:TE458807 ACZ458802:ADA458807 AMV458802:AMW458807 AWR458802:AWS458807 BGN458802:BGO458807 BQJ458802:BQK458807 CAF458802:CAG458807 CKB458802:CKC458807 CTX458802:CTY458807 DDT458802:DDU458807 DNP458802:DNQ458807 DXL458802:DXM458807 EHH458802:EHI458807 ERD458802:ERE458807 FAZ458802:FBA458807 FKV458802:FKW458807 FUR458802:FUS458807 GEN458802:GEO458807 GOJ458802:GOK458807 GYF458802:GYG458807 HIB458802:HIC458807 HRX458802:HRY458807 IBT458802:IBU458807 ILP458802:ILQ458807 IVL458802:IVM458807 JFH458802:JFI458807 JPD458802:JPE458807 JYZ458802:JZA458807 KIV458802:KIW458807 KSR458802:KSS458807 LCN458802:LCO458807 LMJ458802:LMK458807 LWF458802:LWG458807 MGB458802:MGC458807 MPX458802:MPY458807 MZT458802:MZU458807 NJP458802:NJQ458807 NTL458802:NTM458807 ODH458802:ODI458807 OND458802:ONE458807 OWZ458802:OXA458807 PGV458802:PGW458807 PQR458802:PQS458807 QAN458802:QAO458807 QKJ458802:QKK458807 QUF458802:QUG458807 REB458802:REC458807 RNX458802:RNY458807 RXT458802:RXU458807 SHP458802:SHQ458807 SRL458802:SRM458807 TBH458802:TBI458807 TLD458802:TLE458807 TUZ458802:TVA458807 UEV458802:UEW458807 UOR458802:UOS458807 UYN458802:UYO458807 VIJ458802:VIK458807 VSF458802:VSG458807 WCB458802:WCC458807 WLX458802:WLY458807 WVT458802:WVU458807 L524338:M524343 JH524338:JI524343 TD524338:TE524343 ACZ524338:ADA524343 AMV524338:AMW524343 AWR524338:AWS524343 BGN524338:BGO524343 BQJ524338:BQK524343 CAF524338:CAG524343 CKB524338:CKC524343 CTX524338:CTY524343 DDT524338:DDU524343 DNP524338:DNQ524343 DXL524338:DXM524343 EHH524338:EHI524343 ERD524338:ERE524343 FAZ524338:FBA524343 FKV524338:FKW524343 FUR524338:FUS524343 GEN524338:GEO524343 GOJ524338:GOK524343 GYF524338:GYG524343 HIB524338:HIC524343 HRX524338:HRY524343 IBT524338:IBU524343 ILP524338:ILQ524343 IVL524338:IVM524343 JFH524338:JFI524343 JPD524338:JPE524343 JYZ524338:JZA524343 KIV524338:KIW524343 KSR524338:KSS524343 LCN524338:LCO524343 LMJ524338:LMK524343 LWF524338:LWG524343 MGB524338:MGC524343 MPX524338:MPY524343 MZT524338:MZU524343 NJP524338:NJQ524343 NTL524338:NTM524343 ODH524338:ODI524343 OND524338:ONE524343 OWZ524338:OXA524343 PGV524338:PGW524343 PQR524338:PQS524343 QAN524338:QAO524343 QKJ524338:QKK524343 QUF524338:QUG524343 REB524338:REC524343 RNX524338:RNY524343 RXT524338:RXU524343 SHP524338:SHQ524343 SRL524338:SRM524343 TBH524338:TBI524343 TLD524338:TLE524343 TUZ524338:TVA524343 UEV524338:UEW524343 UOR524338:UOS524343 UYN524338:UYO524343 VIJ524338:VIK524343 VSF524338:VSG524343 WCB524338:WCC524343 WLX524338:WLY524343 WVT524338:WVU524343 L589874:M589879 JH589874:JI589879 TD589874:TE589879 ACZ589874:ADA589879 AMV589874:AMW589879 AWR589874:AWS589879 BGN589874:BGO589879 BQJ589874:BQK589879 CAF589874:CAG589879 CKB589874:CKC589879 CTX589874:CTY589879 DDT589874:DDU589879 DNP589874:DNQ589879 DXL589874:DXM589879 EHH589874:EHI589879 ERD589874:ERE589879 FAZ589874:FBA589879 FKV589874:FKW589879 FUR589874:FUS589879 GEN589874:GEO589879 GOJ589874:GOK589879 GYF589874:GYG589879 HIB589874:HIC589879 HRX589874:HRY589879 IBT589874:IBU589879 ILP589874:ILQ589879 IVL589874:IVM589879 JFH589874:JFI589879 JPD589874:JPE589879 JYZ589874:JZA589879 KIV589874:KIW589879 KSR589874:KSS589879 LCN589874:LCO589879 LMJ589874:LMK589879 LWF589874:LWG589879 MGB589874:MGC589879 MPX589874:MPY589879 MZT589874:MZU589879 NJP589874:NJQ589879 NTL589874:NTM589879 ODH589874:ODI589879 OND589874:ONE589879 OWZ589874:OXA589879 PGV589874:PGW589879 PQR589874:PQS589879 QAN589874:QAO589879 QKJ589874:QKK589879 QUF589874:QUG589879 REB589874:REC589879 RNX589874:RNY589879 RXT589874:RXU589879 SHP589874:SHQ589879 SRL589874:SRM589879 TBH589874:TBI589879 TLD589874:TLE589879 TUZ589874:TVA589879 UEV589874:UEW589879 UOR589874:UOS589879 UYN589874:UYO589879 VIJ589874:VIK589879 VSF589874:VSG589879 WCB589874:WCC589879 WLX589874:WLY589879 WVT589874:WVU589879 L655410:M655415 JH655410:JI655415 TD655410:TE655415 ACZ655410:ADA655415 AMV655410:AMW655415 AWR655410:AWS655415 BGN655410:BGO655415 BQJ655410:BQK655415 CAF655410:CAG655415 CKB655410:CKC655415 CTX655410:CTY655415 DDT655410:DDU655415 DNP655410:DNQ655415 DXL655410:DXM655415 EHH655410:EHI655415 ERD655410:ERE655415 FAZ655410:FBA655415 FKV655410:FKW655415 FUR655410:FUS655415 GEN655410:GEO655415 GOJ655410:GOK655415 GYF655410:GYG655415 HIB655410:HIC655415 HRX655410:HRY655415 IBT655410:IBU655415 ILP655410:ILQ655415 IVL655410:IVM655415 JFH655410:JFI655415 JPD655410:JPE655415 JYZ655410:JZA655415 KIV655410:KIW655415 KSR655410:KSS655415 LCN655410:LCO655415 LMJ655410:LMK655415 LWF655410:LWG655415 MGB655410:MGC655415 MPX655410:MPY655415 MZT655410:MZU655415 NJP655410:NJQ655415 NTL655410:NTM655415 ODH655410:ODI655415 OND655410:ONE655415 OWZ655410:OXA655415 PGV655410:PGW655415 PQR655410:PQS655415 QAN655410:QAO655415 QKJ655410:QKK655415 QUF655410:QUG655415 REB655410:REC655415 RNX655410:RNY655415 RXT655410:RXU655415 SHP655410:SHQ655415 SRL655410:SRM655415 TBH655410:TBI655415 TLD655410:TLE655415 TUZ655410:TVA655415 UEV655410:UEW655415 UOR655410:UOS655415 UYN655410:UYO655415 VIJ655410:VIK655415 VSF655410:VSG655415 WCB655410:WCC655415 WLX655410:WLY655415 WVT655410:WVU655415 L720946:M720951 JH720946:JI720951 TD720946:TE720951 ACZ720946:ADA720951 AMV720946:AMW720951 AWR720946:AWS720951 BGN720946:BGO720951 BQJ720946:BQK720951 CAF720946:CAG720951 CKB720946:CKC720951 CTX720946:CTY720951 DDT720946:DDU720951 DNP720946:DNQ720951 DXL720946:DXM720951 EHH720946:EHI720951 ERD720946:ERE720951 FAZ720946:FBA720951 FKV720946:FKW720951 FUR720946:FUS720951 GEN720946:GEO720951 GOJ720946:GOK720951 GYF720946:GYG720951 HIB720946:HIC720951 HRX720946:HRY720951 IBT720946:IBU720951 ILP720946:ILQ720951 IVL720946:IVM720951 JFH720946:JFI720951 JPD720946:JPE720951 JYZ720946:JZA720951 KIV720946:KIW720951 KSR720946:KSS720951 LCN720946:LCO720951 LMJ720946:LMK720951 LWF720946:LWG720951 MGB720946:MGC720951 MPX720946:MPY720951 MZT720946:MZU720951 NJP720946:NJQ720951 NTL720946:NTM720951 ODH720946:ODI720951 OND720946:ONE720951 OWZ720946:OXA720951 PGV720946:PGW720951 PQR720946:PQS720951 QAN720946:QAO720951 QKJ720946:QKK720951 QUF720946:QUG720951 REB720946:REC720951 RNX720946:RNY720951 RXT720946:RXU720951 SHP720946:SHQ720951 SRL720946:SRM720951 TBH720946:TBI720951 TLD720946:TLE720951 TUZ720946:TVA720951 UEV720946:UEW720951 UOR720946:UOS720951 UYN720946:UYO720951 VIJ720946:VIK720951 VSF720946:VSG720951 WCB720946:WCC720951 WLX720946:WLY720951 WVT720946:WVU720951 L786482:M786487 JH786482:JI786487 TD786482:TE786487 ACZ786482:ADA786487 AMV786482:AMW786487 AWR786482:AWS786487 BGN786482:BGO786487 BQJ786482:BQK786487 CAF786482:CAG786487 CKB786482:CKC786487 CTX786482:CTY786487 DDT786482:DDU786487 DNP786482:DNQ786487 DXL786482:DXM786487 EHH786482:EHI786487 ERD786482:ERE786487 FAZ786482:FBA786487 FKV786482:FKW786487 FUR786482:FUS786487 GEN786482:GEO786487 GOJ786482:GOK786487 GYF786482:GYG786487 HIB786482:HIC786487 HRX786482:HRY786487 IBT786482:IBU786487 ILP786482:ILQ786487 IVL786482:IVM786487 JFH786482:JFI786487 JPD786482:JPE786487 JYZ786482:JZA786487 KIV786482:KIW786487 KSR786482:KSS786487 LCN786482:LCO786487 LMJ786482:LMK786487 LWF786482:LWG786487 MGB786482:MGC786487 MPX786482:MPY786487 MZT786482:MZU786487 NJP786482:NJQ786487 NTL786482:NTM786487 ODH786482:ODI786487 OND786482:ONE786487 OWZ786482:OXA786487 PGV786482:PGW786487 PQR786482:PQS786487 QAN786482:QAO786487 QKJ786482:QKK786487 QUF786482:QUG786487 REB786482:REC786487 RNX786482:RNY786487 RXT786482:RXU786487 SHP786482:SHQ786487 SRL786482:SRM786487 TBH786482:TBI786487 TLD786482:TLE786487 TUZ786482:TVA786487 UEV786482:UEW786487 UOR786482:UOS786487 UYN786482:UYO786487 VIJ786482:VIK786487 VSF786482:VSG786487 WCB786482:WCC786487 WLX786482:WLY786487 WVT786482:WVU786487 L852018:M852023 JH852018:JI852023 TD852018:TE852023 ACZ852018:ADA852023 AMV852018:AMW852023 AWR852018:AWS852023 BGN852018:BGO852023 BQJ852018:BQK852023 CAF852018:CAG852023 CKB852018:CKC852023 CTX852018:CTY852023 DDT852018:DDU852023 DNP852018:DNQ852023 DXL852018:DXM852023 EHH852018:EHI852023 ERD852018:ERE852023 FAZ852018:FBA852023 FKV852018:FKW852023 FUR852018:FUS852023 GEN852018:GEO852023 GOJ852018:GOK852023 GYF852018:GYG852023 HIB852018:HIC852023 HRX852018:HRY852023 IBT852018:IBU852023 ILP852018:ILQ852023 IVL852018:IVM852023 JFH852018:JFI852023 JPD852018:JPE852023 JYZ852018:JZA852023 KIV852018:KIW852023 KSR852018:KSS852023 LCN852018:LCO852023 LMJ852018:LMK852023 LWF852018:LWG852023 MGB852018:MGC852023 MPX852018:MPY852023 MZT852018:MZU852023 NJP852018:NJQ852023 NTL852018:NTM852023 ODH852018:ODI852023 OND852018:ONE852023 OWZ852018:OXA852023 PGV852018:PGW852023 PQR852018:PQS852023 QAN852018:QAO852023 QKJ852018:QKK852023 QUF852018:QUG852023 REB852018:REC852023 RNX852018:RNY852023 RXT852018:RXU852023 SHP852018:SHQ852023 SRL852018:SRM852023 TBH852018:TBI852023 TLD852018:TLE852023 TUZ852018:TVA852023 UEV852018:UEW852023 UOR852018:UOS852023 UYN852018:UYO852023 VIJ852018:VIK852023 VSF852018:VSG852023 WCB852018:WCC852023 WLX852018:WLY852023 WVT852018:WVU852023 L917554:M917559 JH917554:JI917559 TD917554:TE917559 ACZ917554:ADA917559 AMV917554:AMW917559 AWR917554:AWS917559 BGN917554:BGO917559 BQJ917554:BQK917559 CAF917554:CAG917559 CKB917554:CKC917559 CTX917554:CTY917559 DDT917554:DDU917559 DNP917554:DNQ917559 DXL917554:DXM917559 EHH917554:EHI917559 ERD917554:ERE917559 FAZ917554:FBA917559 FKV917554:FKW917559 FUR917554:FUS917559 GEN917554:GEO917559 GOJ917554:GOK917559 GYF917554:GYG917559 HIB917554:HIC917559 HRX917554:HRY917559 IBT917554:IBU917559 ILP917554:ILQ917559 IVL917554:IVM917559 JFH917554:JFI917559 JPD917554:JPE917559 JYZ917554:JZA917559 KIV917554:KIW917559 KSR917554:KSS917559 LCN917554:LCO917559 LMJ917554:LMK917559 LWF917554:LWG917559 MGB917554:MGC917559 MPX917554:MPY917559 MZT917554:MZU917559 NJP917554:NJQ917559 NTL917554:NTM917559 ODH917554:ODI917559 OND917554:ONE917559 OWZ917554:OXA917559 PGV917554:PGW917559 PQR917554:PQS917559 QAN917554:QAO917559 QKJ917554:QKK917559 QUF917554:QUG917559 REB917554:REC917559 RNX917554:RNY917559 RXT917554:RXU917559 SHP917554:SHQ917559 SRL917554:SRM917559 TBH917554:TBI917559 TLD917554:TLE917559 TUZ917554:TVA917559 UEV917554:UEW917559 UOR917554:UOS917559 UYN917554:UYO917559 VIJ917554:VIK917559 VSF917554:VSG917559 WCB917554:WCC917559 WLX917554:WLY917559 WVT917554:WVU917559 L983090:M983095 JH983090:JI983095 TD983090:TE983095 ACZ983090:ADA983095 AMV983090:AMW983095 AWR983090:AWS983095 BGN983090:BGO983095 BQJ983090:BQK983095 CAF983090:CAG983095 CKB983090:CKC983095 CTX983090:CTY983095 DDT983090:DDU983095 DNP983090:DNQ983095 DXL983090:DXM983095 EHH983090:EHI983095 ERD983090:ERE983095 FAZ983090:FBA983095 FKV983090:FKW983095 FUR983090:FUS983095 GEN983090:GEO983095 GOJ983090:GOK983095 GYF983090:GYG983095 HIB983090:HIC983095 HRX983090:HRY983095 IBT983090:IBU983095 ILP983090:ILQ983095 IVL983090:IVM983095 JFH983090:JFI983095 JPD983090:JPE983095 JYZ983090:JZA983095 KIV983090:KIW983095 KSR983090:KSS983095 LCN983090:LCO983095 LMJ983090:LMK983095 LWF983090:LWG983095 MGB983090:MGC983095 MPX983090:MPY983095 MZT983090:MZU983095 NJP983090:NJQ983095 NTL983090:NTM983095 ODH983090:ODI983095 OND983090:ONE983095 OWZ983090:OXA983095 PGV983090:PGW983095 PQR983090:PQS983095 QAN983090:QAO983095 QKJ983090:QKK983095 QUF983090:QUG983095 REB983090:REC983095 RNX983090:RNY983095 RXT983090:RXU983095 SHP983090:SHQ983095 SRL983090:SRM983095 TBH983090:TBI983095 TLD983090:TLE983095 TUZ983090:TVA983095 UEV983090:UEW983095 UOR983090:UOS983095 UYN983090:UYO983095 VIJ983090:VIK983095 VSF983090:VSG983095 WCB983090:WCC983095 WLX983090:WLY983095 WVT983090:WVU983095">
      <formula1>$CO$1:$CO$6</formula1>
    </dataValidation>
    <dataValidation type="list" allowBlank="1" showInputMessage="1" showErrorMessage="1" sqref="G71 JC71 SY71 ACU71 AMQ71 AWM71 BGI71 BQE71 CAA71 CJW71 CTS71 DDO71 DNK71 DXG71 EHC71 EQY71 FAU71 FKQ71 FUM71 GEI71 GOE71 GYA71 HHW71 HRS71 IBO71 ILK71 IVG71 JFC71 JOY71 JYU71 KIQ71 KSM71 LCI71 LME71 LWA71 MFW71 MPS71 MZO71 NJK71 NTG71 ODC71 OMY71 OWU71 PGQ71 PQM71 QAI71 QKE71 QUA71 RDW71 RNS71 RXO71 SHK71 SRG71 TBC71 TKY71 TUU71 UEQ71 UOM71 UYI71 VIE71 VSA71 WBW71 WLS71 WVO71 G65607 JC65607 SY65607 ACU65607 AMQ65607 AWM65607 BGI65607 BQE65607 CAA65607 CJW65607 CTS65607 DDO65607 DNK65607 DXG65607 EHC65607 EQY65607 FAU65607 FKQ65607 FUM65607 GEI65607 GOE65607 GYA65607 HHW65607 HRS65607 IBO65607 ILK65607 IVG65607 JFC65607 JOY65607 JYU65607 KIQ65607 KSM65607 LCI65607 LME65607 LWA65607 MFW65607 MPS65607 MZO65607 NJK65607 NTG65607 ODC65607 OMY65607 OWU65607 PGQ65607 PQM65607 QAI65607 QKE65607 QUA65607 RDW65607 RNS65607 RXO65607 SHK65607 SRG65607 TBC65607 TKY65607 TUU65607 UEQ65607 UOM65607 UYI65607 VIE65607 VSA65607 WBW65607 WLS65607 WVO65607 G131143 JC131143 SY131143 ACU131143 AMQ131143 AWM131143 BGI131143 BQE131143 CAA131143 CJW131143 CTS131143 DDO131143 DNK131143 DXG131143 EHC131143 EQY131143 FAU131143 FKQ131143 FUM131143 GEI131143 GOE131143 GYA131143 HHW131143 HRS131143 IBO131143 ILK131143 IVG131143 JFC131143 JOY131143 JYU131143 KIQ131143 KSM131143 LCI131143 LME131143 LWA131143 MFW131143 MPS131143 MZO131143 NJK131143 NTG131143 ODC131143 OMY131143 OWU131143 PGQ131143 PQM131143 QAI131143 QKE131143 QUA131143 RDW131143 RNS131143 RXO131143 SHK131143 SRG131143 TBC131143 TKY131143 TUU131143 UEQ131143 UOM131143 UYI131143 VIE131143 VSA131143 WBW131143 WLS131143 WVO131143 G196679 JC196679 SY196679 ACU196679 AMQ196679 AWM196679 BGI196679 BQE196679 CAA196679 CJW196679 CTS196679 DDO196679 DNK196679 DXG196679 EHC196679 EQY196679 FAU196679 FKQ196679 FUM196679 GEI196679 GOE196679 GYA196679 HHW196679 HRS196679 IBO196679 ILK196679 IVG196679 JFC196679 JOY196679 JYU196679 KIQ196679 KSM196679 LCI196679 LME196679 LWA196679 MFW196679 MPS196679 MZO196679 NJK196679 NTG196679 ODC196679 OMY196679 OWU196679 PGQ196679 PQM196679 QAI196679 QKE196679 QUA196679 RDW196679 RNS196679 RXO196679 SHK196679 SRG196679 TBC196679 TKY196679 TUU196679 UEQ196679 UOM196679 UYI196679 VIE196679 VSA196679 WBW196679 WLS196679 WVO196679 G262215 JC262215 SY262215 ACU262215 AMQ262215 AWM262215 BGI262215 BQE262215 CAA262215 CJW262215 CTS262215 DDO262215 DNK262215 DXG262215 EHC262215 EQY262215 FAU262215 FKQ262215 FUM262215 GEI262215 GOE262215 GYA262215 HHW262215 HRS262215 IBO262215 ILK262215 IVG262215 JFC262215 JOY262215 JYU262215 KIQ262215 KSM262215 LCI262215 LME262215 LWA262215 MFW262215 MPS262215 MZO262215 NJK262215 NTG262215 ODC262215 OMY262215 OWU262215 PGQ262215 PQM262215 QAI262215 QKE262215 QUA262215 RDW262215 RNS262215 RXO262215 SHK262215 SRG262215 TBC262215 TKY262215 TUU262215 UEQ262215 UOM262215 UYI262215 VIE262215 VSA262215 WBW262215 WLS262215 WVO262215 G327751 JC327751 SY327751 ACU327751 AMQ327751 AWM327751 BGI327751 BQE327751 CAA327751 CJW327751 CTS327751 DDO327751 DNK327751 DXG327751 EHC327751 EQY327751 FAU327751 FKQ327751 FUM327751 GEI327751 GOE327751 GYA327751 HHW327751 HRS327751 IBO327751 ILK327751 IVG327751 JFC327751 JOY327751 JYU327751 KIQ327751 KSM327751 LCI327751 LME327751 LWA327751 MFW327751 MPS327751 MZO327751 NJK327751 NTG327751 ODC327751 OMY327751 OWU327751 PGQ327751 PQM327751 QAI327751 QKE327751 QUA327751 RDW327751 RNS327751 RXO327751 SHK327751 SRG327751 TBC327751 TKY327751 TUU327751 UEQ327751 UOM327751 UYI327751 VIE327751 VSA327751 WBW327751 WLS327751 WVO327751 G393287 JC393287 SY393287 ACU393287 AMQ393287 AWM393287 BGI393287 BQE393287 CAA393287 CJW393287 CTS393287 DDO393287 DNK393287 DXG393287 EHC393287 EQY393287 FAU393287 FKQ393287 FUM393287 GEI393287 GOE393287 GYA393287 HHW393287 HRS393287 IBO393287 ILK393287 IVG393287 JFC393287 JOY393287 JYU393287 KIQ393287 KSM393287 LCI393287 LME393287 LWA393287 MFW393287 MPS393287 MZO393287 NJK393287 NTG393287 ODC393287 OMY393287 OWU393287 PGQ393287 PQM393287 QAI393287 QKE393287 QUA393287 RDW393287 RNS393287 RXO393287 SHK393287 SRG393287 TBC393287 TKY393287 TUU393287 UEQ393287 UOM393287 UYI393287 VIE393287 VSA393287 WBW393287 WLS393287 WVO393287 G458823 JC458823 SY458823 ACU458823 AMQ458823 AWM458823 BGI458823 BQE458823 CAA458823 CJW458823 CTS458823 DDO458823 DNK458823 DXG458823 EHC458823 EQY458823 FAU458823 FKQ458823 FUM458823 GEI458823 GOE458823 GYA458823 HHW458823 HRS458823 IBO458823 ILK458823 IVG458823 JFC458823 JOY458823 JYU458823 KIQ458823 KSM458823 LCI458823 LME458823 LWA458823 MFW458823 MPS458823 MZO458823 NJK458823 NTG458823 ODC458823 OMY458823 OWU458823 PGQ458823 PQM458823 QAI458823 QKE458823 QUA458823 RDW458823 RNS458823 RXO458823 SHK458823 SRG458823 TBC458823 TKY458823 TUU458823 UEQ458823 UOM458823 UYI458823 VIE458823 VSA458823 WBW458823 WLS458823 WVO458823 G524359 JC524359 SY524359 ACU524359 AMQ524359 AWM524359 BGI524359 BQE524359 CAA524359 CJW524359 CTS524359 DDO524359 DNK524359 DXG524359 EHC524359 EQY524359 FAU524359 FKQ524359 FUM524359 GEI524359 GOE524359 GYA524359 HHW524359 HRS524359 IBO524359 ILK524359 IVG524359 JFC524359 JOY524359 JYU524359 KIQ524359 KSM524359 LCI524359 LME524359 LWA524359 MFW524359 MPS524359 MZO524359 NJK524359 NTG524359 ODC524359 OMY524359 OWU524359 PGQ524359 PQM524359 QAI524359 QKE524359 QUA524359 RDW524359 RNS524359 RXO524359 SHK524359 SRG524359 TBC524359 TKY524359 TUU524359 UEQ524359 UOM524359 UYI524359 VIE524359 VSA524359 WBW524359 WLS524359 WVO524359 G589895 JC589895 SY589895 ACU589895 AMQ589895 AWM589895 BGI589895 BQE589895 CAA589895 CJW589895 CTS589895 DDO589895 DNK589895 DXG589895 EHC589895 EQY589895 FAU589895 FKQ589895 FUM589895 GEI589895 GOE589895 GYA589895 HHW589895 HRS589895 IBO589895 ILK589895 IVG589895 JFC589895 JOY589895 JYU589895 KIQ589895 KSM589895 LCI589895 LME589895 LWA589895 MFW589895 MPS589895 MZO589895 NJK589895 NTG589895 ODC589895 OMY589895 OWU589895 PGQ589895 PQM589895 QAI589895 QKE589895 QUA589895 RDW589895 RNS589895 RXO589895 SHK589895 SRG589895 TBC589895 TKY589895 TUU589895 UEQ589895 UOM589895 UYI589895 VIE589895 VSA589895 WBW589895 WLS589895 WVO589895 G655431 JC655431 SY655431 ACU655431 AMQ655431 AWM655431 BGI655431 BQE655431 CAA655431 CJW655431 CTS655431 DDO655431 DNK655431 DXG655431 EHC655431 EQY655431 FAU655431 FKQ655431 FUM655431 GEI655431 GOE655431 GYA655431 HHW655431 HRS655431 IBO655431 ILK655431 IVG655431 JFC655431 JOY655431 JYU655431 KIQ655431 KSM655431 LCI655431 LME655431 LWA655431 MFW655431 MPS655431 MZO655431 NJK655431 NTG655431 ODC655431 OMY655431 OWU655431 PGQ655431 PQM655431 QAI655431 QKE655431 QUA655431 RDW655431 RNS655431 RXO655431 SHK655431 SRG655431 TBC655431 TKY655431 TUU655431 UEQ655431 UOM655431 UYI655431 VIE655431 VSA655431 WBW655431 WLS655431 WVO655431 G720967 JC720967 SY720967 ACU720967 AMQ720967 AWM720967 BGI720967 BQE720967 CAA720967 CJW720967 CTS720967 DDO720967 DNK720967 DXG720967 EHC720967 EQY720967 FAU720967 FKQ720967 FUM720967 GEI720967 GOE720967 GYA720967 HHW720967 HRS720967 IBO720967 ILK720967 IVG720967 JFC720967 JOY720967 JYU720967 KIQ720967 KSM720967 LCI720967 LME720967 LWA720967 MFW720967 MPS720967 MZO720967 NJK720967 NTG720967 ODC720967 OMY720967 OWU720967 PGQ720967 PQM720967 QAI720967 QKE720967 QUA720967 RDW720967 RNS720967 RXO720967 SHK720967 SRG720967 TBC720967 TKY720967 TUU720967 UEQ720967 UOM720967 UYI720967 VIE720967 VSA720967 WBW720967 WLS720967 WVO720967 G786503 JC786503 SY786503 ACU786503 AMQ786503 AWM786503 BGI786503 BQE786503 CAA786503 CJW786503 CTS786503 DDO786503 DNK786503 DXG786503 EHC786503 EQY786503 FAU786503 FKQ786503 FUM786503 GEI786503 GOE786503 GYA786503 HHW786503 HRS786503 IBO786503 ILK786503 IVG786503 JFC786503 JOY786503 JYU786503 KIQ786503 KSM786503 LCI786503 LME786503 LWA786503 MFW786503 MPS786503 MZO786503 NJK786503 NTG786503 ODC786503 OMY786503 OWU786503 PGQ786503 PQM786503 QAI786503 QKE786503 QUA786503 RDW786503 RNS786503 RXO786503 SHK786503 SRG786503 TBC786503 TKY786503 TUU786503 UEQ786503 UOM786503 UYI786503 VIE786503 VSA786503 WBW786503 WLS786503 WVO786503 G852039 JC852039 SY852039 ACU852039 AMQ852039 AWM852039 BGI852039 BQE852039 CAA852039 CJW852039 CTS852039 DDO852039 DNK852039 DXG852039 EHC852039 EQY852039 FAU852039 FKQ852039 FUM852039 GEI852039 GOE852039 GYA852039 HHW852039 HRS852039 IBO852039 ILK852039 IVG852039 JFC852039 JOY852039 JYU852039 KIQ852039 KSM852039 LCI852039 LME852039 LWA852039 MFW852039 MPS852039 MZO852039 NJK852039 NTG852039 ODC852039 OMY852039 OWU852039 PGQ852039 PQM852039 QAI852039 QKE852039 QUA852039 RDW852039 RNS852039 RXO852039 SHK852039 SRG852039 TBC852039 TKY852039 TUU852039 UEQ852039 UOM852039 UYI852039 VIE852039 VSA852039 WBW852039 WLS852039 WVO852039 G917575 JC917575 SY917575 ACU917575 AMQ917575 AWM917575 BGI917575 BQE917575 CAA917575 CJW917575 CTS917575 DDO917575 DNK917575 DXG917575 EHC917575 EQY917575 FAU917575 FKQ917575 FUM917575 GEI917575 GOE917575 GYA917575 HHW917575 HRS917575 IBO917575 ILK917575 IVG917575 JFC917575 JOY917575 JYU917575 KIQ917575 KSM917575 LCI917575 LME917575 LWA917575 MFW917575 MPS917575 MZO917575 NJK917575 NTG917575 ODC917575 OMY917575 OWU917575 PGQ917575 PQM917575 QAI917575 QKE917575 QUA917575 RDW917575 RNS917575 RXO917575 SHK917575 SRG917575 TBC917575 TKY917575 TUU917575 UEQ917575 UOM917575 UYI917575 VIE917575 VSA917575 WBW917575 WLS917575 WVO917575 G983111 JC983111 SY983111 ACU983111 AMQ983111 AWM983111 BGI983111 BQE983111 CAA983111 CJW983111 CTS983111 DDO983111 DNK983111 DXG983111 EHC983111 EQY983111 FAU983111 FKQ983111 FUM983111 GEI983111 GOE983111 GYA983111 HHW983111 HRS983111 IBO983111 ILK983111 IVG983111 JFC983111 JOY983111 JYU983111 KIQ983111 KSM983111 LCI983111 LME983111 LWA983111 MFW983111 MPS983111 MZO983111 NJK983111 NTG983111 ODC983111 OMY983111 OWU983111 PGQ983111 PQM983111 QAI983111 QKE983111 QUA983111 RDW983111 RNS983111 RXO983111 SHK983111 SRG983111 TBC983111 TKY983111 TUU983111 UEQ983111 UOM983111 UYI983111 VIE983111 VSA983111 WBW983111 WLS983111 WVO983111">
      <mc:AlternateContent xmlns:x12ac="http://schemas.microsoft.com/office/spreadsheetml/2011/1/ac" xmlns:mc="http://schemas.openxmlformats.org/markup-compatibility/2006">
        <mc:Choice Requires="x12ac">
          <x12ac:list>выберите:," ИП, применяющие УСН"," ИП, являющиеся плательщиком единого налога"," ИП, являющиеся плательщиком подоходного налога"</x12ac:list>
        </mc:Choice>
        <mc:Fallback>
          <formula1>"выберите:, ИП, применяющие УСН, ИП, являющиеся плательщиком единого налога, ИП, являющиеся плательщиком подоходного налога"</formula1>
        </mc:Fallback>
      </mc:AlternateContent>
    </dataValidation>
  </dataValidations>
  <pageMargins left="0.7" right="0.7" top="0.75" bottom="0.75" header="0.3" footer="0.3"/>
  <pageSetup paperSize="9" scale="64" orientation="portrait" verticalDpi="0" r:id="rId1"/>
  <rowBreaks count="1" manualBreakCount="1">
    <brk id="58" max="12" man="1"/>
  </rowBreaks>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8</xdr:col>
                    <xdr:colOff>171450</xdr:colOff>
                    <xdr:row>21</xdr:row>
                    <xdr:rowOff>190500</xdr:rowOff>
                  </from>
                  <to>
                    <xdr:col>8</xdr:col>
                    <xdr:colOff>476250</xdr:colOff>
                    <xdr:row>23</xdr:row>
                    <xdr:rowOff>9525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12</xdr:col>
                    <xdr:colOff>171450</xdr:colOff>
                    <xdr:row>21</xdr:row>
                    <xdr:rowOff>114300</xdr:rowOff>
                  </from>
                  <to>
                    <xdr:col>12</xdr:col>
                    <xdr:colOff>466725</xdr:colOff>
                    <xdr:row>23</xdr:row>
                    <xdr:rowOff>47625</xdr:rowOff>
                  </to>
                </anchor>
              </controlPr>
            </control>
          </mc:Choice>
        </mc:AlternateContent>
        <mc:AlternateContent xmlns:mc="http://schemas.openxmlformats.org/markup-compatibility/2006">
          <mc:Choice Requires="x14">
            <control shapeId="20484" r:id="rId6" name="Check Box 4">
              <controlPr defaultSize="0" autoFill="0" autoLine="0" autoPict="0">
                <anchor moveWithCells="1">
                  <from>
                    <xdr:col>6</xdr:col>
                    <xdr:colOff>142875</xdr:colOff>
                    <xdr:row>55</xdr:row>
                    <xdr:rowOff>171450</xdr:rowOff>
                  </from>
                  <to>
                    <xdr:col>6</xdr:col>
                    <xdr:colOff>447675</xdr:colOff>
                    <xdr:row>56</xdr:row>
                    <xdr:rowOff>0</xdr:rowOff>
                  </to>
                </anchor>
              </controlPr>
            </control>
          </mc:Choice>
        </mc:AlternateContent>
        <mc:AlternateContent xmlns:mc="http://schemas.openxmlformats.org/markup-compatibility/2006">
          <mc:Choice Requires="x14">
            <control shapeId="20485" r:id="rId7" name="Check Box 5">
              <controlPr defaultSize="0" autoFill="0" autoLine="0" autoPict="0">
                <anchor moveWithCells="1">
                  <from>
                    <xdr:col>9</xdr:col>
                    <xdr:colOff>438150</xdr:colOff>
                    <xdr:row>55</xdr:row>
                    <xdr:rowOff>180975</xdr:rowOff>
                  </from>
                  <to>
                    <xdr:col>9</xdr:col>
                    <xdr:colOff>733425</xdr:colOff>
                    <xdr:row>56</xdr:row>
                    <xdr:rowOff>9525</xdr:rowOff>
                  </to>
                </anchor>
              </controlPr>
            </control>
          </mc:Choice>
        </mc:AlternateContent>
        <mc:AlternateContent xmlns:mc="http://schemas.openxmlformats.org/markup-compatibility/2006">
          <mc:Choice Requires="x14">
            <control shapeId="20486" r:id="rId8" name="Check Box 6">
              <controlPr defaultSize="0" autoFill="0" autoLine="0" autoPict="0">
                <anchor moveWithCells="1">
                  <from>
                    <xdr:col>11</xdr:col>
                    <xdr:colOff>514350</xdr:colOff>
                    <xdr:row>55</xdr:row>
                    <xdr:rowOff>171450</xdr:rowOff>
                  </from>
                  <to>
                    <xdr:col>12</xdr:col>
                    <xdr:colOff>85725</xdr:colOff>
                    <xdr:row>56</xdr:row>
                    <xdr:rowOff>0</xdr:rowOff>
                  </to>
                </anchor>
              </controlPr>
            </control>
          </mc:Choice>
        </mc:AlternateContent>
        <mc:AlternateContent xmlns:mc="http://schemas.openxmlformats.org/markup-compatibility/2006">
          <mc:Choice Requires="x14">
            <control shapeId="20487" r:id="rId9" name="Check Box 7">
              <controlPr defaultSize="0" autoFill="0" autoLine="0" autoPict="0">
                <anchor moveWithCells="1">
                  <from>
                    <xdr:col>6</xdr:col>
                    <xdr:colOff>171450</xdr:colOff>
                    <xdr:row>58</xdr:row>
                    <xdr:rowOff>190500</xdr:rowOff>
                  </from>
                  <to>
                    <xdr:col>6</xdr:col>
                    <xdr:colOff>476250</xdr:colOff>
                    <xdr:row>60</xdr:row>
                    <xdr:rowOff>9525</xdr:rowOff>
                  </to>
                </anchor>
              </controlPr>
            </control>
          </mc:Choice>
        </mc:AlternateContent>
        <mc:AlternateContent xmlns:mc="http://schemas.openxmlformats.org/markup-compatibility/2006">
          <mc:Choice Requires="x14">
            <control shapeId="20488" r:id="rId10" name="Check Box 8">
              <controlPr defaultSize="0" autoFill="0" autoLine="0" autoPict="0">
                <anchor moveWithCells="1">
                  <from>
                    <xdr:col>12</xdr:col>
                    <xdr:colOff>180975</xdr:colOff>
                    <xdr:row>58</xdr:row>
                    <xdr:rowOff>190500</xdr:rowOff>
                  </from>
                  <to>
                    <xdr:col>12</xdr:col>
                    <xdr:colOff>485775</xdr:colOff>
                    <xdr:row>60</xdr:row>
                    <xdr:rowOff>9525</xdr:rowOff>
                  </to>
                </anchor>
              </controlPr>
            </control>
          </mc:Choice>
        </mc:AlternateContent>
        <mc:AlternateContent xmlns:mc="http://schemas.openxmlformats.org/markup-compatibility/2006">
          <mc:Choice Requires="x14">
            <control shapeId="20489" r:id="rId11" name="Check Box 9">
              <controlPr defaultSize="0" autoFill="0" autoLine="0" autoPict="0">
                <anchor moveWithCells="1">
                  <from>
                    <xdr:col>6</xdr:col>
                    <xdr:colOff>171450</xdr:colOff>
                    <xdr:row>59</xdr:row>
                    <xdr:rowOff>190500</xdr:rowOff>
                  </from>
                  <to>
                    <xdr:col>6</xdr:col>
                    <xdr:colOff>476250</xdr:colOff>
                    <xdr:row>61</xdr:row>
                    <xdr:rowOff>28575</xdr:rowOff>
                  </to>
                </anchor>
              </controlPr>
            </control>
          </mc:Choice>
        </mc:AlternateContent>
        <mc:AlternateContent xmlns:mc="http://schemas.openxmlformats.org/markup-compatibility/2006">
          <mc:Choice Requires="x14">
            <control shapeId="20490" r:id="rId12" name="Check Box 10">
              <controlPr defaultSize="0" autoFill="0" autoLine="0" autoPict="0">
                <anchor moveWithCells="1">
                  <from>
                    <xdr:col>6</xdr:col>
                    <xdr:colOff>171450</xdr:colOff>
                    <xdr:row>60</xdr:row>
                    <xdr:rowOff>190500</xdr:rowOff>
                  </from>
                  <to>
                    <xdr:col>6</xdr:col>
                    <xdr:colOff>476250</xdr:colOff>
                    <xdr:row>62</xdr:row>
                    <xdr:rowOff>28575</xdr:rowOff>
                  </to>
                </anchor>
              </controlPr>
            </control>
          </mc:Choice>
        </mc:AlternateContent>
        <mc:AlternateContent xmlns:mc="http://schemas.openxmlformats.org/markup-compatibility/2006">
          <mc:Choice Requires="x14">
            <control shapeId="20491" r:id="rId13" name="Check Box 11">
              <controlPr defaultSize="0" autoFill="0" autoLine="0" autoPict="0">
                <anchor moveWithCells="1">
                  <from>
                    <xdr:col>6</xdr:col>
                    <xdr:colOff>171450</xdr:colOff>
                    <xdr:row>61</xdr:row>
                    <xdr:rowOff>190500</xdr:rowOff>
                  </from>
                  <to>
                    <xdr:col>6</xdr:col>
                    <xdr:colOff>476250</xdr:colOff>
                    <xdr:row>63</xdr:row>
                    <xdr:rowOff>28575</xdr:rowOff>
                  </to>
                </anchor>
              </controlPr>
            </control>
          </mc:Choice>
        </mc:AlternateContent>
        <mc:AlternateContent xmlns:mc="http://schemas.openxmlformats.org/markup-compatibility/2006">
          <mc:Choice Requires="x14">
            <control shapeId="20492" r:id="rId14" name="Check Box 12">
              <controlPr defaultSize="0" autoFill="0" autoLine="0" autoPict="0">
                <anchor moveWithCells="1">
                  <from>
                    <xdr:col>6</xdr:col>
                    <xdr:colOff>171450</xdr:colOff>
                    <xdr:row>62</xdr:row>
                    <xdr:rowOff>190500</xdr:rowOff>
                  </from>
                  <to>
                    <xdr:col>6</xdr:col>
                    <xdr:colOff>476250</xdr:colOff>
                    <xdr:row>64</xdr:row>
                    <xdr:rowOff>28575</xdr:rowOff>
                  </to>
                </anchor>
              </controlPr>
            </control>
          </mc:Choice>
        </mc:AlternateContent>
        <mc:AlternateContent xmlns:mc="http://schemas.openxmlformats.org/markup-compatibility/2006">
          <mc:Choice Requires="x14">
            <control shapeId="20493" r:id="rId15" name="Check Box 13">
              <controlPr defaultSize="0" autoFill="0" autoLine="0" autoPict="0">
                <anchor moveWithCells="1">
                  <from>
                    <xdr:col>6</xdr:col>
                    <xdr:colOff>171450</xdr:colOff>
                    <xdr:row>63</xdr:row>
                    <xdr:rowOff>190500</xdr:rowOff>
                  </from>
                  <to>
                    <xdr:col>6</xdr:col>
                    <xdr:colOff>476250</xdr:colOff>
                    <xdr:row>65</xdr:row>
                    <xdr:rowOff>28575</xdr:rowOff>
                  </to>
                </anchor>
              </controlPr>
            </control>
          </mc:Choice>
        </mc:AlternateContent>
        <mc:AlternateContent xmlns:mc="http://schemas.openxmlformats.org/markup-compatibility/2006">
          <mc:Choice Requires="x14">
            <control shapeId="20494" r:id="rId16" name="Check Box 14">
              <controlPr defaultSize="0" autoFill="0" autoLine="0" autoPict="0">
                <anchor moveWithCells="1">
                  <from>
                    <xdr:col>12</xdr:col>
                    <xdr:colOff>180975</xdr:colOff>
                    <xdr:row>59</xdr:row>
                    <xdr:rowOff>190500</xdr:rowOff>
                  </from>
                  <to>
                    <xdr:col>12</xdr:col>
                    <xdr:colOff>485775</xdr:colOff>
                    <xdr:row>61</xdr:row>
                    <xdr:rowOff>28575</xdr:rowOff>
                  </to>
                </anchor>
              </controlPr>
            </control>
          </mc:Choice>
        </mc:AlternateContent>
        <mc:AlternateContent xmlns:mc="http://schemas.openxmlformats.org/markup-compatibility/2006">
          <mc:Choice Requires="x14">
            <control shapeId="20495" r:id="rId17" name="Check Box 15">
              <controlPr defaultSize="0" autoFill="0" autoLine="0" autoPict="0">
                <anchor moveWithCells="1">
                  <from>
                    <xdr:col>12</xdr:col>
                    <xdr:colOff>180975</xdr:colOff>
                    <xdr:row>60</xdr:row>
                    <xdr:rowOff>190500</xdr:rowOff>
                  </from>
                  <to>
                    <xdr:col>12</xdr:col>
                    <xdr:colOff>485775</xdr:colOff>
                    <xdr:row>62</xdr:row>
                    <xdr:rowOff>28575</xdr:rowOff>
                  </to>
                </anchor>
              </controlPr>
            </control>
          </mc:Choice>
        </mc:AlternateContent>
        <mc:AlternateContent xmlns:mc="http://schemas.openxmlformats.org/markup-compatibility/2006">
          <mc:Choice Requires="x14">
            <control shapeId="20496" r:id="rId18" name="Check Box 16">
              <controlPr defaultSize="0" autoFill="0" autoLine="0" autoPict="0">
                <anchor moveWithCells="1">
                  <from>
                    <xdr:col>12</xdr:col>
                    <xdr:colOff>180975</xdr:colOff>
                    <xdr:row>61</xdr:row>
                    <xdr:rowOff>190500</xdr:rowOff>
                  </from>
                  <to>
                    <xdr:col>12</xdr:col>
                    <xdr:colOff>485775</xdr:colOff>
                    <xdr:row>63</xdr:row>
                    <xdr:rowOff>28575</xdr:rowOff>
                  </to>
                </anchor>
              </controlPr>
            </control>
          </mc:Choice>
        </mc:AlternateContent>
        <mc:AlternateContent xmlns:mc="http://schemas.openxmlformats.org/markup-compatibility/2006">
          <mc:Choice Requires="x14">
            <control shapeId="20497" r:id="rId19" name="Check Box 17">
              <controlPr defaultSize="0" autoFill="0" autoLine="0" autoPict="0">
                <anchor moveWithCells="1">
                  <from>
                    <xdr:col>12</xdr:col>
                    <xdr:colOff>180975</xdr:colOff>
                    <xdr:row>62</xdr:row>
                    <xdr:rowOff>190500</xdr:rowOff>
                  </from>
                  <to>
                    <xdr:col>12</xdr:col>
                    <xdr:colOff>485775</xdr:colOff>
                    <xdr:row>64</xdr:row>
                    <xdr:rowOff>28575</xdr:rowOff>
                  </to>
                </anchor>
              </controlPr>
            </control>
          </mc:Choice>
        </mc:AlternateContent>
        <mc:AlternateContent xmlns:mc="http://schemas.openxmlformats.org/markup-compatibility/2006">
          <mc:Choice Requires="x14">
            <control shapeId="20560" r:id="rId20" name="Check Box 80">
              <controlPr defaultSize="0" autoFill="0" autoLine="0" autoPict="0">
                <anchor moveWithCells="1">
                  <from>
                    <xdr:col>9</xdr:col>
                    <xdr:colOff>342900</xdr:colOff>
                    <xdr:row>90</xdr:row>
                    <xdr:rowOff>742950</xdr:rowOff>
                  </from>
                  <to>
                    <xdr:col>9</xdr:col>
                    <xdr:colOff>647700</xdr:colOff>
                    <xdr:row>92</xdr:row>
                    <xdr:rowOff>38100</xdr:rowOff>
                  </to>
                </anchor>
              </controlPr>
            </control>
          </mc:Choice>
        </mc:AlternateContent>
        <mc:AlternateContent xmlns:mc="http://schemas.openxmlformats.org/markup-compatibility/2006">
          <mc:Choice Requires="x14">
            <control shapeId="20561" r:id="rId21" name="Check Box 81">
              <controlPr defaultSize="0" autoFill="0" autoLine="0" autoPict="0">
                <anchor moveWithCells="1">
                  <from>
                    <xdr:col>10</xdr:col>
                    <xdr:colOff>200025</xdr:colOff>
                    <xdr:row>90</xdr:row>
                    <xdr:rowOff>752475</xdr:rowOff>
                  </from>
                  <to>
                    <xdr:col>10</xdr:col>
                    <xdr:colOff>514350</xdr:colOff>
                    <xdr:row>92</xdr:row>
                    <xdr:rowOff>19050</xdr:rowOff>
                  </to>
                </anchor>
              </controlPr>
            </control>
          </mc:Choice>
        </mc:AlternateContent>
        <mc:AlternateContent xmlns:mc="http://schemas.openxmlformats.org/markup-compatibility/2006">
          <mc:Choice Requires="x14">
            <control shapeId="20562" r:id="rId22" name="Check Box 82">
              <controlPr defaultSize="0" autoFill="0" autoLine="0" autoPict="0">
                <anchor moveWithCells="1">
                  <from>
                    <xdr:col>12</xdr:col>
                    <xdr:colOff>200025</xdr:colOff>
                    <xdr:row>90</xdr:row>
                    <xdr:rowOff>742950</xdr:rowOff>
                  </from>
                  <to>
                    <xdr:col>12</xdr:col>
                    <xdr:colOff>514350</xdr:colOff>
                    <xdr:row>92</xdr:row>
                    <xdr:rowOff>38100</xdr:rowOff>
                  </to>
                </anchor>
              </controlPr>
            </control>
          </mc:Choice>
        </mc:AlternateContent>
        <mc:AlternateContent xmlns:mc="http://schemas.openxmlformats.org/markup-compatibility/2006">
          <mc:Choice Requires="x14">
            <control shapeId="20563" r:id="rId23" name="Check Box 83">
              <controlPr defaultSize="0" autoFill="0" autoLine="0" autoPict="0">
                <anchor moveWithCells="1">
                  <from>
                    <xdr:col>9</xdr:col>
                    <xdr:colOff>342900</xdr:colOff>
                    <xdr:row>91</xdr:row>
                    <xdr:rowOff>190500</xdr:rowOff>
                  </from>
                  <to>
                    <xdr:col>9</xdr:col>
                    <xdr:colOff>647700</xdr:colOff>
                    <xdr:row>93</xdr:row>
                    <xdr:rowOff>38100</xdr:rowOff>
                  </to>
                </anchor>
              </controlPr>
            </control>
          </mc:Choice>
        </mc:AlternateContent>
        <mc:AlternateContent xmlns:mc="http://schemas.openxmlformats.org/markup-compatibility/2006">
          <mc:Choice Requires="x14">
            <control shapeId="20566" r:id="rId24" name="Check Box 86">
              <controlPr defaultSize="0" autoFill="0" autoLine="0" autoPict="0">
                <anchor moveWithCells="1">
                  <from>
                    <xdr:col>9</xdr:col>
                    <xdr:colOff>342900</xdr:colOff>
                    <xdr:row>93</xdr:row>
                    <xdr:rowOff>0</xdr:rowOff>
                  </from>
                  <to>
                    <xdr:col>9</xdr:col>
                    <xdr:colOff>647700</xdr:colOff>
                    <xdr:row>94</xdr:row>
                    <xdr:rowOff>47625</xdr:rowOff>
                  </to>
                </anchor>
              </controlPr>
            </control>
          </mc:Choice>
        </mc:AlternateContent>
        <mc:AlternateContent xmlns:mc="http://schemas.openxmlformats.org/markup-compatibility/2006">
          <mc:Choice Requires="x14">
            <control shapeId="20569" r:id="rId25" name="Check Box 89">
              <controlPr defaultSize="0" autoFill="0" autoLine="0" autoPict="0">
                <anchor moveWithCells="1">
                  <from>
                    <xdr:col>9</xdr:col>
                    <xdr:colOff>342900</xdr:colOff>
                    <xdr:row>94</xdr:row>
                    <xdr:rowOff>0</xdr:rowOff>
                  </from>
                  <to>
                    <xdr:col>9</xdr:col>
                    <xdr:colOff>647700</xdr:colOff>
                    <xdr:row>95</xdr:row>
                    <xdr:rowOff>47625</xdr:rowOff>
                  </to>
                </anchor>
              </controlPr>
            </control>
          </mc:Choice>
        </mc:AlternateContent>
        <mc:AlternateContent xmlns:mc="http://schemas.openxmlformats.org/markup-compatibility/2006">
          <mc:Choice Requires="x14">
            <control shapeId="20572" r:id="rId26" name="Check Box 92">
              <controlPr defaultSize="0" autoFill="0" autoLine="0" autoPict="0">
                <anchor moveWithCells="1">
                  <from>
                    <xdr:col>9</xdr:col>
                    <xdr:colOff>342900</xdr:colOff>
                    <xdr:row>94</xdr:row>
                    <xdr:rowOff>190500</xdr:rowOff>
                  </from>
                  <to>
                    <xdr:col>9</xdr:col>
                    <xdr:colOff>647700</xdr:colOff>
                    <xdr:row>96</xdr:row>
                    <xdr:rowOff>38100</xdr:rowOff>
                  </to>
                </anchor>
              </controlPr>
            </control>
          </mc:Choice>
        </mc:AlternateContent>
        <mc:AlternateContent xmlns:mc="http://schemas.openxmlformats.org/markup-compatibility/2006">
          <mc:Choice Requires="x14">
            <control shapeId="20575" r:id="rId27" name="Check Box 95">
              <controlPr defaultSize="0" autoFill="0" autoLine="0" autoPict="0">
                <anchor moveWithCells="1">
                  <from>
                    <xdr:col>9</xdr:col>
                    <xdr:colOff>342900</xdr:colOff>
                    <xdr:row>95</xdr:row>
                    <xdr:rowOff>180975</xdr:rowOff>
                  </from>
                  <to>
                    <xdr:col>9</xdr:col>
                    <xdr:colOff>647700</xdr:colOff>
                    <xdr:row>97</xdr:row>
                    <xdr:rowOff>38100</xdr:rowOff>
                  </to>
                </anchor>
              </controlPr>
            </control>
          </mc:Choice>
        </mc:AlternateContent>
        <mc:AlternateContent xmlns:mc="http://schemas.openxmlformats.org/markup-compatibility/2006">
          <mc:Choice Requires="x14">
            <control shapeId="20578" r:id="rId28" name="Check Box 98">
              <controlPr defaultSize="0" autoFill="0" autoLine="0" autoPict="0">
                <anchor moveWithCells="1">
                  <from>
                    <xdr:col>9</xdr:col>
                    <xdr:colOff>342900</xdr:colOff>
                    <xdr:row>98</xdr:row>
                    <xdr:rowOff>742950</xdr:rowOff>
                  </from>
                  <to>
                    <xdr:col>9</xdr:col>
                    <xdr:colOff>647700</xdr:colOff>
                    <xdr:row>100</xdr:row>
                    <xdr:rowOff>38100</xdr:rowOff>
                  </to>
                </anchor>
              </controlPr>
            </control>
          </mc:Choice>
        </mc:AlternateContent>
        <mc:AlternateContent xmlns:mc="http://schemas.openxmlformats.org/markup-compatibility/2006">
          <mc:Choice Requires="x14">
            <control shapeId="20581" r:id="rId29" name="Check Box 101">
              <controlPr defaultSize="0" autoFill="0" autoLine="0" autoPict="0">
                <anchor moveWithCells="1">
                  <from>
                    <xdr:col>9</xdr:col>
                    <xdr:colOff>342900</xdr:colOff>
                    <xdr:row>99</xdr:row>
                    <xdr:rowOff>190500</xdr:rowOff>
                  </from>
                  <to>
                    <xdr:col>9</xdr:col>
                    <xdr:colOff>647700</xdr:colOff>
                    <xdr:row>101</xdr:row>
                    <xdr:rowOff>28575</xdr:rowOff>
                  </to>
                </anchor>
              </controlPr>
            </control>
          </mc:Choice>
        </mc:AlternateContent>
        <mc:AlternateContent xmlns:mc="http://schemas.openxmlformats.org/markup-compatibility/2006">
          <mc:Choice Requires="x14">
            <control shapeId="20584" r:id="rId30" name="Check Box 104">
              <controlPr defaultSize="0" autoFill="0" autoLine="0" autoPict="0">
                <anchor moveWithCells="1">
                  <from>
                    <xdr:col>9</xdr:col>
                    <xdr:colOff>342900</xdr:colOff>
                    <xdr:row>101</xdr:row>
                    <xdr:rowOff>0</xdr:rowOff>
                  </from>
                  <to>
                    <xdr:col>9</xdr:col>
                    <xdr:colOff>647700</xdr:colOff>
                    <xdr:row>102</xdr:row>
                    <xdr:rowOff>47625</xdr:rowOff>
                  </to>
                </anchor>
              </controlPr>
            </control>
          </mc:Choice>
        </mc:AlternateContent>
        <mc:AlternateContent xmlns:mc="http://schemas.openxmlformats.org/markup-compatibility/2006">
          <mc:Choice Requires="x14">
            <control shapeId="20587" r:id="rId31" name="Check Box 107">
              <controlPr defaultSize="0" autoFill="0" autoLine="0" autoPict="0">
                <anchor moveWithCells="1">
                  <from>
                    <xdr:col>9</xdr:col>
                    <xdr:colOff>342900</xdr:colOff>
                    <xdr:row>102</xdr:row>
                    <xdr:rowOff>0</xdr:rowOff>
                  </from>
                  <to>
                    <xdr:col>9</xdr:col>
                    <xdr:colOff>647700</xdr:colOff>
                    <xdr:row>103</xdr:row>
                    <xdr:rowOff>47625</xdr:rowOff>
                  </to>
                </anchor>
              </controlPr>
            </control>
          </mc:Choice>
        </mc:AlternateContent>
        <mc:AlternateContent xmlns:mc="http://schemas.openxmlformats.org/markup-compatibility/2006">
          <mc:Choice Requires="x14">
            <control shapeId="20590" r:id="rId32" name="Check Box 110">
              <controlPr defaultSize="0" autoFill="0" autoLine="0" autoPict="0">
                <anchor moveWithCells="1">
                  <from>
                    <xdr:col>9</xdr:col>
                    <xdr:colOff>342900</xdr:colOff>
                    <xdr:row>102</xdr:row>
                    <xdr:rowOff>190500</xdr:rowOff>
                  </from>
                  <to>
                    <xdr:col>9</xdr:col>
                    <xdr:colOff>647700</xdr:colOff>
                    <xdr:row>104</xdr:row>
                    <xdr:rowOff>28575</xdr:rowOff>
                  </to>
                </anchor>
              </controlPr>
            </control>
          </mc:Choice>
        </mc:AlternateContent>
        <mc:AlternateContent xmlns:mc="http://schemas.openxmlformats.org/markup-compatibility/2006">
          <mc:Choice Requires="x14">
            <control shapeId="20593" r:id="rId33" name="Check Box 113">
              <controlPr defaultSize="0" autoFill="0" autoLine="0" autoPict="0">
                <anchor moveWithCells="1">
                  <from>
                    <xdr:col>9</xdr:col>
                    <xdr:colOff>342900</xdr:colOff>
                    <xdr:row>103</xdr:row>
                    <xdr:rowOff>180975</xdr:rowOff>
                  </from>
                  <to>
                    <xdr:col>9</xdr:col>
                    <xdr:colOff>647700</xdr:colOff>
                    <xdr:row>105</xdr:row>
                    <xdr:rowOff>28575</xdr:rowOff>
                  </to>
                </anchor>
              </controlPr>
            </control>
          </mc:Choice>
        </mc:AlternateContent>
        <mc:AlternateContent xmlns:mc="http://schemas.openxmlformats.org/markup-compatibility/2006">
          <mc:Choice Requires="x14">
            <control shapeId="20596" r:id="rId34" name="Check Box 116">
              <controlPr defaultSize="0" autoFill="0" autoLine="0" autoPict="0">
                <anchor moveWithCells="1">
                  <from>
                    <xdr:col>10</xdr:col>
                    <xdr:colOff>200025</xdr:colOff>
                    <xdr:row>91</xdr:row>
                    <xdr:rowOff>752475</xdr:rowOff>
                  </from>
                  <to>
                    <xdr:col>10</xdr:col>
                    <xdr:colOff>514350</xdr:colOff>
                    <xdr:row>93</xdr:row>
                    <xdr:rowOff>38100</xdr:rowOff>
                  </to>
                </anchor>
              </controlPr>
            </control>
          </mc:Choice>
        </mc:AlternateContent>
        <mc:AlternateContent xmlns:mc="http://schemas.openxmlformats.org/markup-compatibility/2006">
          <mc:Choice Requires="x14">
            <control shapeId="20597" r:id="rId35" name="Check Box 117">
              <controlPr defaultSize="0" autoFill="0" autoLine="0" autoPict="0">
                <anchor moveWithCells="1">
                  <from>
                    <xdr:col>12</xdr:col>
                    <xdr:colOff>200025</xdr:colOff>
                    <xdr:row>91</xdr:row>
                    <xdr:rowOff>742950</xdr:rowOff>
                  </from>
                  <to>
                    <xdr:col>12</xdr:col>
                    <xdr:colOff>514350</xdr:colOff>
                    <xdr:row>93</xdr:row>
                    <xdr:rowOff>57150</xdr:rowOff>
                  </to>
                </anchor>
              </controlPr>
            </control>
          </mc:Choice>
        </mc:AlternateContent>
        <mc:AlternateContent xmlns:mc="http://schemas.openxmlformats.org/markup-compatibility/2006">
          <mc:Choice Requires="x14">
            <control shapeId="20598" r:id="rId36" name="Check Box 118">
              <controlPr defaultSize="0" autoFill="0" autoLine="0" autoPict="0">
                <anchor moveWithCells="1">
                  <from>
                    <xdr:col>10</xdr:col>
                    <xdr:colOff>200025</xdr:colOff>
                    <xdr:row>92</xdr:row>
                    <xdr:rowOff>752475</xdr:rowOff>
                  </from>
                  <to>
                    <xdr:col>10</xdr:col>
                    <xdr:colOff>514350</xdr:colOff>
                    <xdr:row>94</xdr:row>
                    <xdr:rowOff>38100</xdr:rowOff>
                  </to>
                </anchor>
              </controlPr>
            </control>
          </mc:Choice>
        </mc:AlternateContent>
        <mc:AlternateContent xmlns:mc="http://schemas.openxmlformats.org/markup-compatibility/2006">
          <mc:Choice Requires="x14">
            <control shapeId="20599" r:id="rId37" name="Check Box 119">
              <controlPr defaultSize="0" autoFill="0" autoLine="0" autoPict="0">
                <anchor moveWithCells="1">
                  <from>
                    <xdr:col>12</xdr:col>
                    <xdr:colOff>200025</xdr:colOff>
                    <xdr:row>92</xdr:row>
                    <xdr:rowOff>742950</xdr:rowOff>
                  </from>
                  <to>
                    <xdr:col>12</xdr:col>
                    <xdr:colOff>514350</xdr:colOff>
                    <xdr:row>94</xdr:row>
                    <xdr:rowOff>57150</xdr:rowOff>
                  </to>
                </anchor>
              </controlPr>
            </control>
          </mc:Choice>
        </mc:AlternateContent>
        <mc:AlternateContent xmlns:mc="http://schemas.openxmlformats.org/markup-compatibility/2006">
          <mc:Choice Requires="x14">
            <control shapeId="20600" r:id="rId38" name="Check Box 120">
              <controlPr defaultSize="0" autoFill="0" autoLine="0" autoPict="0">
                <anchor moveWithCells="1">
                  <from>
                    <xdr:col>10</xdr:col>
                    <xdr:colOff>200025</xdr:colOff>
                    <xdr:row>93</xdr:row>
                    <xdr:rowOff>752475</xdr:rowOff>
                  </from>
                  <to>
                    <xdr:col>10</xdr:col>
                    <xdr:colOff>514350</xdr:colOff>
                    <xdr:row>95</xdr:row>
                    <xdr:rowOff>38100</xdr:rowOff>
                  </to>
                </anchor>
              </controlPr>
            </control>
          </mc:Choice>
        </mc:AlternateContent>
        <mc:AlternateContent xmlns:mc="http://schemas.openxmlformats.org/markup-compatibility/2006">
          <mc:Choice Requires="x14">
            <control shapeId="20601" r:id="rId39" name="Check Box 121">
              <controlPr defaultSize="0" autoFill="0" autoLine="0" autoPict="0">
                <anchor moveWithCells="1">
                  <from>
                    <xdr:col>12</xdr:col>
                    <xdr:colOff>200025</xdr:colOff>
                    <xdr:row>93</xdr:row>
                    <xdr:rowOff>742950</xdr:rowOff>
                  </from>
                  <to>
                    <xdr:col>12</xdr:col>
                    <xdr:colOff>514350</xdr:colOff>
                    <xdr:row>95</xdr:row>
                    <xdr:rowOff>57150</xdr:rowOff>
                  </to>
                </anchor>
              </controlPr>
            </control>
          </mc:Choice>
        </mc:AlternateContent>
        <mc:AlternateContent xmlns:mc="http://schemas.openxmlformats.org/markup-compatibility/2006">
          <mc:Choice Requires="x14">
            <control shapeId="20602" r:id="rId40" name="Check Box 122">
              <controlPr defaultSize="0" autoFill="0" autoLine="0" autoPict="0">
                <anchor moveWithCells="1">
                  <from>
                    <xdr:col>10</xdr:col>
                    <xdr:colOff>200025</xdr:colOff>
                    <xdr:row>94</xdr:row>
                    <xdr:rowOff>752475</xdr:rowOff>
                  </from>
                  <to>
                    <xdr:col>10</xdr:col>
                    <xdr:colOff>514350</xdr:colOff>
                    <xdr:row>96</xdr:row>
                    <xdr:rowOff>38100</xdr:rowOff>
                  </to>
                </anchor>
              </controlPr>
            </control>
          </mc:Choice>
        </mc:AlternateContent>
        <mc:AlternateContent xmlns:mc="http://schemas.openxmlformats.org/markup-compatibility/2006">
          <mc:Choice Requires="x14">
            <control shapeId="20603" r:id="rId41" name="Check Box 123">
              <controlPr defaultSize="0" autoFill="0" autoLine="0" autoPict="0">
                <anchor moveWithCells="1">
                  <from>
                    <xdr:col>12</xdr:col>
                    <xdr:colOff>200025</xdr:colOff>
                    <xdr:row>94</xdr:row>
                    <xdr:rowOff>742950</xdr:rowOff>
                  </from>
                  <to>
                    <xdr:col>12</xdr:col>
                    <xdr:colOff>514350</xdr:colOff>
                    <xdr:row>96</xdr:row>
                    <xdr:rowOff>57150</xdr:rowOff>
                  </to>
                </anchor>
              </controlPr>
            </control>
          </mc:Choice>
        </mc:AlternateContent>
        <mc:AlternateContent xmlns:mc="http://schemas.openxmlformats.org/markup-compatibility/2006">
          <mc:Choice Requires="x14">
            <control shapeId="20604" r:id="rId42" name="Check Box 124">
              <controlPr defaultSize="0" autoFill="0" autoLine="0" autoPict="0">
                <anchor moveWithCells="1">
                  <from>
                    <xdr:col>10</xdr:col>
                    <xdr:colOff>200025</xdr:colOff>
                    <xdr:row>95</xdr:row>
                    <xdr:rowOff>752475</xdr:rowOff>
                  </from>
                  <to>
                    <xdr:col>10</xdr:col>
                    <xdr:colOff>514350</xdr:colOff>
                    <xdr:row>97</xdr:row>
                    <xdr:rowOff>38100</xdr:rowOff>
                  </to>
                </anchor>
              </controlPr>
            </control>
          </mc:Choice>
        </mc:AlternateContent>
        <mc:AlternateContent xmlns:mc="http://schemas.openxmlformats.org/markup-compatibility/2006">
          <mc:Choice Requires="x14">
            <control shapeId="20605" r:id="rId43" name="Check Box 125">
              <controlPr defaultSize="0" autoFill="0" autoLine="0" autoPict="0">
                <anchor moveWithCells="1">
                  <from>
                    <xdr:col>12</xdr:col>
                    <xdr:colOff>200025</xdr:colOff>
                    <xdr:row>95</xdr:row>
                    <xdr:rowOff>742950</xdr:rowOff>
                  </from>
                  <to>
                    <xdr:col>12</xdr:col>
                    <xdr:colOff>514350</xdr:colOff>
                    <xdr:row>97</xdr:row>
                    <xdr:rowOff>57150</xdr:rowOff>
                  </to>
                </anchor>
              </controlPr>
            </control>
          </mc:Choice>
        </mc:AlternateContent>
        <mc:AlternateContent xmlns:mc="http://schemas.openxmlformats.org/markup-compatibility/2006">
          <mc:Choice Requires="x14">
            <control shapeId="20606" r:id="rId44" name="Check Box 126">
              <controlPr defaultSize="0" autoFill="0" autoLine="0" autoPict="0">
                <anchor moveWithCells="1">
                  <from>
                    <xdr:col>10</xdr:col>
                    <xdr:colOff>200025</xdr:colOff>
                    <xdr:row>98</xdr:row>
                    <xdr:rowOff>752475</xdr:rowOff>
                  </from>
                  <to>
                    <xdr:col>10</xdr:col>
                    <xdr:colOff>514350</xdr:colOff>
                    <xdr:row>100</xdr:row>
                    <xdr:rowOff>19050</xdr:rowOff>
                  </to>
                </anchor>
              </controlPr>
            </control>
          </mc:Choice>
        </mc:AlternateContent>
        <mc:AlternateContent xmlns:mc="http://schemas.openxmlformats.org/markup-compatibility/2006">
          <mc:Choice Requires="x14">
            <control shapeId="20607" r:id="rId45" name="Check Box 127">
              <controlPr defaultSize="0" autoFill="0" autoLine="0" autoPict="0">
                <anchor moveWithCells="1">
                  <from>
                    <xdr:col>12</xdr:col>
                    <xdr:colOff>200025</xdr:colOff>
                    <xdr:row>98</xdr:row>
                    <xdr:rowOff>742950</xdr:rowOff>
                  </from>
                  <to>
                    <xdr:col>12</xdr:col>
                    <xdr:colOff>514350</xdr:colOff>
                    <xdr:row>100</xdr:row>
                    <xdr:rowOff>38100</xdr:rowOff>
                  </to>
                </anchor>
              </controlPr>
            </control>
          </mc:Choice>
        </mc:AlternateContent>
        <mc:AlternateContent xmlns:mc="http://schemas.openxmlformats.org/markup-compatibility/2006">
          <mc:Choice Requires="x14">
            <control shapeId="20608" r:id="rId46" name="Check Box 128">
              <controlPr defaultSize="0" autoFill="0" autoLine="0" autoPict="0">
                <anchor moveWithCells="1">
                  <from>
                    <xdr:col>10</xdr:col>
                    <xdr:colOff>200025</xdr:colOff>
                    <xdr:row>99</xdr:row>
                    <xdr:rowOff>752475</xdr:rowOff>
                  </from>
                  <to>
                    <xdr:col>10</xdr:col>
                    <xdr:colOff>514350</xdr:colOff>
                    <xdr:row>101</xdr:row>
                    <xdr:rowOff>38100</xdr:rowOff>
                  </to>
                </anchor>
              </controlPr>
            </control>
          </mc:Choice>
        </mc:AlternateContent>
        <mc:AlternateContent xmlns:mc="http://schemas.openxmlformats.org/markup-compatibility/2006">
          <mc:Choice Requires="x14">
            <control shapeId="20609" r:id="rId47" name="Check Box 129">
              <controlPr defaultSize="0" autoFill="0" autoLine="0" autoPict="0">
                <anchor moveWithCells="1">
                  <from>
                    <xdr:col>12</xdr:col>
                    <xdr:colOff>200025</xdr:colOff>
                    <xdr:row>99</xdr:row>
                    <xdr:rowOff>742950</xdr:rowOff>
                  </from>
                  <to>
                    <xdr:col>12</xdr:col>
                    <xdr:colOff>514350</xdr:colOff>
                    <xdr:row>101</xdr:row>
                    <xdr:rowOff>57150</xdr:rowOff>
                  </to>
                </anchor>
              </controlPr>
            </control>
          </mc:Choice>
        </mc:AlternateContent>
        <mc:AlternateContent xmlns:mc="http://schemas.openxmlformats.org/markup-compatibility/2006">
          <mc:Choice Requires="x14">
            <control shapeId="20610" r:id="rId48" name="Check Box 130">
              <controlPr defaultSize="0" autoFill="0" autoLine="0" autoPict="0">
                <anchor moveWithCells="1">
                  <from>
                    <xdr:col>10</xdr:col>
                    <xdr:colOff>200025</xdr:colOff>
                    <xdr:row>100</xdr:row>
                    <xdr:rowOff>752475</xdr:rowOff>
                  </from>
                  <to>
                    <xdr:col>10</xdr:col>
                    <xdr:colOff>514350</xdr:colOff>
                    <xdr:row>102</xdr:row>
                    <xdr:rowOff>38100</xdr:rowOff>
                  </to>
                </anchor>
              </controlPr>
            </control>
          </mc:Choice>
        </mc:AlternateContent>
        <mc:AlternateContent xmlns:mc="http://schemas.openxmlformats.org/markup-compatibility/2006">
          <mc:Choice Requires="x14">
            <control shapeId="20611" r:id="rId49" name="Check Box 131">
              <controlPr defaultSize="0" autoFill="0" autoLine="0" autoPict="0">
                <anchor moveWithCells="1">
                  <from>
                    <xdr:col>12</xdr:col>
                    <xdr:colOff>200025</xdr:colOff>
                    <xdr:row>100</xdr:row>
                    <xdr:rowOff>742950</xdr:rowOff>
                  </from>
                  <to>
                    <xdr:col>12</xdr:col>
                    <xdr:colOff>514350</xdr:colOff>
                    <xdr:row>102</xdr:row>
                    <xdr:rowOff>57150</xdr:rowOff>
                  </to>
                </anchor>
              </controlPr>
            </control>
          </mc:Choice>
        </mc:AlternateContent>
        <mc:AlternateContent xmlns:mc="http://schemas.openxmlformats.org/markup-compatibility/2006">
          <mc:Choice Requires="x14">
            <control shapeId="20612" r:id="rId50" name="Check Box 132">
              <controlPr defaultSize="0" autoFill="0" autoLine="0" autoPict="0">
                <anchor moveWithCells="1">
                  <from>
                    <xdr:col>10</xdr:col>
                    <xdr:colOff>200025</xdr:colOff>
                    <xdr:row>101</xdr:row>
                    <xdr:rowOff>752475</xdr:rowOff>
                  </from>
                  <to>
                    <xdr:col>10</xdr:col>
                    <xdr:colOff>514350</xdr:colOff>
                    <xdr:row>103</xdr:row>
                    <xdr:rowOff>38100</xdr:rowOff>
                  </to>
                </anchor>
              </controlPr>
            </control>
          </mc:Choice>
        </mc:AlternateContent>
        <mc:AlternateContent xmlns:mc="http://schemas.openxmlformats.org/markup-compatibility/2006">
          <mc:Choice Requires="x14">
            <control shapeId="20613" r:id="rId51" name="Check Box 133">
              <controlPr defaultSize="0" autoFill="0" autoLine="0" autoPict="0">
                <anchor moveWithCells="1">
                  <from>
                    <xdr:col>12</xdr:col>
                    <xdr:colOff>200025</xdr:colOff>
                    <xdr:row>101</xdr:row>
                    <xdr:rowOff>742950</xdr:rowOff>
                  </from>
                  <to>
                    <xdr:col>12</xdr:col>
                    <xdr:colOff>514350</xdr:colOff>
                    <xdr:row>103</xdr:row>
                    <xdr:rowOff>57150</xdr:rowOff>
                  </to>
                </anchor>
              </controlPr>
            </control>
          </mc:Choice>
        </mc:AlternateContent>
        <mc:AlternateContent xmlns:mc="http://schemas.openxmlformats.org/markup-compatibility/2006">
          <mc:Choice Requires="x14">
            <control shapeId="20614" r:id="rId52" name="Check Box 134">
              <controlPr defaultSize="0" autoFill="0" autoLine="0" autoPict="0">
                <anchor moveWithCells="1">
                  <from>
                    <xdr:col>10</xdr:col>
                    <xdr:colOff>200025</xdr:colOff>
                    <xdr:row>102</xdr:row>
                    <xdr:rowOff>752475</xdr:rowOff>
                  </from>
                  <to>
                    <xdr:col>10</xdr:col>
                    <xdr:colOff>514350</xdr:colOff>
                    <xdr:row>104</xdr:row>
                    <xdr:rowOff>38100</xdr:rowOff>
                  </to>
                </anchor>
              </controlPr>
            </control>
          </mc:Choice>
        </mc:AlternateContent>
        <mc:AlternateContent xmlns:mc="http://schemas.openxmlformats.org/markup-compatibility/2006">
          <mc:Choice Requires="x14">
            <control shapeId="20615" r:id="rId53" name="Check Box 135">
              <controlPr defaultSize="0" autoFill="0" autoLine="0" autoPict="0">
                <anchor moveWithCells="1">
                  <from>
                    <xdr:col>12</xdr:col>
                    <xdr:colOff>200025</xdr:colOff>
                    <xdr:row>102</xdr:row>
                    <xdr:rowOff>742950</xdr:rowOff>
                  </from>
                  <to>
                    <xdr:col>12</xdr:col>
                    <xdr:colOff>514350</xdr:colOff>
                    <xdr:row>104</xdr:row>
                    <xdr:rowOff>57150</xdr:rowOff>
                  </to>
                </anchor>
              </controlPr>
            </control>
          </mc:Choice>
        </mc:AlternateContent>
        <mc:AlternateContent xmlns:mc="http://schemas.openxmlformats.org/markup-compatibility/2006">
          <mc:Choice Requires="x14">
            <control shapeId="20616" r:id="rId54" name="Check Box 136">
              <controlPr defaultSize="0" autoFill="0" autoLine="0" autoPict="0">
                <anchor moveWithCells="1">
                  <from>
                    <xdr:col>10</xdr:col>
                    <xdr:colOff>200025</xdr:colOff>
                    <xdr:row>103</xdr:row>
                    <xdr:rowOff>752475</xdr:rowOff>
                  </from>
                  <to>
                    <xdr:col>10</xdr:col>
                    <xdr:colOff>514350</xdr:colOff>
                    <xdr:row>105</xdr:row>
                    <xdr:rowOff>38100</xdr:rowOff>
                  </to>
                </anchor>
              </controlPr>
            </control>
          </mc:Choice>
        </mc:AlternateContent>
        <mc:AlternateContent xmlns:mc="http://schemas.openxmlformats.org/markup-compatibility/2006">
          <mc:Choice Requires="x14">
            <control shapeId="20617" r:id="rId55" name="Check Box 137">
              <controlPr defaultSize="0" autoFill="0" autoLine="0" autoPict="0">
                <anchor moveWithCells="1">
                  <from>
                    <xdr:col>12</xdr:col>
                    <xdr:colOff>200025</xdr:colOff>
                    <xdr:row>103</xdr:row>
                    <xdr:rowOff>742950</xdr:rowOff>
                  </from>
                  <to>
                    <xdr:col>12</xdr:col>
                    <xdr:colOff>514350</xdr:colOff>
                    <xdr:row>105</xdr:row>
                    <xdr:rowOff>57150</xdr:rowOff>
                  </to>
                </anchor>
              </controlPr>
            </control>
          </mc:Choice>
        </mc:AlternateContent>
        <mc:AlternateContent xmlns:mc="http://schemas.openxmlformats.org/markup-compatibility/2006">
          <mc:Choice Requires="x14">
            <control shapeId="20618" r:id="rId56" name="Check Box 1">
              <controlPr defaultSize="0" autoFill="0" autoLine="0" autoPict="0">
                <anchor moveWithCells="1">
                  <from>
                    <xdr:col>8</xdr:col>
                    <xdr:colOff>171450</xdr:colOff>
                    <xdr:row>21</xdr:row>
                    <xdr:rowOff>190500</xdr:rowOff>
                  </from>
                  <to>
                    <xdr:col>8</xdr:col>
                    <xdr:colOff>476250</xdr:colOff>
                    <xdr:row>23</xdr:row>
                    <xdr:rowOff>9525</xdr:rowOff>
                  </to>
                </anchor>
              </controlPr>
            </control>
          </mc:Choice>
        </mc:AlternateContent>
        <mc:AlternateContent xmlns:mc="http://schemas.openxmlformats.org/markup-compatibility/2006">
          <mc:Choice Requires="x14">
            <control shapeId="20619" r:id="rId57" name="Check Box 2">
              <controlPr defaultSize="0" autoFill="0" autoLine="0" autoPict="0">
                <anchor moveWithCells="1">
                  <from>
                    <xdr:col>12</xdr:col>
                    <xdr:colOff>171450</xdr:colOff>
                    <xdr:row>21</xdr:row>
                    <xdr:rowOff>114300</xdr:rowOff>
                  </from>
                  <to>
                    <xdr:col>12</xdr:col>
                    <xdr:colOff>466725</xdr:colOff>
                    <xdr:row>23</xdr:row>
                    <xdr:rowOff>47625</xdr:rowOff>
                  </to>
                </anchor>
              </controlPr>
            </control>
          </mc:Choice>
        </mc:AlternateContent>
        <mc:AlternateContent xmlns:mc="http://schemas.openxmlformats.org/markup-compatibility/2006">
          <mc:Choice Requires="x14">
            <control shapeId="20620" r:id="rId58" name="Check Box 3">
              <controlPr defaultSize="0" autoFill="0" autoLine="0" autoPict="0">
                <anchor moveWithCells="1">
                  <from>
                    <xdr:col>6</xdr:col>
                    <xdr:colOff>142875</xdr:colOff>
                    <xdr:row>55</xdr:row>
                    <xdr:rowOff>171450</xdr:rowOff>
                  </from>
                  <to>
                    <xdr:col>6</xdr:col>
                    <xdr:colOff>447675</xdr:colOff>
                    <xdr:row>56</xdr:row>
                    <xdr:rowOff>0</xdr:rowOff>
                  </to>
                </anchor>
              </controlPr>
            </control>
          </mc:Choice>
        </mc:AlternateContent>
        <mc:AlternateContent xmlns:mc="http://schemas.openxmlformats.org/markup-compatibility/2006">
          <mc:Choice Requires="x14">
            <control shapeId="20621" r:id="rId59" name="Check Box 4">
              <controlPr defaultSize="0" autoFill="0" autoLine="0" autoPict="0">
                <anchor moveWithCells="1">
                  <from>
                    <xdr:col>9</xdr:col>
                    <xdr:colOff>438150</xdr:colOff>
                    <xdr:row>55</xdr:row>
                    <xdr:rowOff>180975</xdr:rowOff>
                  </from>
                  <to>
                    <xdr:col>9</xdr:col>
                    <xdr:colOff>733425</xdr:colOff>
                    <xdr:row>56</xdr:row>
                    <xdr:rowOff>9525</xdr:rowOff>
                  </to>
                </anchor>
              </controlPr>
            </control>
          </mc:Choice>
        </mc:AlternateContent>
        <mc:AlternateContent xmlns:mc="http://schemas.openxmlformats.org/markup-compatibility/2006">
          <mc:Choice Requires="x14">
            <control shapeId="20622" r:id="rId60" name="Check Box 5">
              <controlPr defaultSize="0" autoFill="0" autoLine="0" autoPict="0">
                <anchor moveWithCells="1">
                  <from>
                    <xdr:col>11</xdr:col>
                    <xdr:colOff>514350</xdr:colOff>
                    <xdr:row>55</xdr:row>
                    <xdr:rowOff>171450</xdr:rowOff>
                  </from>
                  <to>
                    <xdr:col>12</xdr:col>
                    <xdr:colOff>85725</xdr:colOff>
                    <xdr:row>56</xdr:row>
                    <xdr:rowOff>0</xdr:rowOff>
                  </to>
                </anchor>
              </controlPr>
            </control>
          </mc:Choice>
        </mc:AlternateContent>
        <mc:AlternateContent xmlns:mc="http://schemas.openxmlformats.org/markup-compatibility/2006">
          <mc:Choice Requires="x14">
            <control shapeId="20623" r:id="rId61" name="Check Box 6">
              <controlPr defaultSize="0" autoFill="0" autoLine="0" autoPict="0">
                <anchor moveWithCells="1">
                  <from>
                    <xdr:col>6</xdr:col>
                    <xdr:colOff>171450</xdr:colOff>
                    <xdr:row>58</xdr:row>
                    <xdr:rowOff>190500</xdr:rowOff>
                  </from>
                  <to>
                    <xdr:col>6</xdr:col>
                    <xdr:colOff>476250</xdr:colOff>
                    <xdr:row>60</xdr:row>
                    <xdr:rowOff>9525</xdr:rowOff>
                  </to>
                </anchor>
              </controlPr>
            </control>
          </mc:Choice>
        </mc:AlternateContent>
        <mc:AlternateContent xmlns:mc="http://schemas.openxmlformats.org/markup-compatibility/2006">
          <mc:Choice Requires="x14">
            <control shapeId="20624" r:id="rId62" name="Check Box 7">
              <controlPr defaultSize="0" autoFill="0" autoLine="0" autoPict="0">
                <anchor moveWithCells="1">
                  <from>
                    <xdr:col>12</xdr:col>
                    <xdr:colOff>180975</xdr:colOff>
                    <xdr:row>58</xdr:row>
                    <xdr:rowOff>190500</xdr:rowOff>
                  </from>
                  <to>
                    <xdr:col>12</xdr:col>
                    <xdr:colOff>485775</xdr:colOff>
                    <xdr:row>60</xdr:row>
                    <xdr:rowOff>9525</xdr:rowOff>
                  </to>
                </anchor>
              </controlPr>
            </control>
          </mc:Choice>
        </mc:AlternateContent>
        <mc:AlternateContent xmlns:mc="http://schemas.openxmlformats.org/markup-compatibility/2006">
          <mc:Choice Requires="x14">
            <control shapeId="20625" r:id="rId63" name="Check Box 8">
              <controlPr defaultSize="0" autoFill="0" autoLine="0" autoPict="0">
                <anchor moveWithCells="1">
                  <from>
                    <xdr:col>6</xdr:col>
                    <xdr:colOff>171450</xdr:colOff>
                    <xdr:row>59</xdr:row>
                    <xdr:rowOff>190500</xdr:rowOff>
                  </from>
                  <to>
                    <xdr:col>6</xdr:col>
                    <xdr:colOff>476250</xdr:colOff>
                    <xdr:row>61</xdr:row>
                    <xdr:rowOff>28575</xdr:rowOff>
                  </to>
                </anchor>
              </controlPr>
            </control>
          </mc:Choice>
        </mc:AlternateContent>
        <mc:AlternateContent xmlns:mc="http://schemas.openxmlformats.org/markup-compatibility/2006">
          <mc:Choice Requires="x14">
            <control shapeId="20626" r:id="rId64" name="Check Box 9">
              <controlPr defaultSize="0" autoFill="0" autoLine="0" autoPict="0">
                <anchor moveWithCells="1">
                  <from>
                    <xdr:col>6</xdr:col>
                    <xdr:colOff>171450</xdr:colOff>
                    <xdr:row>60</xdr:row>
                    <xdr:rowOff>190500</xdr:rowOff>
                  </from>
                  <to>
                    <xdr:col>6</xdr:col>
                    <xdr:colOff>476250</xdr:colOff>
                    <xdr:row>62</xdr:row>
                    <xdr:rowOff>28575</xdr:rowOff>
                  </to>
                </anchor>
              </controlPr>
            </control>
          </mc:Choice>
        </mc:AlternateContent>
        <mc:AlternateContent xmlns:mc="http://schemas.openxmlformats.org/markup-compatibility/2006">
          <mc:Choice Requires="x14">
            <control shapeId="20627" r:id="rId65" name="Check Box 10">
              <controlPr defaultSize="0" autoFill="0" autoLine="0" autoPict="0">
                <anchor moveWithCells="1">
                  <from>
                    <xdr:col>6</xdr:col>
                    <xdr:colOff>171450</xdr:colOff>
                    <xdr:row>61</xdr:row>
                    <xdr:rowOff>190500</xdr:rowOff>
                  </from>
                  <to>
                    <xdr:col>6</xdr:col>
                    <xdr:colOff>476250</xdr:colOff>
                    <xdr:row>63</xdr:row>
                    <xdr:rowOff>28575</xdr:rowOff>
                  </to>
                </anchor>
              </controlPr>
            </control>
          </mc:Choice>
        </mc:AlternateContent>
        <mc:AlternateContent xmlns:mc="http://schemas.openxmlformats.org/markup-compatibility/2006">
          <mc:Choice Requires="x14">
            <control shapeId="20628" r:id="rId66" name="Check Box 11">
              <controlPr defaultSize="0" autoFill="0" autoLine="0" autoPict="0">
                <anchor moveWithCells="1">
                  <from>
                    <xdr:col>6</xdr:col>
                    <xdr:colOff>171450</xdr:colOff>
                    <xdr:row>62</xdr:row>
                    <xdr:rowOff>190500</xdr:rowOff>
                  </from>
                  <to>
                    <xdr:col>6</xdr:col>
                    <xdr:colOff>476250</xdr:colOff>
                    <xdr:row>64</xdr:row>
                    <xdr:rowOff>28575</xdr:rowOff>
                  </to>
                </anchor>
              </controlPr>
            </control>
          </mc:Choice>
        </mc:AlternateContent>
        <mc:AlternateContent xmlns:mc="http://schemas.openxmlformats.org/markup-compatibility/2006">
          <mc:Choice Requires="x14">
            <control shapeId="20629" r:id="rId67" name="Check Box 12">
              <controlPr defaultSize="0" autoFill="0" autoLine="0" autoPict="0">
                <anchor moveWithCells="1">
                  <from>
                    <xdr:col>6</xdr:col>
                    <xdr:colOff>171450</xdr:colOff>
                    <xdr:row>63</xdr:row>
                    <xdr:rowOff>190500</xdr:rowOff>
                  </from>
                  <to>
                    <xdr:col>6</xdr:col>
                    <xdr:colOff>476250</xdr:colOff>
                    <xdr:row>65</xdr:row>
                    <xdr:rowOff>28575</xdr:rowOff>
                  </to>
                </anchor>
              </controlPr>
            </control>
          </mc:Choice>
        </mc:AlternateContent>
        <mc:AlternateContent xmlns:mc="http://schemas.openxmlformats.org/markup-compatibility/2006">
          <mc:Choice Requires="x14">
            <control shapeId="20630" r:id="rId68" name="Check Box 13">
              <controlPr defaultSize="0" autoFill="0" autoLine="0" autoPict="0">
                <anchor moveWithCells="1">
                  <from>
                    <xdr:col>12</xdr:col>
                    <xdr:colOff>180975</xdr:colOff>
                    <xdr:row>59</xdr:row>
                    <xdr:rowOff>190500</xdr:rowOff>
                  </from>
                  <to>
                    <xdr:col>12</xdr:col>
                    <xdr:colOff>485775</xdr:colOff>
                    <xdr:row>61</xdr:row>
                    <xdr:rowOff>28575</xdr:rowOff>
                  </to>
                </anchor>
              </controlPr>
            </control>
          </mc:Choice>
        </mc:AlternateContent>
        <mc:AlternateContent xmlns:mc="http://schemas.openxmlformats.org/markup-compatibility/2006">
          <mc:Choice Requires="x14">
            <control shapeId="20631" r:id="rId69" name="Check Box 14">
              <controlPr defaultSize="0" autoFill="0" autoLine="0" autoPict="0">
                <anchor moveWithCells="1">
                  <from>
                    <xdr:col>12</xdr:col>
                    <xdr:colOff>180975</xdr:colOff>
                    <xdr:row>60</xdr:row>
                    <xdr:rowOff>190500</xdr:rowOff>
                  </from>
                  <to>
                    <xdr:col>12</xdr:col>
                    <xdr:colOff>485775</xdr:colOff>
                    <xdr:row>62</xdr:row>
                    <xdr:rowOff>28575</xdr:rowOff>
                  </to>
                </anchor>
              </controlPr>
            </control>
          </mc:Choice>
        </mc:AlternateContent>
        <mc:AlternateContent xmlns:mc="http://schemas.openxmlformats.org/markup-compatibility/2006">
          <mc:Choice Requires="x14">
            <control shapeId="20632" r:id="rId70" name="Check Box 15">
              <controlPr defaultSize="0" autoFill="0" autoLine="0" autoPict="0">
                <anchor moveWithCells="1">
                  <from>
                    <xdr:col>12</xdr:col>
                    <xdr:colOff>180975</xdr:colOff>
                    <xdr:row>61</xdr:row>
                    <xdr:rowOff>190500</xdr:rowOff>
                  </from>
                  <to>
                    <xdr:col>12</xdr:col>
                    <xdr:colOff>485775</xdr:colOff>
                    <xdr:row>63</xdr:row>
                    <xdr:rowOff>28575</xdr:rowOff>
                  </to>
                </anchor>
              </controlPr>
            </control>
          </mc:Choice>
        </mc:AlternateContent>
        <mc:AlternateContent xmlns:mc="http://schemas.openxmlformats.org/markup-compatibility/2006">
          <mc:Choice Requires="x14">
            <control shapeId="20633" r:id="rId71" name="Check Box 16">
              <controlPr defaultSize="0" autoFill="0" autoLine="0" autoPict="0">
                <anchor moveWithCells="1">
                  <from>
                    <xdr:col>12</xdr:col>
                    <xdr:colOff>180975</xdr:colOff>
                    <xdr:row>62</xdr:row>
                    <xdr:rowOff>190500</xdr:rowOff>
                  </from>
                  <to>
                    <xdr:col>12</xdr:col>
                    <xdr:colOff>485775</xdr:colOff>
                    <xdr:row>64</xdr:row>
                    <xdr:rowOff>28575</xdr:rowOff>
                  </to>
                </anchor>
              </controlPr>
            </control>
          </mc:Choice>
        </mc:AlternateContent>
        <mc:AlternateContent xmlns:mc="http://schemas.openxmlformats.org/markup-compatibility/2006">
          <mc:Choice Requires="x14">
            <control shapeId="20634" r:id="rId72" name="Check Box 17">
              <controlPr defaultSize="0" autoFill="0" autoLine="0" autoPict="0">
                <anchor moveWithCells="1">
                  <from>
                    <xdr:col>9</xdr:col>
                    <xdr:colOff>342900</xdr:colOff>
                    <xdr:row>90</xdr:row>
                    <xdr:rowOff>742950</xdr:rowOff>
                  </from>
                  <to>
                    <xdr:col>9</xdr:col>
                    <xdr:colOff>647700</xdr:colOff>
                    <xdr:row>92</xdr:row>
                    <xdr:rowOff>38100</xdr:rowOff>
                  </to>
                </anchor>
              </controlPr>
            </control>
          </mc:Choice>
        </mc:AlternateContent>
        <mc:AlternateContent xmlns:mc="http://schemas.openxmlformats.org/markup-compatibility/2006">
          <mc:Choice Requires="x14">
            <control shapeId="20635" r:id="rId73" name="Check Box 18">
              <controlPr defaultSize="0" autoFill="0" autoLine="0" autoPict="0">
                <anchor moveWithCells="1">
                  <from>
                    <xdr:col>10</xdr:col>
                    <xdr:colOff>200025</xdr:colOff>
                    <xdr:row>90</xdr:row>
                    <xdr:rowOff>752475</xdr:rowOff>
                  </from>
                  <to>
                    <xdr:col>10</xdr:col>
                    <xdr:colOff>514350</xdr:colOff>
                    <xdr:row>92</xdr:row>
                    <xdr:rowOff>19050</xdr:rowOff>
                  </to>
                </anchor>
              </controlPr>
            </control>
          </mc:Choice>
        </mc:AlternateContent>
        <mc:AlternateContent xmlns:mc="http://schemas.openxmlformats.org/markup-compatibility/2006">
          <mc:Choice Requires="x14">
            <control shapeId="20636" r:id="rId74" name="Check Box 19">
              <controlPr defaultSize="0" autoFill="0" autoLine="0" autoPict="0">
                <anchor moveWithCells="1">
                  <from>
                    <xdr:col>12</xdr:col>
                    <xdr:colOff>200025</xdr:colOff>
                    <xdr:row>90</xdr:row>
                    <xdr:rowOff>742950</xdr:rowOff>
                  </from>
                  <to>
                    <xdr:col>12</xdr:col>
                    <xdr:colOff>514350</xdr:colOff>
                    <xdr:row>92</xdr:row>
                    <xdr:rowOff>38100</xdr:rowOff>
                  </to>
                </anchor>
              </controlPr>
            </control>
          </mc:Choice>
        </mc:AlternateContent>
        <mc:AlternateContent xmlns:mc="http://schemas.openxmlformats.org/markup-compatibility/2006">
          <mc:Choice Requires="x14">
            <control shapeId="20637" r:id="rId75" name="Check Box 20">
              <controlPr defaultSize="0" autoFill="0" autoLine="0" autoPict="0">
                <anchor moveWithCells="1">
                  <from>
                    <xdr:col>9</xdr:col>
                    <xdr:colOff>342900</xdr:colOff>
                    <xdr:row>91</xdr:row>
                    <xdr:rowOff>190500</xdr:rowOff>
                  </from>
                  <to>
                    <xdr:col>9</xdr:col>
                    <xdr:colOff>647700</xdr:colOff>
                    <xdr:row>93</xdr:row>
                    <xdr:rowOff>38100</xdr:rowOff>
                  </to>
                </anchor>
              </controlPr>
            </control>
          </mc:Choice>
        </mc:AlternateContent>
        <mc:AlternateContent xmlns:mc="http://schemas.openxmlformats.org/markup-compatibility/2006">
          <mc:Choice Requires="x14">
            <control shapeId="20638" r:id="rId76" name="Check Box 21">
              <controlPr defaultSize="0" autoFill="0" autoLine="0" autoPict="0">
                <anchor moveWithCells="1">
                  <from>
                    <xdr:col>9</xdr:col>
                    <xdr:colOff>342900</xdr:colOff>
                    <xdr:row>93</xdr:row>
                    <xdr:rowOff>0</xdr:rowOff>
                  </from>
                  <to>
                    <xdr:col>9</xdr:col>
                    <xdr:colOff>647700</xdr:colOff>
                    <xdr:row>94</xdr:row>
                    <xdr:rowOff>47625</xdr:rowOff>
                  </to>
                </anchor>
              </controlPr>
            </control>
          </mc:Choice>
        </mc:AlternateContent>
        <mc:AlternateContent xmlns:mc="http://schemas.openxmlformats.org/markup-compatibility/2006">
          <mc:Choice Requires="x14">
            <control shapeId="20639" r:id="rId77" name="Check Box 22">
              <controlPr defaultSize="0" autoFill="0" autoLine="0" autoPict="0">
                <anchor moveWithCells="1">
                  <from>
                    <xdr:col>9</xdr:col>
                    <xdr:colOff>342900</xdr:colOff>
                    <xdr:row>94</xdr:row>
                    <xdr:rowOff>0</xdr:rowOff>
                  </from>
                  <to>
                    <xdr:col>9</xdr:col>
                    <xdr:colOff>647700</xdr:colOff>
                    <xdr:row>95</xdr:row>
                    <xdr:rowOff>47625</xdr:rowOff>
                  </to>
                </anchor>
              </controlPr>
            </control>
          </mc:Choice>
        </mc:AlternateContent>
        <mc:AlternateContent xmlns:mc="http://schemas.openxmlformats.org/markup-compatibility/2006">
          <mc:Choice Requires="x14">
            <control shapeId="20640" r:id="rId78" name="Check Box 23">
              <controlPr defaultSize="0" autoFill="0" autoLine="0" autoPict="0">
                <anchor moveWithCells="1">
                  <from>
                    <xdr:col>9</xdr:col>
                    <xdr:colOff>342900</xdr:colOff>
                    <xdr:row>94</xdr:row>
                    <xdr:rowOff>190500</xdr:rowOff>
                  </from>
                  <to>
                    <xdr:col>9</xdr:col>
                    <xdr:colOff>647700</xdr:colOff>
                    <xdr:row>96</xdr:row>
                    <xdr:rowOff>38100</xdr:rowOff>
                  </to>
                </anchor>
              </controlPr>
            </control>
          </mc:Choice>
        </mc:AlternateContent>
        <mc:AlternateContent xmlns:mc="http://schemas.openxmlformats.org/markup-compatibility/2006">
          <mc:Choice Requires="x14">
            <control shapeId="20641" r:id="rId79" name="Check Box 24">
              <controlPr defaultSize="0" autoFill="0" autoLine="0" autoPict="0">
                <anchor moveWithCells="1">
                  <from>
                    <xdr:col>9</xdr:col>
                    <xdr:colOff>342900</xdr:colOff>
                    <xdr:row>95</xdr:row>
                    <xdr:rowOff>180975</xdr:rowOff>
                  </from>
                  <to>
                    <xdr:col>9</xdr:col>
                    <xdr:colOff>647700</xdr:colOff>
                    <xdr:row>97</xdr:row>
                    <xdr:rowOff>38100</xdr:rowOff>
                  </to>
                </anchor>
              </controlPr>
            </control>
          </mc:Choice>
        </mc:AlternateContent>
        <mc:AlternateContent xmlns:mc="http://schemas.openxmlformats.org/markup-compatibility/2006">
          <mc:Choice Requires="x14">
            <control shapeId="20642" r:id="rId80" name="Check Box 25">
              <controlPr defaultSize="0" autoFill="0" autoLine="0" autoPict="0">
                <anchor moveWithCells="1">
                  <from>
                    <xdr:col>9</xdr:col>
                    <xdr:colOff>342900</xdr:colOff>
                    <xdr:row>98</xdr:row>
                    <xdr:rowOff>742950</xdr:rowOff>
                  </from>
                  <to>
                    <xdr:col>9</xdr:col>
                    <xdr:colOff>647700</xdr:colOff>
                    <xdr:row>100</xdr:row>
                    <xdr:rowOff>38100</xdr:rowOff>
                  </to>
                </anchor>
              </controlPr>
            </control>
          </mc:Choice>
        </mc:AlternateContent>
        <mc:AlternateContent xmlns:mc="http://schemas.openxmlformats.org/markup-compatibility/2006">
          <mc:Choice Requires="x14">
            <control shapeId="20643" r:id="rId81" name="Check Box 26">
              <controlPr defaultSize="0" autoFill="0" autoLine="0" autoPict="0">
                <anchor moveWithCells="1">
                  <from>
                    <xdr:col>9</xdr:col>
                    <xdr:colOff>342900</xdr:colOff>
                    <xdr:row>99</xdr:row>
                    <xdr:rowOff>190500</xdr:rowOff>
                  </from>
                  <to>
                    <xdr:col>9</xdr:col>
                    <xdr:colOff>647700</xdr:colOff>
                    <xdr:row>101</xdr:row>
                    <xdr:rowOff>28575</xdr:rowOff>
                  </to>
                </anchor>
              </controlPr>
            </control>
          </mc:Choice>
        </mc:AlternateContent>
        <mc:AlternateContent xmlns:mc="http://schemas.openxmlformats.org/markup-compatibility/2006">
          <mc:Choice Requires="x14">
            <control shapeId="20644" r:id="rId82" name="Check Box 27">
              <controlPr defaultSize="0" autoFill="0" autoLine="0" autoPict="0">
                <anchor moveWithCells="1">
                  <from>
                    <xdr:col>9</xdr:col>
                    <xdr:colOff>342900</xdr:colOff>
                    <xdr:row>101</xdr:row>
                    <xdr:rowOff>0</xdr:rowOff>
                  </from>
                  <to>
                    <xdr:col>9</xdr:col>
                    <xdr:colOff>647700</xdr:colOff>
                    <xdr:row>102</xdr:row>
                    <xdr:rowOff>47625</xdr:rowOff>
                  </to>
                </anchor>
              </controlPr>
            </control>
          </mc:Choice>
        </mc:AlternateContent>
        <mc:AlternateContent xmlns:mc="http://schemas.openxmlformats.org/markup-compatibility/2006">
          <mc:Choice Requires="x14">
            <control shapeId="20645" r:id="rId83" name="Check Box 28">
              <controlPr defaultSize="0" autoFill="0" autoLine="0" autoPict="0">
                <anchor moveWithCells="1">
                  <from>
                    <xdr:col>9</xdr:col>
                    <xdr:colOff>342900</xdr:colOff>
                    <xdr:row>102</xdr:row>
                    <xdr:rowOff>0</xdr:rowOff>
                  </from>
                  <to>
                    <xdr:col>9</xdr:col>
                    <xdr:colOff>647700</xdr:colOff>
                    <xdr:row>103</xdr:row>
                    <xdr:rowOff>47625</xdr:rowOff>
                  </to>
                </anchor>
              </controlPr>
            </control>
          </mc:Choice>
        </mc:AlternateContent>
        <mc:AlternateContent xmlns:mc="http://schemas.openxmlformats.org/markup-compatibility/2006">
          <mc:Choice Requires="x14">
            <control shapeId="20646" r:id="rId84" name="Check Box 29">
              <controlPr defaultSize="0" autoFill="0" autoLine="0" autoPict="0">
                <anchor moveWithCells="1">
                  <from>
                    <xdr:col>9</xdr:col>
                    <xdr:colOff>342900</xdr:colOff>
                    <xdr:row>102</xdr:row>
                    <xdr:rowOff>190500</xdr:rowOff>
                  </from>
                  <to>
                    <xdr:col>9</xdr:col>
                    <xdr:colOff>647700</xdr:colOff>
                    <xdr:row>104</xdr:row>
                    <xdr:rowOff>28575</xdr:rowOff>
                  </to>
                </anchor>
              </controlPr>
            </control>
          </mc:Choice>
        </mc:AlternateContent>
        <mc:AlternateContent xmlns:mc="http://schemas.openxmlformats.org/markup-compatibility/2006">
          <mc:Choice Requires="x14">
            <control shapeId="20647" r:id="rId85" name="Check Box 30">
              <controlPr defaultSize="0" autoFill="0" autoLine="0" autoPict="0">
                <anchor moveWithCells="1">
                  <from>
                    <xdr:col>9</xdr:col>
                    <xdr:colOff>342900</xdr:colOff>
                    <xdr:row>103</xdr:row>
                    <xdr:rowOff>180975</xdr:rowOff>
                  </from>
                  <to>
                    <xdr:col>9</xdr:col>
                    <xdr:colOff>647700</xdr:colOff>
                    <xdr:row>105</xdr:row>
                    <xdr:rowOff>28575</xdr:rowOff>
                  </to>
                </anchor>
              </controlPr>
            </control>
          </mc:Choice>
        </mc:AlternateContent>
        <mc:AlternateContent xmlns:mc="http://schemas.openxmlformats.org/markup-compatibility/2006">
          <mc:Choice Requires="x14">
            <control shapeId="20648" r:id="rId86" name="Check Box 31">
              <controlPr defaultSize="0" autoFill="0" autoLine="0" autoPict="0">
                <anchor moveWithCells="1">
                  <from>
                    <xdr:col>10</xdr:col>
                    <xdr:colOff>200025</xdr:colOff>
                    <xdr:row>91</xdr:row>
                    <xdr:rowOff>190500</xdr:rowOff>
                  </from>
                  <to>
                    <xdr:col>10</xdr:col>
                    <xdr:colOff>514350</xdr:colOff>
                    <xdr:row>93</xdr:row>
                    <xdr:rowOff>38100</xdr:rowOff>
                  </to>
                </anchor>
              </controlPr>
            </control>
          </mc:Choice>
        </mc:AlternateContent>
        <mc:AlternateContent xmlns:mc="http://schemas.openxmlformats.org/markup-compatibility/2006">
          <mc:Choice Requires="x14">
            <control shapeId="20649" r:id="rId87" name="Check Box 32">
              <controlPr defaultSize="0" autoFill="0" autoLine="0" autoPict="0">
                <anchor moveWithCells="1">
                  <from>
                    <xdr:col>12</xdr:col>
                    <xdr:colOff>200025</xdr:colOff>
                    <xdr:row>91</xdr:row>
                    <xdr:rowOff>190500</xdr:rowOff>
                  </from>
                  <to>
                    <xdr:col>12</xdr:col>
                    <xdr:colOff>514350</xdr:colOff>
                    <xdr:row>93</xdr:row>
                    <xdr:rowOff>57150</xdr:rowOff>
                  </to>
                </anchor>
              </controlPr>
            </control>
          </mc:Choice>
        </mc:AlternateContent>
        <mc:AlternateContent xmlns:mc="http://schemas.openxmlformats.org/markup-compatibility/2006">
          <mc:Choice Requires="x14">
            <control shapeId="20650" r:id="rId88" name="Check Box 33">
              <controlPr defaultSize="0" autoFill="0" autoLine="0" autoPict="0">
                <anchor moveWithCells="1">
                  <from>
                    <xdr:col>10</xdr:col>
                    <xdr:colOff>200025</xdr:colOff>
                    <xdr:row>92</xdr:row>
                    <xdr:rowOff>190500</xdr:rowOff>
                  </from>
                  <to>
                    <xdr:col>10</xdr:col>
                    <xdr:colOff>514350</xdr:colOff>
                    <xdr:row>94</xdr:row>
                    <xdr:rowOff>38100</xdr:rowOff>
                  </to>
                </anchor>
              </controlPr>
            </control>
          </mc:Choice>
        </mc:AlternateContent>
        <mc:AlternateContent xmlns:mc="http://schemas.openxmlformats.org/markup-compatibility/2006">
          <mc:Choice Requires="x14">
            <control shapeId="20651" r:id="rId89" name="Check Box 34">
              <controlPr defaultSize="0" autoFill="0" autoLine="0" autoPict="0">
                <anchor moveWithCells="1">
                  <from>
                    <xdr:col>12</xdr:col>
                    <xdr:colOff>200025</xdr:colOff>
                    <xdr:row>92</xdr:row>
                    <xdr:rowOff>190500</xdr:rowOff>
                  </from>
                  <to>
                    <xdr:col>12</xdr:col>
                    <xdr:colOff>514350</xdr:colOff>
                    <xdr:row>94</xdr:row>
                    <xdr:rowOff>57150</xdr:rowOff>
                  </to>
                </anchor>
              </controlPr>
            </control>
          </mc:Choice>
        </mc:AlternateContent>
        <mc:AlternateContent xmlns:mc="http://schemas.openxmlformats.org/markup-compatibility/2006">
          <mc:Choice Requires="x14">
            <control shapeId="20652" r:id="rId90" name="Check Box 35">
              <controlPr defaultSize="0" autoFill="0" autoLine="0" autoPict="0">
                <anchor moveWithCells="1">
                  <from>
                    <xdr:col>10</xdr:col>
                    <xdr:colOff>200025</xdr:colOff>
                    <xdr:row>93</xdr:row>
                    <xdr:rowOff>190500</xdr:rowOff>
                  </from>
                  <to>
                    <xdr:col>10</xdr:col>
                    <xdr:colOff>514350</xdr:colOff>
                    <xdr:row>95</xdr:row>
                    <xdr:rowOff>38100</xdr:rowOff>
                  </to>
                </anchor>
              </controlPr>
            </control>
          </mc:Choice>
        </mc:AlternateContent>
        <mc:AlternateContent xmlns:mc="http://schemas.openxmlformats.org/markup-compatibility/2006">
          <mc:Choice Requires="x14">
            <control shapeId="20653" r:id="rId91" name="Check Box 36">
              <controlPr defaultSize="0" autoFill="0" autoLine="0" autoPict="0">
                <anchor moveWithCells="1">
                  <from>
                    <xdr:col>12</xdr:col>
                    <xdr:colOff>200025</xdr:colOff>
                    <xdr:row>93</xdr:row>
                    <xdr:rowOff>190500</xdr:rowOff>
                  </from>
                  <to>
                    <xdr:col>12</xdr:col>
                    <xdr:colOff>514350</xdr:colOff>
                    <xdr:row>95</xdr:row>
                    <xdr:rowOff>57150</xdr:rowOff>
                  </to>
                </anchor>
              </controlPr>
            </control>
          </mc:Choice>
        </mc:AlternateContent>
        <mc:AlternateContent xmlns:mc="http://schemas.openxmlformats.org/markup-compatibility/2006">
          <mc:Choice Requires="x14">
            <control shapeId="20654" r:id="rId92" name="Check Box 37">
              <controlPr defaultSize="0" autoFill="0" autoLine="0" autoPict="0">
                <anchor moveWithCells="1">
                  <from>
                    <xdr:col>10</xdr:col>
                    <xdr:colOff>200025</xdr:colOff>
                    <xdr:row>94</xdr:row>
                    <xdr:rowOff>190500</xdr:rowOff>
                  </from>
                  <to>
                    <xdr:col>10</xdr:col>
                    <xdr:colOff>514350</xdr:colOff>
                    <xdr:row>96</xdr:row>
                    <xdr:rowOff>38100</xdr:rowOff>
                  </to>
                </anchor>
              </controlPr>
            </control>
          </mc:Choice>
        </mc:AlternateContent>
        <mc:AlternateContent xmlns:mc="http://schemas.openxmlformats.org/markup-compatibility/2006">
          <mc:Choice Requires="x14">
            <control shapeId="20655" r:id="rId93" name="Check Box 38">
              <controlPr defaultSize="0" autoFill="0" autoLine="0" autoPict="0">
                <anchor moveWithCells="1">
                  <from>
                    <xdr:col>12</xdr:col>
                    <xdr:colOff>200025</xdr:colOff>
                    <xdr:row>94</xdr:row>
                    <xdr:rowOff>190500</xdr:rowOff>
                  </from>
                  <to>
                    <xdr:col>12</xdr:col>
                    <xdr:colOff>514350</xdr:colOff>
                    <xdr:row>96</xdr:row>
                    <xdr:rowOff>57150</xdr:rowOff>
                  </to>
                </anchor>
              </controlPr>
            </control>
          </mc:Choice>
        </mc:AlternateContent>
        <mc:AlternateContent xmlns:mc="http://schemas.openxmlformats.org/markup-compatibility/2006">
          <mc:Choice Requires="x14">
            <control shapeId="20656" r:id="rId94" name="Check Box 39">
              <controlPr defaultSize="0" autoFill="0" autoLine="0" autoPict="0">
                <anchor moveWithCells="1">
                  <from>
                    <xdr:col>10</xdr:col>
                    <xdr:colOff>200025</xdr:colOff>
                    <xdr:row>95</xdr:row>
                    <xdr:rowOff>190500</xdr:rowOff>
                  </from>
                  <to>
                    <xdr:col>10</xdr:col>
                    <xdr:colOff>514350</xdr:colOff>
                    <xdr:row>97</xdr:row>
                    <xdr:rowOff>38100</xdr:rowOff>
                  </to>
                </anchor>
              </controlPr>
            </control>
          </mc:Choice>
        </mc:AlternateContent>
        <mc:AlternateContent xmlns:mc="http://schemas.openxmlformats.org/markup-compatibility/2006">
          <mc:Choice Requires="x14">
            <control shapeId="20657" r:id="rId95" name="Check Box 40">
              <controlPr defaultSize="0" autoFill="0" autoLine="0" autoPict="0">
                <anchor moveWithCells="1">
                  <from>
                    <xdr:col>12</xdr:col>
                    <xdr:colOff>200025</xdr:colOff>
                    <xdr:row>95</xdr:row>
                    <xdr:rowOff>190500</xdr:rowOff>
                  </from>
                  <to>
                    <xdr:col>12</xdr:col>
                    <xdr:colOff>514350</xdr:colOff>
                    <xdr:row>97</xdr:row>
                    <xdr:rowOff>57150</xdr:rowOff>
                  </to>
                </anchor>
              </controlPr>
            </control>
          </mc:Choice>
        </mc:AlternateContent>
        <mc:AlternateContent xmlns:mc="http://schemas.openxmlformats.org/markup-compatibility/2006">
          <mc:Choice Requires="x14">
            <control shapeId="20658" r:id="rId96" name="Check Box 41">
              <controlPr defaultSize="0" autoFill="0" autoLine="0" autoPict="0">
                <anchor moveWithCells="1">
                  <from>
                    <xdr:col>10</xdr:col>
                    <xdr:colOff>200025</xdr:colOff>
                    <xdr:row>98</xdr:row>
                    <xdr:rowOff>752475</xdr:rowOff>
                  </from>
                  <to>
                    <xdr:col>10</xdr:col>
                    <xdr:colOff>514350</xdr:colOff>
                    <xdr:row>100</xdr:row>
                    <xdr:rowOff>19050</xdr:rowOff>
                  </to>
                </anchor>
              </controlPr>
            </control>
          </mc:Choice>
        </mc:AlternateContent>
        <mc:AlternateContent xmlns:mc="http://schemas.openxmlformats.org/markup-compatibility/2006">
          <mc:Choice Requires="x14">
            <control shapeId="20659" r:id="rId97" name="Check Box 42">
              <controlPr defaultSize="0" autoFill="0" autoLine="0" autoPict="0">
                <anchor moveWithCells="1">
                  <from>
                    <xdr:col>12</xdr:col>
                    <xdr:colOff>200025</xdr:colOff>
                    <xdr:row>98</xdr:row>
                    <xdr:rowOff>742950</xdr:rowOff>
                  </from>
                  <to>
                    <xdr:col>12</xdr:col>
                    <xdr:colOff>514350</xdr:colOff>
                    <xdr:row>100</xdr:row>
                    <xdr:rowOff>38100</xdr:rowOff>
                  </to>
                </anchor>
              </controlPr>
            </control>
          </mc:Choice>
        </mc:AlternateContent>
        <mc:AlternateContent xmlns:mc="http://schemas.openxmlformats.org/markup-compatibility/2006">
          <mc:Choice Requires="x14">
            <control shapeId="20660" r:id="rId98" name="Check Box 43">
              <controlPr defaultSize="0" autoFill="0" autoLine="0" autoPict="0">
                <anchor moveWithCells="1">
                  <from>
                    <xdr:col>10</xdr:col>
                    <xdr:colOff>200025</xdr:colOff>
                    <xdr:row>99</xdr:row>
                    <xdr:rowOff>190500</xdr:rowOff>
                  </from>
                  <to>
                    <xdr:col>10</xdr:col>
                    <xdr:colOff>514350</xdr:colOff>
                    <xdr:row>101</xdr:row>
                    <xdr:rowOff>38100</xdr:rowOff>
                  </to>
                </anchor>
              </controlPr>
            </control>
          </mc:Choice>
        </mc:AlternateContent>
        <mc:AlternateContent xmlns:mc="http://schemas.openxmlformats.org/markup-compatibility/2006">
          <mc:Choice Requires="x14">
            <control shapeId="20661" r:id="rId99" name="Check Box 44">
              <controlPr defaultSize="0" autoFill="0" autoLine="0" autoPict="0">
                <anchor moveWithCells="1">
                  <from>
                    <xdr:col>12</xdr:col>
                    <xdr:colOff>200025</xdr:colOff>
                    <xdr:row>99</xdr:row>
                    <xdr:rowOff>190500</xdr:rowOff>
                  </from>
                  <to>
                    <xdr:col>12</xdr:col>
                    <xdr:colOff>514350</xdr:colOff>
                    <xdr:row>101</xdr:row>
                    <xdr:rowOff>57150</xdr:rowOff>
                  </to>
                </anchor>
              </controlPr>
            </control>
          </mc:Choice>
        </mc:AlternateContent>
        <mc:AlternateContent xmlns:mc="http://schemas.openxmlformats.org/markup-compatibility/2006">
          <mc:Choice Requires="x14">
            <control shapeId="20662" r:id="rId100" name="Check Box 45">
              <controlPr defaultSize="0" autoFill="0" autoLine="0" autoPict="0">
                <anchor moveWithCells="1">
                  <from>
                    <xdr:col>10</xdr:col>
                    <xdr:colOff>200025</xdr:colOff>
                    <xdr:row>100</xdr:row>
                    <xdr:rowOff>190500</xdr:rowOff>
                  </from>
                  <to>
                    <xdr:col>10</xdr:col>
                    <xdr:colOff>514350</xdr:colOff>
                    <xdr:row>102</xdr:row>
                    <xdr:rowOff>38100</xdr:rowOff>
                  </to>
                </anchor>
              </controlPr>
            </control>
          </mc:Choice>
        </mc:AlternateContent>
        <mc:AlternateContent xmlns:mc="http://schemas.openxmlformats.org/markup-compatibility/2006">
          <mc:Choice Requires="x14">
            <control shapeId="20663" r:id="rId101" name="Check Box 46">
              <controlPr defaultSize="0" autoFill="0" autoLine="0" autoPict="0">
                <anchor moveWithCells="1">
                  <from>
                    <xdr:col>12</xdr:col>
                    <xdr:colOff>200025</xdr:colOff>
                    <xdr:row>100</xdr:row>
                    <xdr:rowOff>190500</xdr:rowOff>
                  </from>
                  <to>
                    <xdr:col>12</xdr:col>
                    <xdr:colOff>514350</xdr:colOff>
                    <xdr:row>102</xdr:row>
                    <xdr:rowOff>57150</xdr:rowOff>
                  </to>
                </anchor>
              </controlPr>
            </control>
          </mc:Choice>
        </mc:AlternateContent>
        <mc:AlternateContent xmlns:mc="http://schemas.openxmlformats.org/markup-compatibility/2006">
          <mc:Choice Requires="x14">
            <control shapeId="20664" r:id="rId102" name="Check Box 47">
              <controlPr defaultSize="0" autoFill="0" autoLine="0" autoPict="0">
                <anchor moveWithCells="1">
                  <from>
                    <xdr:col>10</xdr:col>
                    <xdr:colOff>200025</xdr:colOff>
                    <xdr:row>101</xdr:row>
                    <xdr:rowOff>190500</xdr:rowOff>
                  </from>
                  <to>
                    <xdr:col>10</xdr:col>
                    <xdr:colOff>514350</xdr:colOff>
                    <xdr:row>103</xdr:row>
                    <xdr:rowOff>38100</xdr:rowOff>
                  </to>
                </anchor>
              </controlPr>
            </control>
          </mc:Choice>
        </mc:AlternateContent>
        <mc:AlternateContent xmlns:mc="http://schemas.openxmlformats.org/markup-compatibility/2006">
          <mc:Choice Requires="x14">
            <control shapeId="20665" r:id="rId103" name="Check Box 48">
              <controlPr defaultSize="0" autoFill="0" autoLine="0" autoPict="0">
                <anchor moveWithCells="1">
                  <from>
                    <xdr:col>12</xdr:col>
                    <xdr:colOff>200025</xdr:colOff>
                    <xdr:row>101</xdr:row>
                    <xdr:rowOff>190500</xdr:rowOff>
                  </from>
                  <to>
                    <xdr:col>12</xdr:col>
                    <xdr:colOff>514350</xdr:colOff>
                    <xdr:row>103</xdr:row>
                    <xdr:rowOff>57150</xdr:rowOff>
                  </to>
                </anchor>
              </controlPr>
            </control>
          </mc:Choice>
        </mc:AlternateContent>
        <mc:AlternateContent xmlns:mc="http://schemas.openxmlformats.org/markup-compatibility/2006">
          <mc:Choice Requires="x14">
            <control shapeId="20666" r:id="rId104" name="Check Box 49">
              <controlPr defaultSize="0" autoFill="0" autoLine="0" autoPict="0">
                <anchor moveWithCells="1">
                  <from>
                    <xdr:col>10</xdr:col>
                    <xdr:colOff>200025</xdr:colOff>
                    <xdr:row>102</xdr:row>
                    <xdr:rowOff>190500</xdr:rowOff>
                  </from>
                  <to>
                    <xdr:col>10</xdr:col>
                    <xdr:colOff>514350</xdr:colOff>
                    <xdr:row>104</xdr:row>
                    <xdr:rowOff>38100</xdr:rowOff>
                  </to>
                </anchor>
              </controlPr>
            </control>
          </mc:Choice>
        </mc:AlternateContent>
        <mc:AlternateContent xmlns:mc="http://schemas.openxmlformats.org/markup-compatibility/2006">
          <mc:Choice Requires="x14">
            <control shapeId="20667" r:id="rId105" name="Check Box 50">
              <controlPr defaultSize="0" autoFill="0" autoLine="0" autoPict="0">
                <anchor moveWithCells="1">
                  <from>
                    <xdr:col>12</xdr:col>
                    <xdr:colOff>200025</xdr:colOff>
                    <xdr:row>102</xdr:row>
                    <xdr:rowOff>190500</xdr:rowOff>
                  </from>
                  <to>
                    <xdr:col>12</xdr:col>
                    <xdr:colOff>514350</xdr:colOff>
                    <xdr:row>104</xdr:row>
                    <xdr:rowOff>57150</xdr:rowOff>
                  </to>
                </anchor>
              </controlPr>
            </control>
          </mc:Choice>
        </mc:AlternateContent>
        <mc:AlternateContent xmlns:mc="http://schemas.openxmlformats.org/markup-compatibility/2006">
          <mc:Choice Requires="x14">
            <control shapeId="20668" r:id="rId106" name="Check Box 51">
              <controlPr defaultSize="0" autoFill="0" autoLine="0" autoPict="0">
                <anchor moveWithCells="1">
                  <from>
                    <xdr:col>10</xdr:col>
                    <xdr:colOff>200025</xdr:colOff>
                    <xdr:row>103</xdr:row>
                    <xdr:rowOff>190500</xdr:rowOff>
                  </from>
                  <to>
                    <xdr:col>10</xdr:col>
                    <xdr:colOff>514350</xdr:colOff>
                    <xdr:row>105</xdr:row>
                    <xdr:rowOff>38100</xdr:rowOff>
                  </to>
                </anchor>
              </controlPr>
            </control>
          </mc:Choice>
        </mc:AlternateContent>
        <mc:AlternateContent xmlns:mc="http://schemas.openxmlformats.org/markup-compatibility/2006">
          <mc:Choice Requires="x14">
            <control shapeId="20669" r:id="rId107" name="Check Box 52">
              <controlPr defaultSize="0" autoFill="0" autoLine="0" autoPict="0">
                <anchor moveWithCells="1">
                  <from>
                    <xdr:col>12</xdr:col>
                    <xdr:colOff>200025</xdr:colOff>
                    <xdr:row>103</xdr:row>
                    <xdr:rowOff>190500</xdr:rowOff>
                  </from>
                  <to>
                    <xdr:col>12</xdr:col>
                    <xdr:colOff>514350</xdr:colOff>
                    <xdr:row>105</xdr:row>
                    <xdr:rowOff>57150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C000"/>
  </sheetPr>
  <dimension ref="A1:N25"/>
  <sheetViews>
    <sheetView view="pageBreakPreview" zoomScale="60" zoomScaleNormal="100" workbookViewId="0"/>
  </sheetViews>
  <sheetFormatPr defaultRowHeight="15" x14ac:dyDescent="0.25"/>
  <cols>
    <col min="1" max="2" width="9.140625" style="46"/>
    <col min="3" max="3" width="9.28515625" style="46" customWidth="1"/>
    <col min="4" max="4" width="9.140625" style="46"/>
    <col min="5" max="5" width="11" style="46" customWidth="1"/>
    <col min="6" max="6" width="9.140625" style="46"/>
    <col min="7" max="7" width="10.85546875" style="46" bestFit="1" customWidth="1"/>
    <col min="8" max="13" width="9.140625" style="46"/>
    <col min="14" max="14" width="0" style="409" hidden="1" customWidth="1"/>
    <col min="15" max="16384" width="9.140625" style="46"/>
  </cols>
  <sheetData>
    <row r="1" spans="1:14" x14ac:dyDescent="0.25">
      <c r="A1" s="96"/>
      <c r="B1" s="96"/>
      <c r="C1" s="96"/>
      <c r="D1" s="96"/>
      <c r="E1" s="96"/>
      <c r="F1" s="96"/>
      <c r="G1" s="96"/>
      <c r="H1" s="96"/>
      <c r="I1" s="359"/>
      <c r="J1" s="96"/>
      <c r="N1" s="409">
        <f>'Анкета ИП'!H17</f>
        <v>0</v>
      </c>
    </row>
    <row r="2" spans="1:14" ht="15.75" customHeight="1" x14ac:dyDescent="0.25">
      <c r="A2" s="1045" t="s">
        <v>8</v>
      </c>
      <c r="B2" s="1045"/>
      <c r="C2" s="1045"/>
      <c r="D2" s="1045"/>
      <c r="E2" s="96"/>
      <c r="F2" s="96"/>
      <c r="G2" s="96"/>
      <c r="H2" s="96"/>
      <c r="I2" s="96"/>
      <c r="J2" s="96"/>
      <c r="N2" s="409">
        <f>'Анкета ИП'!H18</f>
        <v>0</v>
      </c>
    </row>
    <row r="3" spans="1:14" ht="15.75" customHeight="1" x14ac:dyDescent="0.25">
      <c r="A3" s="1045"/>
      <c r="B3" s="1045"/>
      <c r="C3" s="1045"/>
      <c r="D3" s="1045"/>
      <c r="E3" s="96"/>
      <c r="F3" s="96"/>
      <c r="G3" s="96"/>
      <c r="H3" s="96"/>
      <c r="I3" s="96"/>
      <c r="J3" s="96"/>
      <c r="N3" s="409">
        <f>'Анкета ИП'!H19</f>
        <v>0</v>
      </c>
    </row>
    <row r="4" spans="1:14" x14ac:dyDescent="0.25">
      <c r="A4" s="1045"/>
      <c r="B4" s="1045"/>
      <c r="C4" s="1045"/>
      <c r="D4" s="1045"/>
      <c r="E4" s="96"/>
      <c r="F4" s="96"/>
      <c r="G4" s="96"/>
      <c r="H4" s="96"/>
      <c r="I4" s="96"/>
      <c r="J4" s="96"/>
    </row>
    <row r="5" spans="1:14" x14ac:dyDescent="0.25">
      <c r="A5" s="96"/>
      <c r="B5" s="96"/>
      <c r="C5" s="96"/>
      <c r="D5" s="96"/>
      <c r="E5" s="96"/>
      <c r="F5" s="96"/>
      <c r="G5" s="96"/>
      <c r="H5" s="96"/>
      <c r="I5" s="96"/>
      <c r="J5" s="96"/>
      <c r="N5" s="409" t="e">
        <f>'Анкета ИП'!#REF!</f>
        <v>#REF!</v>
      </c>
    </row>
    <row r="6" spans="1:14" ht="19.5" x14ac:dyDescent="0.25">
      <c r="A6" s="96"/>
      <c r="B6" s="1050" t="s">
        <v>1011</v>
      </c>
      <c r="C6" s="1050"/>
      <c r="D6" s="1050"/>
      <c r="E6" s="1051"/>
      <c r="F6" s="1051"/>
      <c r="G6" s="1051"/>
      <c r="H6" s="1051"/>
      <c r="I6" s="96"/>
      <c r="J6" s="96"/>
      <c r="N6" s="409">
        <f>'Анкета ИП'!J34</f>
        <v>0</v>
      </c>
    </row>
    <row r="7" spans="1:14" x14ac:dyDescent="0.25">
      <c r="A7" s="96"/>
      <c r="B7" s="96"/>
      <c r="C7" s="96"/>
      <c r="D7" s="96"/>
      <c r="E7" s="96"/>
      <c r="F7" s="100" t="s">
        <v>9</v>
      </c>
      <c r="G7" s="100"/>
      <c r="H7" s="96"/>
      <c r="I7" s="96"/>
      <c r="J7" s="96"/>
    </row>
    <row r="8" spans="1:14" x14ac:dyDescent="0.25">
      <c r="A8" s="96"/>
      <c r="B8" s="96"/>
      <c r="C8" s="96"/>
      <c r="D8" s="96"/>
      <c r="E8" s="96"/>
      <c r="F8" s="96"/>
      <c r="G8" s="96"/>
      <c r="H8" s="96"/>
      <c r="I8" s="96"/>
      <c r="J8" s="96"/>
    </row>
    <row r="9" spans="1:14" ht="19.5" x14ac:dyDescent="0.3">
      <c r="A9" s="101" t="s">
        <v>79</v>
      </c>
      <c r="B9" s="1046" t="str">
        <f>N1&amp;" "&amp;N2&amp;" "&amp;N3&amp;" "</f>
        <v xml:space="preserve">0 0 0 </v>
      </c>
      <c r="C9" s="1046"/>
      <c r="D9" s="1046"/>
      <c r="E9" s="1046"/>
      <c r="F9" s="1046"/>
      <c r="G9" s="1046"/>
      <c r="H9" s="1046"/>
      <c r="I9" s="1046"/>
      <c r="J9" s="1046"/>
    </row>
    <row r="10" spans="1:14" ht="19.5" x14ac:dyDescent="0.3">
      <c r="A10" s="1047" t="s">
        <v>10</v>
      </c>
      <c r="B10" s="1047"/>
      <c r="C10" s="1047"/>
      <c r="D10" s="1047"/>
      <c r="E10" s="1048">
        <f>'Анкета ИП'!F21</f>
        <v>0</v>
      </c>
      <c r="F10" s="1049"/>
      <c r="G10" s="1049"/>
      <c r="H10" s="1049"/>
      <c r="I10" s="1049"/>
      <c r="J10" s="1049"/>
    </row>
    <row r="11" spans="1:14" ht="19.5" x14ac:dyDescent="0.3">
      <c r="A11" s="459" t="s">
        <v>1481</v>
      </c>
      <c r="B11" s="451"/>
      <c r="C11" s="451"/>
      <c r="D11" s="451"/>
      <c r="E11" s="460"/>
      <c r="F11" s="1052">
        <f>'Анкета ИП'!J32</f>
        <v>0</v>
      </c>
      <c r="G11" s="1052"/>
      <c r="H11" s="1052"/>
      <c r="I11" s="1052"/>
      <c r="J11" s="1052"/>
    </row>
    <row r="12" spans="1:14" ht="19.5" x14ac:dyDescent="0.3">
      <c r="A12" s="459" t="s">
        <v>1482</v>
      </c>
      <c r="B12" s="451"/>
      <c r="C12" s="451"/>
      <c r="D12" s="451"/>
      <c r="E12" s="452"/>
      <c r="F12" s="452"/>
      <c r="G12" s="1044">
        <f>'Анкета ИП'!J34</f>
        <v>0</v>
      </c>
      <c r="H12" s="1044"/>
      <c r="I12" s="1044"/>
      <c r="J12" s="1044"/>
    </row>
    <row r="13" spans="1:14" ht="19.5" x14ac:dyDescent="0.3">
      <c r="A13" s="1047" t="s">
        <v>11</v>
      </c>
      <c r="B13" s="1047"/>
      <c r="C13" s="1047"/>
      <c r="D13" s="1047"/>
      <c r="E13" s="1054">
        <f>'Анкета ИП'!J33</f>
        <v>0</v>
      </c>
      <c r="F13" s="1046"/>
      <c r="G13" s="1046"/>
      <c r="H13" s="1046"/>
      <c r="I13" s="1046"/>
      <c r="J13" s="1046"/>
    </row>
    <row r="14" spans="1:14" ht="117.75" customHeight="1" x14ac:dyDescent="0.25">
      <c r="A14" s="1055" t="s">
        <v>1483</v>
      </c>
      <c r="B14" s="1055"/>
      <c r="C14" s="1055"/>
      <c r="D14" s="1055"/>
      <c r="E14" s="1055"/>
      <c r="F14" s="1055"/>
      <c r="G14" s="1055"/>
      <c r="H14" s="1055"/>
      <c r="I14" s="1055"/>
      <c r="J14" s="1055"/>
    </row>
    <row r="15" spans="1:14" ht="41.25" customHeight="1" x14ac:dyDescent="0.25">
      <c r="A15" s="1038" t="s">
        <v>1488</v>
      </c>
      <c r="B15" s="1038"/>
      <c r="C15" s="1038"/>
      <c r="D15" s="1038"/>
      <c r="E15" s="1038"/>
      <c r="F15" s="1038"/>
      <c r="G15" s="1038"/>
      <c r="H15" s="1038"/>
      <c r="I15" s="1038"/>
      <c r="J15" s="1038"/>
    </row>
    <row r="16" spans="1:14" ht="18.75" x14ac:dyDescent="0.25">
      <c r="A16" s="1039">
        <f>'Ходатайство_нов АО'!B8</f>
        <v>0</v>
      </c>
      <c r="B16" s="1039"/>
      <c r="C16" s="1039"/>
      <c r="D16" s="1039"/>
      <c r="E16" s="1039"/>
      <c r="F16" s="1039"/>
      <c r="G16" s="1039"/>
      <c r="H16" s="1039"/>
      <c r="I16" s="1039"/>
      <c r="J16" s="1039"/>
    </row>
    <row r="17" spans="1:10" ht="34.5" customHeight="1" x14ac:dyDescent="0.25">
      <c r="A17" s="1038" t="s">
        <v>1487</v>
      </c>
      <c r="B17" s="1038"/>
      <c r="C17" s="1038"/>
      <c r="D17" s="1038"/>
      <c r="E17" s="1038"/>
      <c r="F17" s="1038"/>
      <c r="G17" s="1038"/>
      <c r="H17" s="1038"/>
      <c r="I17" s="1038"/>
      <c r="J17" s="1038"/>
    </row>
    <row r="18" spans="1:10" ht="19.5" x14ac:dyDescent="0.25">
      <c r="A18" s="1040"/>
      <c r="B18" s="1040"/>
      <c r="C18" s="1040"/>
      <c r="D18" s="461"/>
      <c r="E18" s="1040" t="s">
        <v>20</v>
      </c>
      <c r="F18" s="1040"/>
      <c r="G18" s="1053" t="s">
        <v>20</v>
      </c>
      <c r="H18" s="1053"/>
      <c r="I18" s="1053"/>
      <c r="J18" s="461"/>
    </row>
    <row r="19" spans="1:10" x14ac:dyDescent="0.25">
      <c r="A19" s="1041" t="s">
        <v>14</v>
      </c>
      <c r="B19" s="1041"/>
      <c r="C19" s="1041"/>
      <c r="D19" s="462"/>
      <c r="E19" s="1042" t="s">
        <v>16</v>
      </c>
      <c r="F19" s="1042"/>
      <c r="G19" s="1042" t="s">
        <v>17</v>
      </c>
      <c r="H19" s="1042"/>
      <c r="I19" s="1042"/>
      <c r="J19" s="462"/>
    </row>
    <row r="20" spans="1:10" x14ac:dyDescent="0.25">
      <c r="A20" s="463"/>
      <c r="B20" s="463"/>
      <c r="C20" s="463"/>
      <c r="D20" s="463"/>
      <c r="E20" s="463"/>
      <c r="F20" s="463"/>
      <c r="G20" s="463"/>
      <c r="H20" s="463"/>
      <c r="I20" s="463"/>
      <c r="J20" s="463"/>
    </row>
    <row r="21" spans="1:10" ht="18.75" x14ac:dyDescent="0.3">
      <c r="A21" s="464" t="s">
        <v>1484</v>
      </c>
      <c r="B21" s="464"/>
      <c r="C21" s="464"/>
      <c r="D21" s="464"/>
      <c r="E21" s="464"/>
      <c r="F21" s="465"/>
      <c r="G21" s="463"/>
      <c r="H21" s="463"/>
      <c r="I21" s="463"/>
      <c r="J21" s="463"/>
    </row>
    <row r="22" spans="1:10" x14ac:dyDescent="0.25">
      <c r="A22" s="454"/>
      <c r="B22" s="1037"/>
      <c r="C22" s="1037"/>
      <c r="D22" s="1037"/>
      <c r="E22" s="454"/>
      <c r="F22" s="1037"/>
      <c r="G22" s="1037"/>
      <c r="H22" s="453"/>
      <c r="I22" s="463"/>
      <c r="J22" s="463"/>
    </row>
    <row r="23" spans="1:10" ht="18.75" x14ac:dyDescent="0.3">
      <c r="A23" s="454"/>
      <c r="B23" s="1043" t="s">
        <v>15</v>
      </c>
      <c r="C23" s="1043"/>
      <c r="D23" s="1043"/>
      <c r="E23" s="454"/>
      <c r="F23" s="1043" t="s">
        <v>16</v>
      </c>
      <c r="G23" s="1043"/>
      <c r="H23" s="454" t="s">
        <v>17</v>
      </c>
      <c r="I23" s="466"/>
      <c r="J23" s="463"/>
    </row>
    <row r="24" spans="1:10" x14ac:dyDescent="0.25">
      <c r="A24" s="463"/>
      <c r="B24" s="463"/>
      <c r="C24" s="463"/>
      <c r="D24" s="463"/>
      <c r="E24" s="463"/>
      <c r="F24" s="463"/>
      <c r="G24" s="463"/>
      <c r="H24" s="463"/>
      <c r="I24" s="463"/>
      <c r="J24" s="463"/>
    </row>
    <row r="25" spans="1:10" ht="32.25" customHeight="1" x14ac:dyDescent="0.25">
      <c r="A25" s="1036" t="s">
        <v>1485</v>
      </c>
      <c r="B25" s="1036"/>
      <c r="C25" s="1036"/>
      <c r="D25" s="1036"/>
      <c r="E25" s="1036"/>
      <c r="F25" s="1036"/>
      <c r="G25" s="1036"/>
      <c r="H25" s="1036"/>
      <c r="I25" s="1036"/>
      <c r="J25" s="1036"/>
    </row>
  </sheetData>
  <sheetProtection formatCells="0" formatColumns="0"/>
  <mergeCells count="25">
    <mergeCell ref="A15:J15"/>
    <mergeCell ref="G18:I18"/>
    <mergeCell ref="G19:I19"/>
    <mergeCell ref="A13:D13"/>
    <mergeCell ref="E13:J13"/>
    <mergeCell ref="A14:J14"/>
    <mergeCell ref="G12:J12"/>
    <mergeCell ref="A2:D4"/>
    <mergeCell ref="B9:J9"/>
    <mergeCell ref="A10:D10"/>
    <mergeCell ref="E10:J10"/>
    <mergeCell ref="B6:D6"/>
    <mergeCell ref="E6:H6"/>
    <mergeCell ref="F11:J11"/>
    <mergeCell ref="A25:J25"/>
    <mergeCell ref="B22:D22"/>
    <mergeCell ref="F22:G22"/>
    <mergeCell ref="A17:J17"/>
    <mergeCell ref="A16:J16"/>
    <mergeCell ref="A18:C18"/>
    <mergeCell ref="E18:F18"/>
    <mergeCell ref="A19:C19"/>
    <mergeCell ref="E19:F19"/>
    <mergeCell ref="B23:D23"/>
    <mergeCell ref="F23:G23"/>
  </mergeCells>
  <pageMargins left="0.7" right="0.7" top="0.75" bottom="0.75" header="0.3" footer="0.3"/>
  <pageSetup paperSize="9" scale="93"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sheetPr>
  <dimension ref="A1:K36"/>
  <sheetViews>
    <sheetView view="pageBreakPreview" zoomScale="60" zoomScaleNormal="100" workbookViewId="0"/>
  </sheetViews>
  <sheetFormatPr defaultRowHeight="15" x14ac:dyDescent="0.25"/>
  <cols>
    <col min="1" max="6" width="9.140625" style="2"/>
    <col min="7" max="7" width="18.5703125" style="2" customWidth="1"/>
    <col min="8" max="8" width="18.42578125" style="2" customWidth="1"/>
    <col min="9" max="10" width="9.140625" style="2"/>
    <col min="11" max="11" width="0" style="412" hidden="1" customWidth="1"/>
    <col min="12" max="16384" width="9.140625" style="2"/>
  </cols>
  <sheetData>
    <row r="1" spans="1:11" x14ac:dyDescent="0.25">
      <c r="A1" s="98"/>
      <c r="B1" s="98"/>
      <c r="C1" s="98"/>
      <c r="D1" s="98"/>
      <c r="E1" s="98"/>
      <c r="F1" s="98"/>
      <c r="G1" s="98"/>
      <c r="H1" s="98"/>
    </row>
    <row r="2" spans="1:11" ht="15.75" x14ac:dyDescent="0.25">
      <c r="A2" s="97"/>
      <c r="B2" s="98"/>
      <c r="C2" s="98"/>
      <c r="D2" s="98"/>
      <c r="E2" s="98"/>
      <c r="F2" s="98"/>
      <c r="G2" s="98"/>
      <c r="H2" s="98"/>
    </row>
    <row r="3" spans="1:11" x14ac:dyDescent="0.25">
      <c r="A3" s="1045" t="s">
        <v>8</v>
      </c>
      <c r="B3" s="1045"/>
      <c r="C3" s="1045"/>
      <c r="D3" s="1045"/>
      <c r="E3" s="98"/>
      <c r="F3" s="98"/>
      <c r="G3" s="98"/>
      <c r="H3" s="98"/>
    </row>
    <row r="4" spans="1:11" x14ac:dyDescent="0.25">
      <c r="A4" s="1045"/>
      <c r="B4" s="1045"/>
      <c r="C4" s="1045"/>
      <c r="D4" s="1045"/>
      <c r="E4" s="98"/>
      <c r="F4" s="98"/>
      <c r="G4" s="98"/>
      <c r="H4" s="98"/>
      <c r="K4" s="412" t="e">
        <f>'Анкета ИП'!#REF!</f>
        <v>#REF!</v>
      </c>
    </row>
    <row r="5" spans="1:11" x14ac:dyDescent="0.25">
      <c r="A5" s="1045"/>
      <c r="B5" s="1045"/>
      <c r="C5" s="1045"/>
      <c r="D5" s="1045"/>
      <c r="E5" s="98"/>
      <c r="F5" s="98"/>
      <c r="G5" s="98"/>
      <c r="H5" s="98"/>
      <c r="K5" s="412">
        <f>'Анкета ИП'!J34</f>
        <v>0</v>
      </c>
    </row>
    <row r="6" spans="1:11" x14ac:dyDescent="0.25">
      <c r="A6" s="98"/>
      <c r="B6" s="98"/>
      <c r="C6" s="98"/>
      <c r="D6" s="98"/>
      <c r="E6" s="98"/>
      <c r="F6" s="98"/>
      <c r="G6" s="98"/>
      <c r="H6" s="98"/>
    </row>
    <row r="7" spans="1:11" ht="19.5" x14ac:dyDescent="0.3">
      <c r="A7" s="98"/>
      <c r="B7" s="98"/>
      <c r="C7" s="114"/>
      <c r="D7" s="1065" t="s">
        <v>3</v>
      </c>
      <c r="E7" s="1065"/>
      <c r="F7" s="1065"/>
      <c r="G7" s="1065"/>
      <c r="H7" s="98"/>
    </row>
    <row r="8" spans="1:11" ht="19.5" x14ac:dyDescent="0.25">
      <c r="A8" s="98"/>
      <c r="B8" s="98"/>
      <c r="C8" s="1064" t="s">
        <v>4</v>
      </c>
      <c r="D8" s="1064"/>
      <c r="E8" s="1064"/>
      <c r="F8" s="1064"/>
      <c r="G8" s="1064"/>
      <c r="H8" s="98"/>
    </row>
    <row r="9" spans="1:11" x14ac:dyDescent="0.25">
      <c r="A9" s="98"/>
      <c r="B9" s="98"/>
      <c r="C9" s="98"/>
      <c r="D9" s="99"/>
      <c r="E9" s="1066"/>
      <c r="F9" s="1066"/>
      <c r="G9" s="99"/>
      <c r="H9" s="98"/>
    </row>
    <row r="10" spans="1:11" ht="15.75" customHeight="1" x14ac:dyDescent="0.25">
      <c r="A10" s="1067" t="s">
        <v>1373</v>
      </c>
      <c r="B10" s="1067"/>
      <c r="C10" s="1067"/>
      <c r="D10" s="1067"/>
      <c r="E10" s="1067"/>
      <c r="F10" s="1067"/>
      <c r="G10" s="117" t="s">
        <v>6</v>
      </c>
      <c r="H10" s="117" t="s">
        <v>7</v>
      </c>
    </row>
    <row r="11" spans="1:11" ht="15.75" x14ac:dyDescent="0.25">
      <c r="A11" s="1058" t="s">
        <v>1131</v>
      </c>
      <c r="B11" s="1059"/>
      <c r="C11" s="1059"/>
      <c r="D11" s="1059"/>
      <c r="E11" s="1059"/>
      <c r="F11" s="1060"/>
      <c r="G11" s="113">
        <f>'Анкета ИП'!H17</f>
        <v>0</v>
      </c>
      <c r="H11" s="118">
        <f>'Анкета ИП'!F20</f>
        <v>0</v>
      </c>
    </row>
    <row r="12" spans="1:11" ht="15.75" x14ac:dyDescent="0.25">
      <c r="A12" s="1057" t="s">
        <v>1374</v>
      </c>
      <c r="B12" s="1057"/>
      <c r="C12" s="1057"/>
      <c r="D12" s="1057"/>
      <c r="E12" s="1057"/>
      <c r="F12" s="1057"/>
      <c r="G12" s="113">
        <f>'Анкета ИП'!H18</f>
        <v>0</v>
      </c>
      <c r="H12" s="118"/>
    </row>
    <row r="13" spans="1:11" ht="15.75" x14ac:dyDescent="0.25">
      <c r="A13" s="1057" t="s">
        <v>1375</v>
      </c>
      <c r="B13" s="1057"/>
      <c r="C13" s="1057"/>
      <c r="D13" s="1057"/>
      <c r="E13" s="1057"/>
      <c r="F13" s="1057"/>
      <c r="G13" s="113">
        <f>'Анкета ИП'!H19</f>
        <v>0</v>
      </c>
      <c r="H13" s="118"/>
    </row>
    <row r="14" spans="1:11" ht="15.75" x14ac:dyDescent="0.25">
      <c r="A14" s="1057" t="s">
        <v>1376</v>
      </c>
      <c r="B14" s="1057"/>
      <c r="C14" s="1057"/>
      <c r="D14" s="1057"/>
      <c r="E14" s="1057"/>
      <c r="F14" s="1057"/>
      <c r="G14" s="113"/>
      <c r="H14" s="118"/>
    </row>
    <row r="15" spans="1:11" ht="15.75" x14ac:dyDescent="0.25">
      <c r="A15" s="1057" t="s">
        <v>1377</v>
      </c>
      <c r="B15" s="1057"/>
      <c r="C15" s="1057"/>
      <c r="D15" s="1057"/>
      <c r="E15" s="1057"/>
      <c r="F15" s="1057"/>
      <c r="G15" s="119"/>
      <c r="H15" s="410" t="s">
        <v>5</v>
      </c>
    </row>
    <row r="16" spans="1:11" ht="60.75" customHeight="1" x14ac:dyDescent="0.25">
      <c r="A16" s="1068" t="s">
        <v>1378</v>
      </c>
      <c r="B16" s="1069"/>
      <c r="C16" s="1069"/>
      <c r="D16" s="1069"/>
      <c r="E16" s="1069"/>
      <c r="F16" s="1070"/>
      <c r="G16" s="113">
        <f>'Анкета ИП'!J33</f>
        <v>0</v>
      </c>
      <c r="H16" s="118"/>
    </row>
    <row r="17" spans="1:11" ht="15.75" x14ac:dyDescent="0.25">
      <c r="A17" s="1057" t="s">
        <v>1379</v>
      </c>
      <c r="B17" s="1057"/>
      <c r="C17" s="1057"/>
      <c r="D17" s="1057"/>
      <c r="E17" s="1057"/>
      <c r="F17" s="1057"/>
      <c r="G17" s="119">
        <f>'Анкета ИП'!F21</f>
        <v>0</v>
      </c>
      <c r="H17" s="118"/>
    </row>
    <row r="18" spans="1:11" ht="45.75" customHeight="1" x14ac:dyDescent="0.25">
      <c r="A18" s="1057" t="s">
        <v>1380</v>
      </c>
      <c r="B18" s="1057"/>
      <c r="C18" s="1057"/>
      <c r="D18" s="1057"/>
      <c r="E18" s="1057"/>
      <c r="F18" s="1057"/>
      <c r="G18" s="411" t="s">
        <v>5</v>
      </c>
      <c r="H18" s="410" t="s">
        <v>5</v>
      </c>
    </row>
    <row r="19" spans="1:11" ht="15.75" x14ac:dyDescent="0.25">
      <c r="A19" s="1057" t="s">
        <v>1381</v>
      </c>
      <c r="B19" s="1057"/>
      <c r="C19" s="1057"/>
      <c r="D19" s="1057"/>
      <c r="E19" s="1057"/>
      <c r="F19" s="1057"/>
      <c r="G19" s="113"/>
      <c r="H19" s="118"/>
    </row>
    <row r="20" spans="1:11" ht="15.75" x14ac:dyDescent="0.25">
      <c r="A20" s="1057" t="s">
        <v>1382</v>
      </c>
      <c r="B20" s="1057"/>
      <c r="C20" s="1057"/>
      <c r="D20" s="1057"/>
      <c r="E20" s="1057"/>
      <c r="F20" s="1057"/>
      <c r="G20" s="113"/>
      <c r="H20" s="118"/>
    </row>
    <row r="21" spans="1:11" ht="15.75" x14ac:dyDescent="0.25">
      <c r="A21" s="1057" t="s">
        <v>1383</v>
      </c>
      <c r="B21" s="1057"/>
      <c r="C21" s="1057"/>
      <c r="D21" s="1057"/>
      <c r="E21" s="1057"/>
      <c r="F21" s="1057"/>
      <c r="G21" s="113"/>
      <c r="H21" s="118"/>
    </row>
    <row r="22" spans="1:11" ht="12.75" customHeight="1" x14ac:dyDescent="0.25">
      <c r="A22" s="120" t="s">
        <v>1384</v>
      </c>
      <c r="B22" s="120"/>
      <c r="C22" s="120"/>
      <c r="D22" s="120"/>
      <c r="E22" s="120"/>
      <c r="F22" s="120"/>
      <c r="G22" s="120"/>
      <c r="H22" s="120"/>
    </row>
    <row r="23" spans="1:11" ht="136.5" customHeight="1" x14ac:dyDescent="0.25">
      <c r="A23" s="1061" t="s">
        <v>1478</v>
      </c>
      <c r="B23" s="1061"/>
      <c r="C23" s="1061"/>
      <c r="D23" s="1061"/>
      <c r="E23" s="1061"/>
      <c r="F23" s="1061"/>
      <c r="G23" s="1061"/>
      <c r="H23" s="1061"/>
    </row>
    <row r="24" spans="1:11" x14ac:dyDescent="0.25">
      <c r="A24" s="120"/>
      <c r="B24" s="120"/>
      <c r="C24" s="120"/>
      <c r="D24" s="120"/>
      <c r="E24" s="120"/>
      <c r="F24" s="120"/>
      <c r="G24" s="120"/>
      <c r="H24" s="120"/>
    </row>
    <row r="25" spans="1:11" ht="15" customHeight="1" x14ac:dyDescent="0.25">
      <c r="A25" s="120"/>
      <c r="B25" s="1071" t="s">
        <v>1372</v>
      </c>
      <c r="C25" s="1037"/>
      <c r="D25" s="1037"/>
      <c r="F25" s="1072"/>
      <c r="G25" s="1072"/>
      <c r="H25" s="112"/>
      <c r="I25" s="3"/>
    </row>
    <row r="26" spans="1:11" s="5" customFormat="1" ht="12.75" x14ac:dyDescent="0.2">
      <c r="A26" s="120"/>
      <c r="B26" s="1062"/>
      <c r="C26" s="1062"/>
      <c r="D26" s="1062"/>
      <c r="E26" s="120"/>
      <c r="F26" s="1062" t="s">
        <v>16</v>
      </c>
      <c r="G26" s="1062"/>
      <c r="H26" s="120" t="s">
        <v>17</v>
      </c>
      <c r="I26" s="55"/>
      <c r="K26" s="413"/>
    </row>
    <row r="27" spans="1:11" x14ac:dyDescent="0.25">
      <c r="A27" s="120"/>
      <c r="B27" s="120"/>
      <c r="C27" s="120"/>
      <c r="D27" s="120"/>
      <c r="E27" s="120"/>
      <c r="F27" s="120"/>
      <c r="G27" s="120"/>
      <c r="H27" s="120"/>
    </row>
    <row r="28" spans="1:11" ht="15.75" x14ac:dyDescent="0.25">
      <c r="A28" s="120" t="s">
        <v>12</v>
      </c>
      <c r="B28" s="1063"/>
      <c r="C28" s="1063"/>
      <c r="D28" s="1063"/>
      <c r="E28" s="120"/>
      <c r="F28" s="120"/>
      <c r="G28" s="120"/>
      <c r="H28" s="120"/>
    </row>
    <row r="29" spans="1:11" x14ac:dyDescent="0.25">
      <c r="A29" s="120"/>
      <c r="B29" s="120"/>
      <c r="C29" s="120"/>
      <c r="D29" s="120"/>
      <c r="E29" s="120"/>
      <c r="F29" s="120"/>
      <c r="G29" s="120"/>
      <c r="H29" s="120"/>
    </row>
    <row r="30" spans="1:11" x14ac:dyDescent="0.25">
      <c r="A30" s="120" t="s">
        <v>1</v>
      </c>
      <c r="B30" s="120"/>
      <c r="C30" s="120"/>
      <c r="D30" s="120"/>
      <c r="E30" s="120"/>
      <c r="F30" s="120"/>
      <c r="G30" s="120"/>
      <c r="H30" s="120"/>
    </row>
    <row r="31" spans="1:11" x14ac:dyDescent="0.25">
      <c r="A31" s="120"/>
      <c r="B31" s="120"/>
      <c r="C31" s="120"/>
      <c r="D31" s="120"/>
      <c r="E31" s="120"/>
      <c r="F31" s="120"/>
      <c r="G31" s="120"/>
      <c r="H31" s="120"/>
    </row>
    <row r="32" spans="1:11" x14ac:dyDescent="0.25">
      <c r="A32" s="1062" t="s">
        <v>1479</v>
      </c>
      <c r="B32" s="1062"/>
      <c r="C32" s="1062"/>
      <c r="D32" s="1062"/>
      <c r="E32" s="1062"/>
      <c r="F32" s="1062"/>
      <c r="G32" s="1062"/>
      <c r="H32" s="1062"/>
    </row>
    <row r="33" spans="1:11" ht="15" customHeight="1" x14ac:dyDescent="0.25">
      <c r="A33" s="121"/>
      <c r="B33" s="1037"/>
      <c r="C33" s="1037"/>
      <c r="D33" s="1037"/>
      <c r="E33" s="121"/>
      <c r="F33" s="1037"/>
      <c r="G33" s="1037"/>
      <c r="H33" s="112"/>
      <c r="I33" s="3"/>
    </row>
    <row r="34" spans="1:11" s="5" customFormat="1" ht="12.75" x14ac:dyDescent="0.2">
      <c r="A34" s="121"/>
      <c r="B34" s="1043" t="s">
        <v>15</v>
      </c>
      <c r="C34" s="1043"/>
      <c r="D34" s="1043"/>
      <c r="E34" s="121"/>
      <c r="F34" s="1043" t="s">
        <v>16</v>
      </c>
      <c r="G34" s="1043"/>
      <c r="H34" s="121" t="s">
        <v>17</v>
      </c>
      <c r="I34" s="55"/>
      <c r="K34" s="413"/>
    </row>
    <row r="36" spans="1:11" ht="33" customHeight="1" x14ac:dyDescent="0.25">
      <c r="A36" s="1056" t="s">
        <v>1480</v>
      </c>
      <c r="B36" s="1056"/>
      <c r="C36" s="1056"/>
      <c r="D36" s="1056"/>
      <c r="E36" s="1056"/>
      <c r="F36" s="1056"/>
      <c r="G36" s="1056"/>
      <c r="H36" s="1056"/>
    </row>
  </sheetData>
  <mergeCells count="28">
    <mergeCell ref="A17:F17"/>
    <mergeCell ref="A16:F16"/>
    <mergeCell ref="B25:D25"/>
    <mergeCell ref="F25:G25"/>
    <mergeCell ref="A20:F20"/>
    <mergeCell ref="A19:F19"/>
    <mergeCell ref="A21:F21"/>
    <mergeCell ref="C8:G8"/>
    <mergeCell ref="A3:D5"/>
    <mergeCell ref="D7:G7"/>
    <mergeCell ref="E9:F9"/>
    <mergeCell ref="A10:F10"/>
    <mergeCell ref="A36:H36"/>
    <mergeCell ref="A12:F12"/>
    <mergeCell ref="A11:F11"/>
    <mergeCell ref="B33:D33"/>
    <mergeCell ref="A13:F13"/>
    <mergeCell ref="A14:F14"/>
    <mergeCell ref="A18:F18"/>
    <mergeCell ref="A23:H23"/>
    <mergeCell ref="A15:F15"/>
    <mergeCell ref="F33:G33"/>
    <mergeCell ref="B26:D26"/>
    <mergeCell ref="F26:G26"/>
    <mergeCell ref="A32:H32"/>
    <mergeCell ref="B28:D28"/>
    <mergeCell ref="B34:D34"/>
    <mergeCell ref="F34:G34"/>
  </mergeCells>
  <dataValidations count="1">
    <dataValidation type="list" allowBlank="1" showInputMessage="1" showErrorMessage="1" sqref="G15">
      <formula1>"женский, мужской"</formula1>
    </dataValidation>
  </dataValidations>
  <pageMargins left="0.7" right="0.7" top="0.75" bottom="0.75" header="0.3" footer="0.3"/>
  <pageSetup paperSize="9" scale="95"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C000"/>
    <pageSetUpPr fitToPage="1"/>
  </sheetPr>
  <dimension ref="A1:BP102"/>
  <sheetViews>
    <sheetView view="pageBreakPreview" zoomScale="60" zoomScaleNormal="100" workbookViewId="0">
      <selection activeCell="B105" sqref="B105"/>
    </sheetView>
  </sheetViews>
  <sheetFormatPr defaultRowHeight="15" outlineLevelRow="1" x14ac:dyDescent="0.25"/>
  <cols>
    <col min="1" max="1" width="14.5703125" style="664" bestFit="1" customWidth="1"/>
    <col min="2" max="2" width="47.5703125" style="664" customWidth="1"/>
    <col min="3" max="16384" width="9.140625" style="664"/>
  </cols>
  <sheetData>
    <row r="1" spans="1:68" ht="19.5" x14ac:dyDescent="0.25">
      <c r="A1" s="663"/>
    </row>
    <row r="2" spans="1:68" ht="19.5" x14ac:dyDescent="0.25">
      <c r="A2" s="1074" t="s">
        <v>981</v>
      </c>
      <c r="B2" s="1074"/>
      <c r="C2" s="1074"/>
      <c r="D2" s="1074"/>
      <c r="E2" s="1074"/>
      <c r="F2" s="1074"/>
      <c r="G2" s="1074"/>
      <c r="H2" s="1074"/>
      <c r="I2" s="1074"/>
      <c r="J2" s="1074"/>
      <c r="K2" s="1074"/>
      <c r="L2" s="1074"/>
      <c r="M2" s="1074"/>
      <c r="N2" s="1074"/>
      <c r="O2" s="1074"/>
      <c r="P2" s="1074"/>
      <c r="Q2" s="1074"/>
    </row>
    <row r="3" spans="1:68" ht="19.5" x14ac:dyDescent="0.25">
      <c r="A3" s="364"/>
    </row>
    <row r="4" spans="1:68" ht="19.5" x14ac:dyDescent="0.25">
      <c r="P4" s="665" t="s">
        <v>848</v>
      </c>
    </row>
    <row r="5" spans="1:68" ht="15.75" customHeight="1" x14ac:dyDescent="0.25">
      <c r="A5" s="662" t="s">
        <v>481</v>
      </c>
      <c r="B5" s="1075" t="s">
        <v>849</v>
      </c>
      <c r="C5" s="1077" t="s">
        <v>1648</v>
      </c>
      <c r="D5" s="1078"/>
      <c r="E5" s="1078"/>
      <c r="F5" s="1078"/>
      <c r="G5" s="1078"/>
      <c r="H5" s="1078"/>
      <c r="I5" s="1078"/>
      <c r="J5" s="1078"/>
      <c r="K5" s="1078"/>
      <c r="L5" s="1078"/>
      <c r="M5" s="1078"/>
      <c r="N5" s="1078"/>
      <c r="O5" s="1078"/>
      <c r="P5" s="1078"/>
      <c r="Q5" s="1079"/>
    </row>
    <row r="6" spans="1:68" ht="15.75" x14ac:dyDescent="0.25">
      <c r="A6" s="662"/>
      <c r="B6" s="1076"/>
      <c r="C6" s="666">
        <v>1</v>
      </c>
      <c r="D6" s="666">
        <v>2</v>
      </c>
      <c r="E6" s="666">
        <v>3</v>
      </c>
      <c r="F6" s="666">
        <v>4</v>
      </c>
      <c r="G6" s="666">
        <v>5</v>
      </c>
      <c r="H6" s="666">
        <v>6</v>
      </c>
      <c r="I6" s="666">
        <v>7</v>
      </c>
      <c r="J6" s="666">
        <v>8</v>
      </c>
      <c r="K6" s="666">
        <v>9</v>
      </c>
      <c r="L6" s="666">
        <v>10</v>
      </c>
      <c r="M6" s="666">
        <v>11</v>
      </c>
      <c r="N6" s="666">
        <v>12</v>
      </c>
      <c r="O6" s="666" t="s">
        <v>851</v>
      </c>
      <c r="P6" s="666">
        <v>1</v>
      </c>
      <c r="Q6" s="666" t="s">
        <v>852</v>
      </c>
      <c r="R6" s="667"/>
      <c r="S6" s="667"/>
      <c r="T6" s="667"/>
      <c r="U6" s="667"/>
      <c r="V6" s="667"/>
      <c r="W6" s="667"/>
      <c r="X6" s="667"/>
      <c r="Y6" s="667"/>
      <c r="Z6" s="667"/>
      <c r="AA6" s="667"/>
      <c r="AB6" s="667"/>
      <c r="AC6" s="667"/>
      <c r="AD6" s="667"/>
      <c r="AE6" s="667"/>
      <c r="AF6" s="667"/>
      <c r="AG6" s="667"/>
      <c r="AH6" s="667"/>
      <c r="AI6" s="667"/>
      <c r="AJ6" s="667"/>
      <c r="AK6" s="667"/>
      <c r="AL6" s="667"/>
      <c r="AM6" s="667"/>
      <c r="AN6" s="667"/>
      <c r="AO6" s="667"/>
      <c r="AP6" s="667"/>
      <c r="AQ6" s="667"/>
      <c r="AR6" s="667"/>
      <c r="AS6" s="667"/>
      <c r="AT6" s="667"/>
      <c r="AU6" s="667"/>
      <c r="AV6" s="667"/>
      <c r="AW6" s="667"/>
      <c r="AX6" s="667"/>
      <c r="AY6" s="667"/>
      <c r="AZ6" s="667"/>
      <c r="BA6" s="667"/>
      <c r="BB6" s="667"/>
      <c r="BC6" s="667"/>
      <c r="BD6" s="667"/>
      <c r="BE6" s="667"/>
      <c r="BF6" s="667"/>
      <c r="BG6" s="667"/>
      <c r="BH6" s="667"/>
      <c r="BI6" s="667"/>
      <c r="BJ6" s="667"/>
      <c r="BK6" s="667"/>
      <c r="BL6" s="667"/>
      <c r="BM6" s="667"/>
      <c r="BN6" s="667"/>
      <c r="BO6" s="667"/>
      <c r="BP6" s="667"/>
    </row>
    <row r="7" spans="1:68" s="669" customFormat="1" ht="18.75" customHeight="1" x14ac:dyDescent="0.25">
      <c r="A7" s="662" t="s">
        <v>143</v>
      </c>
      <c r="B7" s="328" t="s">
        <v>853</v>
      </c>
      <c r="C7" s="649"/>
      <c r="D7" s="649"/>
      <c r="E7" s="649"/>
      <c r="F7" s="649"/>
      <c r="G7" s="649"/>
      <c r="H7" s="649"/>
      <c r="I7" s="649"/>
      <c r="J7" s="649"/>
      <c r="K7" s="649"/>
      <c r="L7" s="649"/>
      <c r="M7" s="649"/>
      <c r="N7" s="649"/>
      <c r="O7" s="649"/>
      <c r="P7" s="649"/>
      <c r="Q7" s="649"/>
      <c r="R7" s="668"/>
      <c r="S7" s="668"/>
      <c r="T7" s="668"/>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c r="AT7" s="668"/>
      <c r="AU7" s="668"/>
      <c r="AV7" s="668"/>
      <c r="AW7" s="668"/>
      <c r="AX7" s="668"/>
      <c r="AY7" s="668"/>
      <c r="AZ7" s="668"/>
      <c r="BA7" s="668"/>
      <c r="BB7" s="668"/>
      <c r="BC7" s="668"/>
      <c r="BD7" s="668"/>
      <c r="BE7" s="668"/>
      <c r="BF7" s="668"/>
      <c r="BG7" s="668"/>
      <c r="BH7" s="668"/>
      <c r="BI7" s="668"/>
      <c r="BJ7" s="668"/>
      <c r="BK7" s="668"/>
      <c r="BL7" s="668"/>
      <c r="BM7" s="668"/>
      <c r="BN7" s="668"/>
      <c r="BO7" s="668"/>
      <c r="BP7" s="668"/>
    </row>
    <row r="8" spans="1:68" s="669" customFormat="1" ht="15.75" x14ac:dyDescent="0.25">
      <c r="A8" s="662" t="s">
        <v>147</v>
      </c>
      <c r="B8" s="328" t="s">
        <v>854</v>
      </c>
      <c r="C8" s="645"/>
      <c r="D8" s="645"/>
      <c r="E8" s="645"/>
      <c r="F8" s="645"/>
      <c r="G8" s="645"/>
      <c r="H8" s="645"/>
      <c r="I8" s="645"/>
      <c r="J8" s="645"/>
      <c r="K8" s="645"/>
      <c r="L8" s="645"/>
      <c r="M8" s="645"/>
      <c r="N8" s="645"/>
      <c r="O8" s="645"/>
      <c r="P8" s="645"/>
      <c r="Q8" s="645"/>
      <c r="R8" s="670"/>
      <c r="S8" s="670"/>
      <c r="T8" s="670"/>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c r="AT8" s="670"/>
      <c r="AU8" s="670"/>
      <c r="AV8" s="670"/>
      <c r="AW8" s="670"/>
      <c r="AX8" s="670"/>
      <c r="AY8" s="670"/>
      <c r="AZ8" s="670"/>
      <c r="BA8" s="670"/>
      <c r="BB8" s="670"/>
      <c r="BC8" s="670"/>
      <c r="BD8" s="670"/>
      <c r="BE8" s="670"/>
      <c r="BF8" s="670"/>
      <c r="BG8" s="670"/>
      <c r="BH8" s="670"/>
      <c r="BI8" s="670"/>
      <c r="BJ8" s="670"/>
      <c r="BK8" s="670"/>
      <c r="BL8" s="670"/>
      <c r="BM8" s="670"/>
      <c r="BN8" s="670"/>
      <c r="BO8" s="670"/>
      <c r="BP8" s="670"/>
    </row>
    <row r="9" spans="1:68" s="669" customFormat="1" ht="40.5" customHeight="1" x14ac:dyDescent="0.25">
      <c r="A9" s="662" t="s">
        <v>543</v>
      </c>
      <c r="B9" s="328" t="s">
        <v>954</v>
      </c>
      <c r="C9" s="649"/>
      <c r="D9" s="649"/>
      <c r="E9" s="649"/>
      <c r="F9" s="649"/>
      <c r="G9" s="649"/>
      <c r="H9" s="649"/>
      <c r="I9" s="649"/>
      <c r="J9" s="649"/>
      <c r="K9" s="649"/>
      <c r="L9" s="649"/>
      <c r="M9" s="649"/>
      <c r="N9" s="649"/>
      <c r="O9" s="649"/>
      <c r="P9" s="649"/>
      <c r="Q9" s="649"/>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row>
    <row r="10" spans="1:68" s="669" customFormat="1" ht="51" customHeight="1" x14ac:dyDescent="0.25">
      <c r="A10" s="662" t="s">
        <v>544</v>
      </c>
      <c r="B10" s="328" t="s">
        <v>975</v>
      </c>
      <c r="C10" s="649">
        <f>SUM(C11:C43)</f>
        <v>0</v>
      </c>
      <c r="D10" s="649">
        <f t="shared" ref="D10:Q10" si="0">SUM(D11:D43)</f>
        <v>0</v>
      </c>
      <c r="E10" s="649">
        <f t="shared" si="0"/>
        <v>0</v>
      </c>
      <c r="F10" s="649">
        <f t="shared" si="0"/>
        <v>0</v>
      </c>
      <c r="G10" s="649">
        <f t="shared" si="0"/>
        <v>0</v>
      </c>
      <c r="H10" s="649">
        <f t="shared" si="0"/>
        <v>0</v>
      </c>
      <c r="I10" s="649">
        <f t="shared" si="0"/>
        <v>0</v>
      </c>
      <c r="J10" s="649">
        <f t="shared" si="0"/>
        <v>0</v>
      </c>
      <c r="K10" s="649">
        <f t="shared" si="0"/>
        <v>0</v>
      </c>
      <c r="L10" s="649">
        <f t="shared" si="0"/>
        <v>0</v>
      </c>
      <c r="M10" s="649">
        <f t="shared" si="0"/>
        <v>0</v>
      </c>
      <c r="N10" s="649">
        <f t="shared" si="0"/>
        <v>0</v>
      </c>
      <c r="O10" s="649">
        <f t="shared" si="0"/>
        <v>0</v>
      </c>
      <c r="P10" s="649">
        <f t="shared" si="0"/>
        <v>0</v>
      </c>
      <c r="Q10" s="649">
        <f t="shared" si="0"/>
        <v>0</v>
      </c>
      <c r="R10" s="668"/>
      <c r="S10" s="668"/>
      <c r="T10" s="668"/>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c r="AT10" s="668"/>
      <c r="AU10" s="668"/>
      <c r="AV10" s="668"/>
      <c r="AW10" s="668"/>
      <c r="AX10" s="668"/>
      <c r="AY10" s="668"/>
      <c r="AZ10" s="668"/>
      <c r="BA10" s="668"/>
      <c r="BB10" s="668"/>
      <c r="BC10" s="668"/>
      <c r="BD10" s="668"/>
      <c r="BE10" s="668"/>
      <c r="BF10" s="668"/>
      <c r="BG10" s="668"/>
      <c r="BH10" s="668"/>
      <c r="BI10" s="668"/>
      <c r="BJ10" s="668"/>
      <c r="BK10" s="668"/>
      <c r="BL10" s="668"/>
      <c r="BM10" s="668"/>
      <c r="BN10" s="668"/>
      <c r="BO10" s="668"/>
      <c r="BP10" s="668"/>
    </row>
    <row r="11" spans="1:68" s="669" customFormat="1" ht="15.75" hidden="1" customHeight="1" outlineLevel="1" x14ac:dyDescent="0.25">
      <c r="A11" s="662" t="s">
        <v>1293</v>
      </c>
      <c r="B11" s="328" t="s">
        <v>127</v>
      </c>
      <c r="C11" s="649"/>
      <c r="D11" s="649"/>
      <c r="E11" s="649"/>
      <c r="F11" s="649"/>
      <c r="G11" s="649"/>
      <c r="H11" s="649"/>
      <c r="I11" s="649"/>
      <c r="J11" s="649"/>
      <c r="K11" s="649"/>
      <c r="L11" s="649"/>
      <c r="M11" s="649"/>
      <c r="N11" s="649"/>
      <c r="O11" s="649"/>
      <c r="P11" s="649"/>
      <c r="Q11" s="649"/>
      <c r="R11" s="668"/>
      <c r="S11" s="668"/>
      <c r="T11" s="668"/>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c r="AT11" s="668"/>
      <c r="AU11" s="668"/>
      <c r="AV11" s="668"/>
      <c r="AW11" s="668"/>
      <c r="AX11" s="668"/>
      <c r="AY11" s="668"/>
      <c r="AZ11" s="668"/>
      <c r="BA11" s="668"/>
      <c r="BB11" s="668"/>
      <c r="BC11" s="668"/>
      <c r="BD11" s="668"/>
      <c r="BE11" s="668"/>
      <c r="BF11" s="668"/>
      <c r="BG11" s="668"/>
      <c r="BH11" s="668"/>
      <c r="BI11" s="668"/>
      <c r="BJ11" s="668"/>
      <c r="BK11" s="668"/>
      <c r="BL11" s="668"/>
      <c r="BM11" s="668"/>
      <c r="BN11" s="668"/>
      <c r="BO11" s="668"/>
      <c r="BP11" s="668"/>
    </row>
    <row r="12" spans="1:68" s="669" customFormat="1" ht="15.75" hidden="1" customHeight="1" outlineLevel="1" x14ac:dyDescent="0.25">
      <c r="A12" s="662" t="s">
        <v>1294</v>
      </c>
      <c r="B12" s="328" t="s">
        <v>128</v>
      </c>
      <c r="C12" s="649"/>
      <c r="D12" s="649"/>
      <c r="E12" s="649"/>
      <c r="F12" s="649"/>
      <c r="G12" s="649"/>
      <c r="H12" s="649"/>
      <c r="I12" s="649"/>
      <c r="J12" s="649"/>
      <c r="K12" s="649"/>
      <c r="L12" s="649"/>
      <c r="M12" s="649"/>
      <c r="N12" s="649"/>
      <c r="O12" s="649"/>
      <c r="P12" s="649"/>
      <c r="Q12" s="649"/>
      <c r="R12" s="668"/>
      <c r="S12" s="668"/>
      <c r="T12" s="668"/>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c r="AT12" s="668"/>
      <c r="AU12" s="668"/>
      <c r="AV12" s="668"/>
      <c r="AW12" s="668"/>
      <c r="AX12" s="668"/>
      <c r="AY12" s="668"/>
      <c r="AZ12" s="668"/>
      <c r="BA12" s="668"/>
      <c r="BB12" s="668"/>
      <c r="BC12" s="668"/>
      <c r="BD12" s="668"/>
      <c r="BE12" s="668"/>
      <c r="BF12" s="668"/>
      <c r="BG12" s="668"/>
      <c r="BH12" s="668"/>
      <c r="BI12" s="668"/>
      <c r="BJ12" s="668"/>
      <c r="BK12" s="668"/>
      <c r="BL12" s="668"/>
      <c r="BM12" s="668"/>
      <c r="BN12" s="668"/>
      <c r="BO12" s="668"/>
      <c r="BP12" s="668"/>
    </row>
    <row r="13" spans="1:68" s="669" customFormat="1" ht="15.75" hidden="1" customHeight="1" outlineLevel="1" x14ac:dyDescent="0.25">
      <c r="A13" s="662" t="s">
        <v>1295</v>
      </c>
      <c r="B13" s="328" t="s">
        <v>1082</v>
      </c>
      <c r="C13" s="649"/>
      <c r="D13" s="649"/>
      <c r="E13" s="649"/>
      <c r="F13" s="649"/>
      <c r="G13" s="649"/>
      <c r="H13" s="649"/>
      <c r="I13" s="649"/>
      <c r="J13" s="649"/>
      <c r="K13" s="649"/>
      <c r="L13" s="649"/>
      <c r="M13" s="649"/>
      <c r="N13" s="649"/>
      <c r="O13" s="649"/>
      <c r="P13" s="649"/>
      <c r="Q13" s="649"/>
      <c r="R13" s="668"/>
      <c r="S13" s="668"/>
      <c r="T13" s="668"/>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c r="AT13" s="668"/>
      <c r="AU13" s="668"/>
      <c r="AV13" s="668"/>
      <c r="AW13" s="668"/>
      <c r="AX13" s="668"/>
      <c r="AY13" s="668"/>
      <c r="AZ13" s="668"/>
      <c r="BA13" s="668"/>
      <c r="BB13" s="668"/>
      <c r="BC13" s="668"/>
      <c r="BD13" s="668"/>
      <c r="BE13" s="668"/>
      <c r="BF13" s="668"/>
      <c r="BG13" s="668"/>
      <c r="BH13" s="668"/>
      <c r="BI13" s="668"/>
      <c r="BJ13" s="668"/>
      <c r="BK13" s="668"/>
      <c r="BL13" s="668"/>
      <c r="BM13" s="668"/>
      <c r="BN13" s="668"/>
      <c r="BO13" s="668"/>
      <c r="BP13" s="668"/>
    </row>
    <row r="14" spans="1:68" s="669" customFormat="1" ht="15.75" hidden="1" customHeight="1" outlineLevel="1" x14ac:dyDescent="0.25">
      <c r="A14" s="662" t="s">
        <v>1296</v>
      </c>
      <c r="B14" s="328"/>
      <c r="C14" s="649"/>
      <c r="D14" s="649"/>
      <c r="E14" s="649"/>
      <c r="F14" s="649"/>
      <c r="G14" s="649"/>
      <c r="H14" s="649"/>
      <c r="I14" s="649"/>
      <c r="J14" s="649"/>
      <c r="K14" s="649"/>
      <c r="L14" s="649"/>
      <c r="M14" s="649"/>
      <c r="N14" s="649"/>
      <c r="O14" s="649"/>
      <c r="P14" s="649"/>
      <c r="Q14" s="649"/>
      <c r="R14" s="668"/>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s="668"/>
      <c r="AU14" s="668"/>
      <c r="AV14" s="668"/>
      <c r="AW14" s="668"/>
      <c r="AX14" s="668"/>
      <c r="AY14" s="668"/>
      <c r="AZ14" s="668"/>
      <c r="BA14" s="668"/>
      <c r="BB14" s="668"/>
      <c r="BC14" s="668"/>
      <c r="BD14" s="668"/>
      <c r="BE14" s="668"/>
      <c r="BF14" s="668"/>
      <c r="BG14" s="668"/>
      <c r="BH14" s="668"/>
      <c r="BI14" s="668"/>
      <c r="BJ14" s="668"/>
      <c r="BK14" s="668"/>
      <c r="BL14" s="668"/>
      <c r="BM14" s="668"/>
      <c r="BN14" s="668"/>
      <c r="BO14" s="668"/>
      <c r="BP14" s="668"/>
    </row>
    <row r="15" spans="1:68" s="669" customFormat="1" ht="15.75" hidden="1" customHeight="1" outlineLevel="1" x14ac:dyDescent="0.25">
      <c r="A15" s="662" t="s">
        <v>1296</v>
      </c>
      <c r="B15" s="328"/>
      <c r="C15" s="649"/>
      <c r="D15" s="649"/>
      <c r="E15" s="649"/>
      <c r="F15" s="649"/>
      <c r="G15" s="649"/>
      <c r="H15" s="649"/>
      <c r="I15" s="649"/>
      <c r="J15" s="649"/>
      <c r="K15" s="649"/>
      <c r="L15" s="649"/>
      <c r="M15" s="649"/>
      <c r="N15" s="649"/>
      <c r="O15" s="649"/>
      <c r="P15" s="649"/>
      <c r="Q15" s="649"/>
      <c r="R15" s="668"/>
      <c r="S15" s="668"/>
      <c r="T15" s="668"/>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c r="AT15" s="668"/>
      <c r="AU15" s="668"/>
      <c r="AV15" s="668"/>
      <c r="AW15" s="668"/>
      <c r="AX15" s="668"/>
      <c r="AY15" s="668"/>
      <c r="AZ15" s="668"/>
      <c r="BA15" s="668"/>
      <c r="BB15" s="668"/>
      <c r="BC15" s="668"/>
      <c r="BD15" s="668"/>
      <c r="BE15" s="668"/>
      <c r="BF15" s="668"/>
      <c r="BG15" s="668"/>
      <c r="BH15" s="668"/>
      <c r="BI15" s="668"/>
      <c r="BJ15" s="668"/>
      <c r="BK15" s="668"/>
      <c r="BL15" s="668"/>
      <c r="BM15" s="668"/>
      <c r="BN15" s="668"/>
      <c r="BO15" s="668"/>
      <c r="BP15" s="668"/>
    </row>
    <row r="16" spans="1:68" s="669" customFormat="1" ht="15.75" hidden="1" customHeight="1" outlineLevel="1" x14ac:dyDescent="0.25">
      <c r="A16" s="662" t="s">
        <v>1296</v>
      </c>
      <c r="B16" s="328"/>
      <c r="C16" s="649"/>
      <c r="D16" s="649"/>
      <c r="E16" s="649"/>
      <c r="F16" s="649"/>
      <c r="G16" s="649"/>
      <c r="H16" s="649"/>
      <c r="I16" s="649"/>
      <c r="J16" s="649"/>
      <c r="K16" s="649"/>
      <c r="L16" s="649"/>
      <c r="M16" s="649"/>
      <c r="N16" s="649"/>
      <c r="O16" s="649"/>
      <c r="P16" s="649"/>
      <c r="Q16" s="649"/>
      <c r="R16" s="668"/>
      <c r="S16" s="668"/>
      <c r="T16" s="668"/>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c r="AT16" s="668"/>
      <c r="AU16" s="668"/>
      <c r="AV16" s="668"/>
      <c r="AW16" s="668"/>
      <c r="AX16" s="668"/>
      <c r="AY16" s="668"/>
      <c r="AZ16" s="668"/>
      <c r="BA16" s="668"/>
      <c r="BB16" s="668"/>
      <c r="BC16" s="668"/>
      <c r="BD16" s="668"/>
      <c r="BE16" s="668"/>
      <c r="BF16" s="668"/>
      <c r="BG16" s="668"/>
      <c r="BH16" s="668"/>
      <c r="BI16" s="668"/>
      <c r="BJ16" s="668"/>
      <c r="BK16" s="668"/>
      <c r="BL16" s="668"/>
      <c r="BM16" s="668"/>
      <c r="BN16" s="668"/>
      <c r="BO16" s="668"/>
      <c r="BP16" s="668"/>
    </row>
    <row r="17" spans="1:68" s="669" customFormat="1" ht="15.75" hidden="1" customHeight="1" outlineLevel="1" x14ac:dyDescent="0.25">
      <c r="A17" s="662" t="s">
        <v>1296</v>
      </c>
      <c r="B17" s="328"/>
      <c r="C17" s="649"/>
      <c r="D17" s="649"/>
      <c r="E17" s="649"/>
      <c r="F17" s="649"/>
      <c r="G17" s="649"/>
      <c r="H17" s="649"/>
      <c r="I17" s="649"/>
      <c r="J17" s="649"/>
      <c r="K17" s="649"/>
      <c r="L17" s="649"/>
      <c r="M17" s="649"/>
      <c r="N17" s="649"/>
      <c r="O17" s="649"/>
      <c r="P17" s="649"/>
      <c r="Q17" s="649"/>
      <c r="R17" s="668"/>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668"/>
      <c r="BC17" s="668"/>
      <c r="BD17" s="668"/>
      <c r="BE17" s="668"/>
      <c r="BF17" s="668"/>
      <c r="BG17" s="668"/>
      <c r="BH17" s="668"/>
      <c r="BI17" s="668"/>
      <c r="BJ17" s="668"/>
      <c r="BK17" s="668"/>
      <c r="BL17" s="668"/>
      <c r="BM17" s="668"/>
      <c r="BN17" s="668"/>
      <c r="BO17" s="668"/>
      <c r="BP17" s="668"/>
    </row>
    <row r="18" spans="1:68" s="669" customFormat="1" ht="15.75" hidden="1" customHeight="1" outlineLevel="1" x14ac:dyDescent="0.25">
      <c r="A18" s="662" t="s">
        <v>1296</v>
      </c>
      <c r="B18" s="328"/>
      <c r="C18" s="649"/>
      <c r="D18" s="649"/>
      <c r="E18" s="649"/>
      <c r="F18" s="649"/>
      <c r="G18" s="649"/>
      <c r="H18" s="649"/>
      <c r="I18" s="649"/>
      <c r="J18" s="649"/>
      <c r="K18" s="649"/>
      <c r="L18" s="649"/>
      <c r="M18" s="649"/>
      <c r="N18" s="649"/>
      <c r="O18" s="649"/>
      <c r="P18" s="649"/>
      <c r="Q18" s="649"/>
      <c r="R18" s="668"/>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68"/>
      <c r="AS18" s="668"/>
      <c r="AT18" s="668"/>
      <c r="AU18" s="668"/>
      <c r="AV18" s="668"/>
      <c r="AW18" s="668"/>
      <c r="AX18" s="668"/>
      <c r="AY18" s="668"/>
      <c r="AZ18" s="668"/>
      <c r="BA18" s="668"/>
      <c r="BB18" s="668"/>
      <c r="BC18" s="668"/>
      <c r="BD18" s="668"/>
      <c r="BE18" s="668"/>
      <c r="BF18" s="668"/>
      <c r="BG18" s="668"/>
      <c r="BH18" s="668"/>
      <c r="BI18" s="668"/>
      <c r="BJ18" s="668"/>
      <c r="BK18" s="668"/>
      <c r="BL18" s="668"/>
      <c r="BM18" s="668"/>
      <c r="BN18" s="668"/>
      <c r="BO18" s="668"/>
      <c r="BP18" s="668"/>
    </row>
    <row r="19" spans="1:68" s="669" customFormat="1" ht="15.75" hidden="1" customHeight="1" outlineLevel="1" x14ac:dyDescent="0.25">
      <c r="A19" s="662" t="s">
        <v>1296</v>
      </c>
      <c r="B19" s="328"/>
      <c r="C19" s="649"/>
      <c r="D19" s="649"/>
      <c r="E19" s="649"/>
      <c r="F19" s="649"/>
      <c r="G19" s="649"/>
      <c r="H19" s="649"/>
      <c r="I19" s="649"/>
      <c r="J19" s="649"/>
      <c r="K19" s="649"/>
      <c r="L19" s="649"/>
      <c r="M19" s="649"/>
      <c r="N19" s="649"/>
      <c r="O19" s="649"/>
      <c r="P19" s="649"/>
      <c r="Q19" s="649"/>
      <c r="R19" s="668"/>
      <c r="S19" s="668"/>
      <c r="T19" s="668"/>
      <c r="U19" s="668"/>
      <c r="V19" s="668"/>
      <c r="W19" s="668"/>
      <c r="X19" s="668"/>
      <c r="Y19" s="668"/>
      <c r="Z19" s="668"/>
      <c r="AA19" s="668"/>
      <c r="AB19" s="668"/>
      <c r="AC19" s="668"/>
      <c r="AD19" s="668"/>
      <c r="AE19" s="668"/>
      <c r="AF19" s="668"/>
      <c r="AG19" s="668"/>
      <c r="AH19" s="668"/>
      <c r="AI19" s="668"/>
      <c r="AJ19" s="668"/>
      <c r="AK19" s="668"/>
      <c r="AL19" s="668"/>
      <c r="AM19" s="668"/>
      <c r="AN19" s="668"/>
      <c r="AO19" s="668"/>
      <c r="AP19" s="668"/>
      <c r="AQ19" s="668"/>
      <c r="AR19" s="668"/>
      <c r="AS19" s="668"/>
      <c r="AT19" s="668"/>
      <c r="AU19" s="668"/>
      <c r="AV19" s="668"/>
      <c r="AW19" s="668"/>
      <c r="AX19" s="668"/>
      <c r="AY19" s="668"/>
      <c r="AZ19" s="668"/>
      <c r="BA19" s="668"/>
      <c r="BB19" s="668"/>
      <c r="BC19" s="668"/>
      <c r="BD19" s="668"/>
      <c r="BE19" s="668"/>
      <c r="BF19" s="668"/>
      <c r="BG19" s="668"/>
      <c r="BH19" s="668"/>
      <c r="BI19" s="668"/>
      <c r="BJ19" s="668"/>
      <c r="BK19" s="668"/>
      <c r="BL19" s="668"/>
      <c r="BM19" s="668"/>
      <c r="BN19" s="668"/>
      <c r="BO19" s="668"/>
      <c r="BP19" s="668"/>
    </row>
    <row r="20" spans="1:68" s="669" customFormat="1" ht="15.75" hidden="1" customHeight="1" outlineLevel="1" x14ac:dyDescent="0.25">
      <c r="A20" s="662" t="s">
        <v>1296</v>
      </c>
      <c r="B20" s="328"/>
      <c r="C20" s="649"/>
      <c r="D20" s="649"/>
      <c r="E20" s="649"/>
      <c r="F20" s="649"/>
      <c r="G20" s="649"/>
      <c r="H20" s="649"/>
      <c r="I20" s="649"/>
      <c r="J20" s="649"/>
      <c r="K20" s="649"/>
      <c r="L20" s="649"/>
      <c r="M20" s="649"/>
      <c r="N20" s="649"/>
      <c r="O20" s="649"/>
      <c r="P20" s="649"/>
      <c r="Q20" s="649"/>
      <c r="R20" s="668"/>
      <c r="S20" s="668"/>
      <c r="T20" s="668"/>
      <c r="U20" s="668"/>
      <c r="V20" s="668"/>
      <c r="W20" s="668"/>
      <c r="X20" s="668"/>
      <c r="Y20" s="668"/>
      <c r="Z20" s="668"/>
      <c r="AA20" s="668"/>
      <c r="AB20" s="668"/>
      <c r="AC20" s="668"/>
      <c r="AD20" s="668"/>
      <c r="AE20" s="668"/>
      <c r="AF20" s="668"/>
      <c r="AG20" s="668"/>
      <c r="AH20" s="668"/>
      <c r="AI20" s="668"/>
      <c r="AJ20" s="668"/>
      <c r="AK20" s="668"/>
      <c r="AL20" s="668"/>
      <c r="AM20" s="668"/>
      <c r="AN20" s="668"/>
      <c r="AO20" s="668"/>
      <c r="AP20" s="668"/>
      <c r="AQ20" s="668"/>
      <c r="AR20" s="668"/>
      <c r="AS20" s="668"/>
      <c r="AT20" s="668"/>
      <c r="AU20" s="668"/>
      <c r="AV20" s="668"/>
      <c r="AW20" s="668"/>
      <c r="AX20" s="668"/>
      <c r="AY20" s="668"/>
      <c r="AZ20" s="668"/>
      <c r="BA20" s="668"/>
      <c r="BB20" s="668"/>
      <c r="BC20" s="668"/>
      <c r="BD20" s="668"/>
      <c r="BE20" s="668"/>
      <c r="BF20" s="668"/>
      <c r="BG20" s="668"/>
      <c r="BH20" s="668"/>
      <c r="BI20" s="668"/>
      <c r="BJ20" s="668"/>
      <c r="BK20" s="668"/>
      <c r="BL20" s="668"/>
      <c r="BM20" s="668"/>
      <c r="BN20" s="668"/>
      <c r="BO20" s="668"/>
      <c r="BP20" s="668"/>
    </row>
    <row r="21" spans="1:68" s="669" customFormat="1" ht="15.75" hidden="1" customHeight="1" outlineLevel="1" x14ac:dyDescent="0.25">
      <c r="A21" s="662" t="s">
        <v>1296</v>
      </c>
      <c r="B21" s="328"/>
      <c r="C21" s="649"/>
      <c r="D21" s="649"/>
      <c r="E21" s="649"/>
      <c r="F21" s="649"/>
      <c r="G21" s="649"/>
      <c r="H21" s="649"/>
      <c r="I21" s="649"/>
      <c r="J21" s="649"/>
      <c r="K21" s="649"/>
      <c r="L21" s="649"/>
      <c r="M21" s="649"/>
      <c r="N21" s="649"/>
      <c r="O21" s="649"/>
      <c r="P21" s="649"/>
      <c r="Q21" s="649"/>
      <c r="R21" s="668"/>
      <c r="S21" s="668"/>
      <c r="T21" s="668"/>
      <c r="U21" s="668"/>
      <c r="V21" s="668"/>
      <c r="W21" s="668"/>
      <c r="X21" s="668"/>
      <c r="Y21" s="668"/>
      <c r="Z21" s="668"/>
      <c r="AA21" s="668"/>
      <c r="AB21" s="668"/>
      <c r="AC21" s="668"/>
      <c r="AD21" s="668"/>
      <c r="AE21" s="668"/>
      <c r="AF21" s="668"/>
      <c r="AG21" s="668"/>
      <c r="AH21" s="668"/>
      <c r="AI21" s="668"/>
      <c r="AJ21" s="668"/>
      <c r="AK21" s="668"/>
      <c r="AL21" s="668"/>
      <c r="AM21" s="668"/>
      <c r="AN21" s="668"/>
      <c r="AO21" s="668"/>
      <c r="AP21" s="668"/>
      <c r="AQ21" s="668"/>
      <c r="AR21" s="668"/>
      <c r="AS21" s="668"/>
      <c r="AT21" s="668"/>
      <c r="AU21" s="668"/>
      <c r="AV21" s="668"/>
      <c r="AW21" s="668"/>
      <c r="AX21" s="668"/>
      <c r="AY21" s="668"/>
      <c r="AZ21" s="668"/>
      <c r="BA21" s="668"/>
      <c r="BB21" s="668"/>
      <c r="BC21" s="668"/>
      <c r="BD21" s="668"/>
      <c r="BE21" s="668"/>
      <c r="BF21" s="668"/>
      <c r="BG21" s="668"/>
      <c r="BH21" s="668"/>
      <c r="BI21" s="668"/>
      <c r="BJ21" s="668"/>
      <c r="BK21" s="668"/>
      <c r="BL21" s="668"/>
      <c r="BM21" s="668"/>
      <c r="BN21" s="668"/>
      <c r="BO21" s="668"/>
      <c r="BP21" s="668"/>
    </row>
    <row r="22" spans="1:68" s="669" customFormat="1" ht="15.75" hidden="1" customHeight="1" outlineLevel="1" x14ac:dyDescent="0.25">
      <c r="A22" s="662" t="s">
        <v>1296</v>
      </c>
      <c r="B22" s="328"/>
      <c r="C22" s="649"/>
      <c r="D22" s="649"/>
      <c r="E22" s="649"/>
      <c r="F22" s="649"/>
      <c r="G22" s="649"/>
      <c r="H22" s="649"/>
      <c r="I22" s="649"/>
      <c r="J22" s="649"/>
      <c r="K22" s="649"/>
      <c r="L22" s="649"/>
      <c r="M22" s="649"/>
      <c r="N22" s="649"/>
      <c r="O22" s="649"/>
      <c r="P22" s="649"/>
      <c r="Q22" s="649"/>
      <c r="R22" s="668"/>
      <c r="S22" s="668"/>
      <c r="T22" s="668"/>
      <c r="U22" s="668"/>
      <c r="V22" s="668"/>
      <c r="W22" s="668"/>
      <c r="X22" s="668"/>
      <c r="Y22" s="668"/>
      <c r="Z22" s="668"/>
      <c r="AA22" s="668"/>
      <c r="AB22" s="668"/>
      <c r="AC22" s="668"/>
      <c r="AD22" s="668"/>
      <c r="AE22" s="668"/>
      <c r="AF22" s="668"/>
      <c r="AG22" s="668"/>
      <c r="AH22" s="668"/>
      <c r="AI22" s="668"/>
      <c r="AJ22" s="668"/>
      <c r="AK22" s="668"/>
      <c r="AL22" s="668"/>
      <c r="AM22" s="668"/>
      <c r="AN22" s="668"/>
      <c r="AO22" s="668"/>
      <c r="AP22" s="668"/>
      <c r="AQ22" s="668"/>
      <c r="AR22" s="668"/>
      <c r="AS22" s="668"/>
      <c r="AT22" s="668"/>
      <c r="AU22" s="668"/>
      <c r="AV22" s="668"/>
      <c r="AW22" s="668"/>
      <c r="AX22" s="668"/>
      <c r="AY22" s="668"/>
      <c r="AZ22" s="668"/>
      <c r="BA22" s="668"/>
      <c r="BB22" s="668"/>
      <c r="BC22" s="668"/>
      <c r="BD22" s="668"/>
      <c r="BE22" s="668"/>
      <c r="BF22" s="668"/>
      <c r="BG22" s="668"/>
      <c r="BH22" s="668"/>
      <c r="BI22" s="668"/>
      <c r="BJ22" s="668"/>
      <c r="BK22" s="668"/>
      <c r="BL22" s="668"/>
      <c r="BM22" s="668"/>
      <c r="BN22" s="668"/>
      <c r="BO22" s="668"/>
      <c r="BP22" s="668"/>
    </row>
    <row r="23" spans="1:68" s="669" customFormat="1" ht="15.75" hidden="1" customHeight="1" outlineLevel="1" x14ac:dyDescent="0.25">
      <c r="A23" s="662" t="s">
        <v>1296</v>
      </c>
      <c r="B23" s="328"/>
      <c r="C23" s="649"/>
      <c r="D23" s="649"/>
      <c r="E23" s="649"/>
      <c r="F23" s="649"/>
      <c r="G23" s="649"/>
      <c r="H23" s="649"/>
      <c r="I23" s="649"/>
      <c r="J23" s="649"/>
      <c r="K23" s="649"/>
      <c r="L23" s="649"/>
      <c r="M23" s="649"/>
      <c r="N23" s="649"/>
      <c r="O23" s="649"/>
      <c r="P23" s="649"/>
      <c r="Q23" s="649"/>
      <c r="R23" s="668"/>
      <c r="S23" s="668"/>
      <c r="T23" s="668"/>
      <c r="U23" s="668"/>
      <c r="V23" s="668"/>
      <c r="W23" s="668"/>
      <c r="X23" s="668"/>
      <c r="Y23" s="668"/>
      <c r="Z23" s="668"/>
      <c r="AA23" s="668"/>
      <c r="AB23" s="668"/>
      <c r="AC23" s="668"/>
      <c r="AD23" s="668"/>
      <c r="AE23" s="668"/>
      <c r="AF23" s="668"/>
      <c r="AG23" s="668"/>
      <c r="AH23" s="668"/>
      <c r="AI23" s="668"/>
      <c r="AJ23" s="668"/>
      <c r="AK23" s="668"/>
      <c r="AL23" s="668"/>
      <c r="AM23" s="668"/>
      <c r="AN23" s="668"/>
      <c r="AO23" s="668"/>
      <c r="AP23" s="668"/>
      <c r="AQ23" s="668"/>
      <c r="AR23" s="668"/>
      <c r="AS23" s="668"/>
      <c r="AT23" s="668"/>
      <c r="AU23" s="668"/>
      <c r="AV23" s="668"/>
      <c r="AW23" s="668"/>
      <c r="AX23" s="668"/>
      <c r="AY23" s="668"/>
      <c r="AZ23" s="668"/>
      <c r="BA23" s="668"/>
      <c r="BB23" s="668"/>
      <c r="BC23" s="668"/>
      <c r="BD23" s="668"/>
      <c r="BE23" s="668"/>
      <c r="BF23" s="668"/>
      <c r="BG23" s="668"/>
      <c r="BH23" s="668"/>
      <c r="BI23" s="668"/>
      <c r="BJ23" s="668"/>
      <c r="BK23" s="668"/>
      <c r="BL23" s="668"/>
      <c r="BM23" s="668"/>
      <c r="BN23" s="668"/>
      <c r="BO23" s="668"/>
      <c r="BP23" s="668"/>
    </row>
    <row r="24" spans="1:68" s="669" customFormat="1" ht="15.75" hidden="1" customHeight="1" outlineLevel="1" x14ac:dyDescent="0.25">
      <c r="A24" s="662" t="s">
        <v>1296</v>
      </c>
      <c r="B24" s="328"/>
      <c r="C24" s="649"/>
      <c r="D24" s="649"/>
      <c r="E24" s="649"/>
      <c r="F24" s="649"/>
      <c r="G24" s="649"/>
      <c r="H24" s="649"/>
      <c r="I24" s="649"/>
      <c r="J24" s="649"/>
      <c r="K24" s="649"/>
      <c r="L24" s="649"/>
      <c r="M24" s="649"/>
      <c r="N24" s="649"/>
      <c r="O24" s="649"/>
      <c r="P24" s="649"/>
      <c r="Q24" s="649"/>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668"/>
      <c r="AQ24" s="668"/>
      <c r="AR24" s="668"/>
      <c r="AS24" s="668"/>
      <c r="AT24" s="668"/>
      <c r="AU24" s="668"/>
      <c r="AV24" s="668"/>
      <c r="AW24" s="668"/>
      <c r="AX24" s="668"/>
      <c r="AY24" s="668"/>
      <c r="AZ24" s="668"/>
      <c r="BA24" s="668"/>
      <c r="BB24" s="668"/>
      <c r="BC24" s="668"/>
      <c r="BD24" s="668"/>
      <c r="BE24" s="668"/>
      <c r="BF24" s="668"/>
      <c r="BG24" s="668"/>
      <c r="BH24" s="668"/>
      <c r="BI24" s="668"/>
      <c r="BJ24" s="668"/>
      <c r="BK24" s="668"/>
      <c r="BL24" s="668"/>
      <c r="BM24" s="668"/>
      <c r="BN24" s="668"/>
      <c r="BO24" s="668"/>
      <c r="BP24" s="668"/>
    </row>
    <row r="25" spans="1:68" s="669" customFormat="1" ht="15.75" hidden="1" customHeight="1" outlineLevel="1" x14ac:dyDescent="0.25">
      <c r="A25" s="662" t="s">
        <v>1296</v>
      </c>
      <c r="B25" s="328"/>
      <c r="C25" s="649"/>
      <c r="D25" s="649"/>
      <c r="E25" s="649"/>
      <c r="F25" s="649"/>
      <c r="G25" s="649"/>
      <c r="H25" s="649"/>
      <c r="I25" s="649"/>
      <c r="J25" s="649"/>
      <c r="K25" s="649"/>
      <c r="L25" s="649"/>
      <c r="M25" s="649"/>
      <c r="N25" s="649"/>
      <c r="O25" s="649"/>
      <c r="P25" s="649"/>
      <c r="Q25" s="649"/>
      <c r="R25" s="668"/>
      <c r="S25" s="668"/>
      <c r="T25" s="668"/>
      <c r="U25" s="668"/>
      <c r="V25" s="668"/>
      <c r="W25" s="668"/>
      <c r="X25" s="668"/>
      <c r="Y25" s="668"/>
      <c r="Z25" s="668"/>
      <c r="AA25" s="668"/>
      <c r="AB25" s="668"/>
      <c r="AC25" s="668"/>
      <c r="AD25" s="668"/>
      <c r="AE25" s="668"/>
      <c r="AF25" s="668"/>
      <c r="AG25" s="668"/>
      <c r="AH25" s="668"/>
      <c r="AI25" s="668"/>
      <c r="AJ25" s="668"/>
      <c r="AK25" s="668"/>
      <c r="AL25" s="668"/>
      <c r="AM25" s="668"/>
      <c r="AN25" s="668"/>
      <c r="AO25" s="668"/>
      <c r="AP25" s="668"/>
      <c r="AQ25" s="668"/>
      <c r="AR25" s="668"/>
      <c r="AS25" s="668"/>
      <c r="AT25" s="668"/>
      <c r="AU25" s="668"/>
      <c r="AV25" s="668"/>
      <c r="AW25" s="668"/>
      <c r="AX25" s="668"/>
      <c r="AY25" s="668"/>
      <c r="AZ25" s="668"/>
      <c r="BA25" s="668"/>
      <c r="BB25" s="668"/>
      <c r="BC25" s="668"/>
      <c r="BD25" s="668"/>
      <c r="BE25" s="668"/>
      <c r="BF25" s="668"/>
      <c r="BG25" s="668"/>
      <c r="BH25" s="668"/>
      <c r="BI25" s="668"/>
      <c r="BJ25" s="668"/>
      <c r="BK25" s="668"/>
      <c r="BL25" s="668"/>
      <c r="BM25" s="668"/>
      <c r="BN25" s="668"/>
      <c r="BO25" s="668"/>
      <c r="BP25" s="668"/>
    </row>
    <row r="26" spans="1:68" s="669" customFormat="1" ht="15.75" hidden="1" customHeight="1" outlineLevel="1" x14ac:dyDescent="0.25">
      <c r="A26" s="662" t="s">
        <v>1296</v>
      </c>
      <c r="B26" s="328"/>
      <c r="C26" s="649"/>
      <c r="D26" s="649"/>
      <c r="E26" s="649"/>
      <c r="F26" s="649"/>
      <c r="G26" s="649"/>
      <c r="H26" s="649"/>
      <c r="I26" s="649"/>
      <c r="J26" s="649"/>
      <c r="K26" s="649"/>
      <c r="L26" s="649"/>
      <c r="M26" s="649"/>
      <c r="N26" s="649"/>
      <c r="O26" s="649"/>
      <c r="P26" s="649"/>
      <c r="Q26" s="649"/>
      <c r="R26" s="668"/>
      <c r="S26" s="668"/>
      <c r="T26" s="668"/>
      <c r="U26" s="668"/>
      <c r="V26" s="668"/>
      <c r="W26" s="668"/>
      <c r="X26" s="668"/>
      <c r="Y26" s="668"/>
      <c r="Z26" s="668"/>
      <c r="AA26" s="668"/>
      <c r="AB26" s="668"/>
      <c r="AC26" s="668"/>
      <c r="AD26" s="668"/>
      <c r="AE26" s="668"/>
      <c r="AF26" s="668"/>
      <c r="AG26" s="668"/>
      <c r="AH26" s="668"/>
      <c r="AI26" s="668"/>
      <c r="AJ26" s="668"/>
      <c r="AK26" s="668"/>
      <c r="AL26" s="668"/>
      <c r="AM26" s="668"/>
      <c r="AN26" s="668"/>
      <c r="AO26" s="668"/>
      <c r="AP26" s="668"/>
      <c r="AQ26" s="668"/>
      <c r="AR26" s="668"/>
      <c r="AS26" s="668"/>
      <c r="AT26" s="668"/>
      <c r="AU26" s="668"/>
      <c r="AV26" s="668"/>
      <c r="AW26" s="668"/>
      <c r="AX26" s="668"/>
      <c r="AY26" s="668"/>
      <c r="AZ26" s="668"/>
      <c r="BA26" s="668"/>
      <c r="BB26" s="668"/>
      <c r="BC26" s="668"/>
      <c r="BD26" s="668"/>
      <c r="BE26" s="668"/>
      <c r="BF26" s="668"/>
      <c r="BG26" s="668"/>
      <c r="BH26" s="668"/>
      <c r="BI26" s="668"/>
      <c r="BJ26" s="668"/>
      <c r="BK26" s="668"/>
      <c r="BL26" s="668"/>
      <c r="BM26" s="668"/>
      <c r="BN26" s="668"/>
      <c r="BO26" s="668"/>
      <c r="BP26" s="668"/>
    </row>
    <row r="27" spans="1:68" s="669" customFormat="1" ht="15.75" hidden="1" customHeight="1" outlineLevel="1" x14ac:dyDescent="0.25">
      <c r="A27" s="662" t="s">
        <v>1296</v>
      </c>
      <c r="B27" s="328"/>
      <c r="C27" s="649"/>
      <c r="D27" s="649"/>
      <c r="E27" s="649"/>
      <c r="F27" s="649"/>
      <c r="G27" s="649"/>
      <c r="H27" s="649"/>
      <c r="I27" s="649"/>
      <c r="J27" s="649"/>
      <c r="K27" s="649"/>
      <c r="L27" s="649"/>
      <c r="M27" s="649"/>
      <c r="N27" s="649"/>
      <c r="O27" s="649"/>
      <c r="P27" s="649"/>
      <c r="Q27" s="649"/>
      <c r="R27" s="668"/>
      <c r="S27" s="668"/>
      <c r="T27" s="668"/>
      <c r="U27" s="668"/>
      <c r="V27" s="668"/>
      <c r="W27" s="668"/>
      <c r="X27" s="668"/>
      <c r="Y27" s="668"/>
      <c r="Z27" s="668"/>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c r="AZ27" s="668"/>
      <c r="BA27" s="668"/>
      <c r="BB27" s="668"/>
      <c r="BC27" s="668"/>
      <c r="BD27" s="668"/>
      <c r="BE27" s="668"/>
      <c r="BF27" s="668"/>
      <c r="BG27" s="668"/>
      <c r="BH27" s="668"/>
      <c r="BI27" s="668"/>
      <c r="BJ27" s="668"/>
      <c r="BK27" s="668"/>
      <c r="BL27" s="668"/>
      <c r="BM27" s="668"/>
      <c r="BN27" s="668"/>
      <c r="BO27" s="668"/>
      <c r="BP27" s="668"/>
    </row>
    <row r="28" spans="1:68" s="669" customFormat="1" ht="15.75" hidden="1" customHeight="1" outlineLevel="1" x14ac:dyDescent="0.25">
      <c r="A28" s="662" t="s">
        <v>1296</v>
      </c>
      <c r="B28" s="328"/>
      <c r="C28" s="649"/>
      <c r="D28" s="649"/>
      <c r="E28" s="649"/>
      <c r="F28" s="649"/>
      <c r="G28" s="649"/>
      <c r="H28" s="649"/>
      <c r="I28" s="649"/>
      <c r="J28" s="649"/>
      <c r="K28" s="649"/>
      <c r="L28" s="649"/>
      <c r="M28" s="649"/>
      <c r="N28" s="649"/>
      <c r="O28" s="649"/>
      <c r="P28" s="649"/>
      <c r="Q28" s="649"/>
      <c r="R28" s="668"/>
      <c r="S28" s="668"/>
      <c r="T28" s="668"/>
      <c r="U28" s="668"/>
      <c r="V28" s="668"/>
      <c r="W28" s="668"/>
      <c r="X28" s="668"/>
      <c r="Y28" s="668"/>
      <c r="Z28" s="668"/>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c r="AZ28" s="668"/>
      <c r="BA28" s="668"/>
      <c r="BB28" s="668"/>
      <c r="BC28" s="668"/>
      <c r="BD28" s="668"/>
      <c r="BE28" s="668"/>
      <c r="BF28" s="668"/>
      <c r="BG28" s="668"/>
      <c r="BH28" s="668"/>
      <c r="BI28" s="668"/>
      <c r="BJ28" s="668"/>
      <c r="BK28" s="668"/>
      <c r="BL28" s="668"/>
      <c r="BM28" s="668"/>
      <c r="BN28" s="668"/>
      <c r="BO28" s="668"/>
      <c r="BP28" s="668"/>
    </row>
    <row r="29" spans="1:68" s="669" customFormat="1" ht="15.75" hidden="1" customHeight="1" outlineLevel="1" x14ac:dyDescent="0.25">
      <c r="A29" s="662" t="s">
        <v>1296</v>
      </c>
      <c r="B29" s="328"/>
      <c r="C29" s="649"/>
      <c r="D29" s="649"/>
      <c r="E29" s="649"/>
      <c r="F29" s="649"/>
      <c r="G29" s="649"/>
      <c r="H29" s="649"/>
      <c r="I29" s="649"/>
      <c r="J29" s="649"/>
      <c r="K29" s="649"/>
      <c r="L29" s="649"/>
      <c r="M29" s="649"/>
      <c r="N29" s="649"/>
      <c r="O29" s="649"/>
      <c r="P29" s="649"/>
      <c r="Q29" s="649"/>
      <c r="R29" s="668"/>
      <c r="S29" s="668"/>
      <c r="T29" s="668"/>
      <c r="U29" s="668"/>
      <c r="V29" s="668"/>
      <c r="W29" s="668"/>
      <c r="X29" s="668"/>
      <c r="Y29" s="668"/>
      <c r="Z29" s="668"/>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c r="AZ29" s="668"/>
      <c r="BA29" s="668"/>
      <c r="BB29" s="668"/>
      <c r="BC29" s="668"/>
      <c r="BD29" s="668"/>
      <c r="BE29" s="668"/>
      <c r="BF29" s="668"/>
      <c r="BG29" s="668"/>
      <c r="BH29" s="668"/>
      <c r="BI29" s="668"/>
      <c r="BJ29" s="668"/>
      <c r="BK29" s="668"/>
      <c r="BL29" s="668"/>
      <c r="BM29" s="668"/>
      <c r="BN29" s="668"/>
      <c r="BO29" s="668"/>
      <c r="BP29" s="668"/>
    </row>
    <row r="30" spans="1:68" s="669" customFormat="1" ht="15.75" hidden="1" customHeight="1" outlineLevel="1" x14ac:dyDescent="0.25">
      <c r="A30" s="662" t="s">
        <v>1296</v>
      </c>
      <c r="B30" s="328"/>
      <c r="C30" s="649"/>
      <c r="D30" s="649"/>
      <c r="E30" s="649"/>
      <c r="F30" s="649"/>
      <c r="G30" s="649"/>
      <c r="H30" s="649"/>
      <c r="I30" s="649"/>
      <c r="J30" s="649"/>
      <c r="K30" s="649"/>
      <c r="L30" s="649"/>
      <c r="M30" s="649"/>
      <c r="N30" s="649"/>
      <c r="O30" s="649"/>
      <c r="P30" s="649"/>
      <c r="Q30" s="649"/>
      <c r="R30" s="668"/>
      <c r="S30" s="668"/>
      <c r="T30" s="668"/>
      <c r="U30" s="668"/>
      <c r="V30" s="668"/>
      <c r="W30" s="668"/>
      <c r="X30" s="668"/>
      <c r="Y30" s="668"/>
      <c r="Z30" s="668"/>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c r="AZ30" s="668"/>
      <c r="BA30" s="668"/>
      <c r="BB30" s="668"/>
      <c r="BC30" s="668"/>
      <c r="BD30" s="668"/>
      <c r="BE30" s="668"/>
      <c r="BF30" s="668"/>
      <c r="BG30" s="668"/>
      <c r="BH30" s="668"/>
      <c r="BI30" s="668"/>
      <c r="BJ30" s="668"/>
      <c r="BK30" s="668"/>
      <c r="BL30" s="668"/>
      <c r="BM30" s="668"/>
      <c r="BN30" s="668"/>
      <c r="BO30" s="668"/>
      <c r="BP30" s="668"/>
    </row>
    <row r="31" spans="1:68" s="669" customFormat="1" ht="15.75" hidden="1" customHeight="1" outlineLevel="1" x14ac:dyDescent="0.25">
      <c r="A31" s="662" t="s">
        <v>1296</v>
      </c>
      <c r="B31" s="328"/>
      <c r="C31" s="649"/>
      <c r="D31" s="649"/>
      <c r="E31" s="649"/>
      <c r="F31" s="649"/>
      <c r="G31" s="649"/>
      <c r="H31" s="649"/>
      <c r="I31" s="649"/>
      <c r="J31" s="649"/>
      <c r="K31" s="649"/>
      <c r="L31" s="649"/>
      <c r="M31" s="649"/>
      <c r="N31" s="649"/>
      <c r="O31" s="649"/>
      <c r="P31" s="649"/>
      <c r="Q31" s="649"/>
      <c r="R31" s="668"/>
      <c r="S31" s="668"/>
      <c r="T31" s="668"/>
      <c r="U31" s="668"/>
      <c r="V31" s="668"/>
      <c r="W31" s="668"/>
      <c r="X31" s="668"/>
      <c r="Y31" s="668"/>
      <c r="Z31" s="668"/>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c r="AZ31" s="668"/>
      <c r="BA31" s="668"/>
      <c r="BB31" s="668"/>
      <c r="BC31" s="668"/>
      <c r="BD31" s="668"/>
      <c r="BE31" s="668"/>
      <c r="BF31" s="668"/>
      <c r="BG31" s="668"/>
      <c r="BH31" s="668"/>
      <c r="BI31" s="668"/>
      <c r="BJ31" s="668"/>
      <c r="BK31" s="668"/>
      <c r="BL31" s="668"/>
      <c r="BM31" s="668"/>
      <c r="BN31" s="668"/>
      <c r="BO31" s="668"/>
      <c r="BP31" s="668"/>
    </row>
    <row r="32" spans="1:68" s="669" customFormat="1" ht="15.75" hidden="1" customHeight="1" outlineLevel="1" x14ac:dyDescent="0.25">
      <c r="A32" s="662" t="s">
        <v>1296</v>
      </c>
      <c r="B32" s="328"/>
      <c r="C32" s="649"/>
      <c r="D32" s="649"/>
      <c r="E32" s="649"/>
      <c r="F32" s="649"/>
      <c r="G32" s="649"/>
      <c r="H32" s="649"/>
      <c r="I32" s="649"/>
      <c r="J32" s="649"/>
      <c r="K32" s="649"/>
      <c r="L32" s="649"/>
      <c r="M32" s="649"/>
      <c r="N32" s="649"/>
      <c r="O32" s="649"/>
      <c r="P32" s="649"/>
      <c r="Q32" s="649"/>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c r="AZ32" s="668"/>
      <c r="BA32" s="668"/>
      <c r="BB32" s="668"/>
      <c r="BC32" s="668"/>
      <c r="BD32" s="668"/>
      <c r="BE32" s="668"/>
      <c r="BF32" s="668"/>
      <c r="BG32" s="668"/>
      <c r="BH32" s="668"/>
      <c r="BI32" s="668"/>
      <c r="BJ32" s="668"/>
      <c r="BK32" s="668"/>
      <c r="BL32" s="668"/>
      <c r="BM32" s="668"/>
      <c r="BN32" s="668"/>
      <c r="BO32" s="668"/>
      <c r="BP32" s="668"/>
    </row>
    <row r="33" spans="1:68" s="669" customFormat="1" ht="15.75" hidden="1" customHeight="1" outlineLevel="1" x14ac:dyDescent="0.25">
      <c r="A33" s="662" t="s">
        <v>1296</v>
      </c>
      <c r="B33" s="328"/>
      <c r="C33" s="649"/>
      <c r="D33" s="649"/>
      <c r="E33" s="649"/>
      <c r="F33" s="649"/>
      <c r="G33" s="649"/>
      <c r="H33" s="649"/>
      <c r="I33" s="649"/>
      <c r="J33" s="649"/>
      <c r="K33" s="649"/>
      <c r="L33" s="649"/>
      <c r="M33" s="649"/>
      <c r="N33" s="649"/>
      <c r="O33" s="649"/>
      <c r="P33" s="649"/>
      <c r="Q33" s="649"/>
      <c r="R33" s="668"/>
      <c r="S33" s="668"/>
      <c r="T33" s="668"/>
      <c r="U33" s="668"/>
      <c r="V33" s="668"/>
      <c r="W33" s="668"/>
      <c r="X33" s="668"/>
      <c r="Y33" s="668"/>
      <c r="Z33" s="668"/>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c r="AZ33" s="668"/>
      <c r="BA33" s="668"/>
      <c r="BB33" s="668"/>
      <c r="BC33" s="668"/>
      <c r="BD33" s="668"/>
      <c r="BE33" s="668"/>
      <c r="BF33" s="668"/>
      <c r="BG33" s="668"/>
      <c r="BH33" s="668"/>
      <c r="BI33" s="668"/>
      <c r="BJ33" s="668"/>
      <c r="BK33" s="668"/>
      <c r="BL33" s="668"/>
      <c r="BM33" s="668"/>
      <c r="BN33" s="668"/>
      <c r="BO33" s="668"/>
      <c r="BP33" s="668"/>
    </row>
    <row r="34" spans="1:68" s="669" customFormat="1" ht="15.75" hidden="1" customHeight="1" outlineLevel="1" x14ac:dyDescent="0.25">
      <c r="A34" s="662" t="s">
        <v>1296</v>
      </c>
      <c r="B34" s="328"/>
      <c r="C34" s="649"/>
      <c r="D34" s="649"/>
      <c r="E34" s="649"/>
      <c r="F34" s="649"/>
      <c r="G34" s="649"/>
      <c r="H34" s="649"/>
      <c r="I34" s="649"/>
      <c r="J34" s="649"/>
      <c r="K34" s="649"/>
      <c r="L34" s="649"/>
      <c r="M34" s="649"/>
      <c r="N34" s="649"/>
      <c r="O34" s="649"/>
      <c r="P34" s="649"/>
      <c r="Q34" s="649"/>
      <c r="R34" s="668"/>
      <c r="S34" s="668"/>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c r="AZ34" s="668"/>
      <c r="BA34" s="668"/>
      <c r="BB34" s="668"/>
      <c r="BC34" s="668"/>
      <c r="BD34" s="668"/>
      <c r="BE34" s="668"/>
      <c r="BF34" s="668"/>
      <c r="BG34" s="668"/>
      <c r="BH34" s="668"/>
      <c r="BI34" s="668"/>
      <c r="BJ34" s="668"/>
      <c r="BK34" s="668"/>
      <c r="BL34" s="668"/>
      <c r="BM34" s="668"/>
      <c r="BN34" s="668"/>
      <c r="BO34" s="668"/>
      <c r="BP34" s="668"/>
    </row>
    <row r="35" spans="1:68" s="669" customFormat="1" ht="15.75" hidden="1" customHeight="1" outlineLevel="1" x14ac:dyDescent="0.25">
      <c r="A35" s="662" t="s">
        <v>1296</v>
      </c>
      <c r="B35" s="328"/>
      <c r="C35" s="649"/>
      <c r="D35" s="649"/>
      <c r="E35" s="649"/>
      <c r="F35" s="649"/>
      <c r="G35" s="649"/>
      <c r="H35" s="649"/>
      <c r="I35" s="649"/>
      <c r="J35" s="649"/>
      <c r="K35" s="649"/>
      <c r="L35" s="649"/>
      <c r="M35" s="649"/>
      <c r="N35" s="649"/>
      <c r="O35" s="649"/>
      <c r="P35" s="649"/>
      <c r="Q35" s="649"/>
      <c r="R35" s="668"/>
      <c r="S35" s="668"/>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c r="AZ35" s="668"/>
      <c r="BA35" s="668"/>
      <c r="BB35" s="668"/>
      <c r="BC35" s="668"/>
      <c r="BD35" s="668"/>
      <c r="BE35" s="668"/>
      <c r="BF35" s="668"/>
      <c r="BG35" s="668"/>
      <c r="BH35" s="668"/>
      <c r="BI35" s="668"/>
      <c r="BJ35" s="668"/>
      <c r="BK35" s="668"/>
      <c r="BL35" s="668"/>
      <c r="BM35" s="668"/>
      <c r="BN35" s="668"/>
      <c r="BO35" s="668"/>
      <c r="BP35" s="668"/>
    </row>
    <row r="36" spans="1:68" s="669" customFormat="1" ht="15.75" hidden="1" customHeight="1" outlineLevel="1" x14ac:dyDescent="0.25">
      <c r="A36" s="662" t="s">
        <v>1296</v>
      </c>
      <c r="B36" s="328"/>
      <c r="C36" s="649"/>
      <c r="D36" s="649"/>
      <c r="E36" s="649"/>
      <c r="F36" s="649"/>
      <c r="G36" s="649"/>
      <c r="H36" s="649"/>
      <c r="I36" s="649"/>
      <c r="J36" s="649"/>
      <c r="K36" s="649"/>
      <c r="L36" s="649"/>
      <c r="M36" s="649"/>
      <c r="N36" s="649"/>
      <c r="O36" s="649"/>
      <c r="P36" s="649"/>
      <c r="Q36" s="649"/>
      <c r="R36" s="668"/>
      <c r="S36" s="668"/>
      <c r="T36" s="668"/>
      <c r="U36" s="668"/>
      <c r="V36" s="668"/>
      <c r="W36" s="668"/>
      <c r="X36" s="668"/>
      <c r="Y36" s="668"/>
      <c r="Z36" s="668"/>
      <c r="AA36" s="668"/>
      <c r="AB36" s="668"/>
      <c r="AC36" s="668"/>
      <c r="AD36" s="668"/>
      <c r="AE36" s="668"/>
      <c r="AF36" s="668"/>
      <c r="AG36" s="668"/>
      <c r="AH36" s="668"/>
      <c r="AI36" s="668"/>
      <c r="AJ36" s="668"/>
      <c r="AK36" s="668"/>
      <c r="AL36" s="668"/>
      <c r="AM36" s="668"/>
      <c r="AN36" s="668"/>
      <c r="AO36" s="668"/>
      <c r="AP36" s="668"/>
      <c r="AQ36" s="668"/>
      <c r="AR36" s="668"/>
      <c r="AS36" s="668"/>
      <c r="AT36" s="668"/>
      <c r="AU36" s="668"/>
      <c r="AV36" s="668"/>
      <c r="AW36" s="668"/>
      <c r="AX36" s="668"/>
      <c r="AY36" s="668"/>
      <c r="AZ36" s="668"/>
      <c r="BA36" s="668"/>
      <c r="BB36" s="668"/>
      <c r="BC36" s="668"/>
      <c r="BD36" s="668"/>
      <c r="BE36" s="668"/>
      <c r="BF36" s="668"/>
      <c r="BG36" s="668"/>
      <c r="BH36" s="668"/>
      <c r="BI36" s="668"/>
      <c r="BJ36" s="668"/>
      <c r="BK36" s="668"/>
      <c r="BL36" s="668"/>
      <c r="BM36" s="668"/>
      <c r="BN36" s="668"/>
      <c r="BO36" s="668"/>
      <c r="BP36" s="668"/>
    </row>
    <row r="37" spans="1:68" s="669" customFormat="1" ht="15.75" hidden="1" customHeight="1" outlineLevel="1" x14ac:dyDescent="0.25">
      <c r="A37" s="662" t="s">
        <v>1296</v>
      </c>
      <c r="B37" s="328"/>
      <c r="C37" s="649"/>
      <c r="D37" s="649"/>
      <c r="E37" s="649"/>
      <c r="F37" s="649"/>
      <c r="G37" s="649"/>
      <c r="H37" s="649"/>
      <c r="I37" s="649"/>
      <c r="J37" s="649"/>
      <c r="K37" s="649"/>
      <c r="L37" s="649"/>
      <c r="M37" s="649"/>
      <c r="N37" s="649"/>
      <c r="O37" s="649"/>
      <c r="P37" s="649"/>
      <c r="Q37" s="649"/>
      <c r="R37" s="668"/>
      <c r="S37" s="668"/>
      <c r="T37" s="668"/>
      <c r="U37" s="668"/>
      <c r="V37" s="668"/>
      <c r="W37" s="668"/>
      <c r="X37" s="668"/>
      <c r="Y37" s="668"/>
      <c r="Z37" s="668"/>
      <c r="AA37" s="668"/>
      <c r="AB37" s="668"/>
      <c r="AC37" s="668"/>
      <c r="AD37" s="668"/>
      <c r="AE37" s="668"/>
      <c r="AF37" s="668"/>
      <c r="AG37" s="668"/>
      <c r="AH37" s="668"/>
      <c r="AI37" s="668"/>
      <c r="AJ37" s="668"/>
      <c r="AK37" s="668"/>
      <c r="AL37" s="668"/>
      <c r="AM37" s="668"/>
      <c r="AN37" s="668"/>
      <c r="AO37" s="668"/>
      <c r="AP37" s="668"/>
      <c r="AQ37" s="668"/>
      <c r="AR37" s="668"/>
      <c r="AS37" s="668"/>
      <c r="AT37" s="668"/>
      <c r="AU37" s="668"/>
      <c r="AV37" s="668"/>
      <c r="AW37" s="668"/>
      <c r="AX37" s="668"/>
      <c r="AY37" s="668"/>
      <c r="AZ37" s="668"/>
      <c r="BA37" s="668"/>
      <c r="BB37" s="668"/>
      <c r="BC37" s="668"/>
      <c r="BD37" s="668"/>
      <c r="BE37" s="668"/>
      <c r="BF37" s="668"/>
      <c r="BG37" s="668"/>
      <c r="BH37" s="668"/>
      <c r="BI37" s="668"/>
      <c r="BJ37" s="668"/>
      <c r="BK37" s="668"/>
      <c r="BL37" s="668"/>
      <c r="BM37" s="668"/>
      <c r="BN37" s="668"/>
      <c r="BO37" s="668"/>
      <c r="BP37" s="668"/>
    </row>
    <row r="38" spans="1:68" s="669" customFormat="1" ht="15.75" hidden="1" customHeight="1" outlineLevel="1" x14ac:dyDescent="0.25">
      <c r="A38" s="662" t="s">
        <v>1296</v>
      </c>
      <c r="B38" s="328"/>
      <c r="C38" s="649"/>
      <c r="D38" s="649"/>
      <c r="E38" s="649"/>
      <c r="F38" s="649"/>
      <c r="G38" s="649"/>
      <c r="H38" s="649"/>
      <c r="I38" s="649"/>
      <c r="J38" s="649"/>
      <c r="K38" s="649"/>
      <c r="L38" s="649"/>
      <c r="M38" s="649"/>
      <c r="N38" s="649"/>
      <c r="O38" s="649"/>
      <c r="P38" s="649"/>
      <c r="Q38" s="649"/>
      <c r="R38" s="668"/>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668"/>
      <c r="BA38" s="668"/>
      <c r="BB38" s="668"/>
      <c r="BC38" s="668"/>
      <c r="BD38" s="668"/>
      <c r="BE38" s="668"/>
      <c r="BF38" s="668"/>
      <c r="BG38" s="668"/>
      <c r="BH38" s="668"/>
      <c r="BI38" s="668"/>
      <c r="BJ38" s="668"/>
      <c r="BK38" s="668"/>
      <c r="BL38" s="668"/>
      <c r="BM38" s="668"/>
      <c r="BN38" s="668"/>
      <c r="BO38" s="668"/>
      <c r="BP38" s="668"/>
    </row>
    <row r="39" spans="1:68" s="669" customFormat="1" ht="15.75" hidden="1" customHeight="1" outlineLevel="1" x14ac:dyDescent="0.25">
      <c r="A39" s="662" t="s">
        <v>1296</v>
      </c>
      <c r="B39" s="328"/>
      <c r="C39" s="649"/>
      <c r="D39" s="649"/>
      <c r="E39" s="649"/>
      <c r="F39" s="649"/>
      <c r="G39" s="649"/>
      <c r="H39" s="649"/>
      <c r="I39" s="649"/>
      <c r="J39" s="649"/>
      <c r="K39" s="649"/>
      <c r="L39" s="649"/>
      <c r="M39" s="649"/>
      <c r="N39" s="649"/>
      <c r="O39" s="649"/>
      <c r="P39" s="649"/>
      <c r="Q39" s="649"/>
      <c r="R39" s="668"/>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AZ39" s="668"/>
      <c r="BA39" s="668"/>
      <c r="BB39" s="668"/>
      <c r="BC39" s="668"/>
      <c r="BD39" s="668"/>
      <c r="BE39" s="668"/>
      <c r="BF39" s="668"/>
      <c r="BG39" s="668"/>
      <c r="BH39" s="668"/>
      <c r="BI39" s="668"/>
      <c r="BJ39" s="668"/>
      <c r="BK39" s="668"/>
      <c r="BL39" s="668"/>
      <c r="BM39" s="668"/>
      <c r="BN39" s="668"/>
      <c r="BO39" s="668"/>
      <c r="BP39" s="668"/>
    </row>
    <row r="40" spans="1:68" s="669" customFormat="1" ht="15.75" hidden="1" customHeight="1" outlineLevel="1" x14ac:dyDescent="0.25">
      <c r="A40" s="662" t="s">
        <v>1296</v>
      </c>
      <c r="B40" s="328"/>
      <c r="C40" s="649"/>
      <c r="D40" s="649"/>
      <c r="E40" s="649"/>
      <c r="F40" s="649"/>
      <c r="G40" s="649"/>
      <c r="H40" s="649"/>
      <c r="I40" s="649"/>
      <c r="J40" s="649"/>
      <c r="K40" s="649"/>
      <c r="L40" s="649"/>
      <c r="M40" s="649"/>
      <c r="N40" s="649"/>
      <c r="O40" s="649"/>
      <c r="P40" s="649"/>
      <c r="Q40" s="649"/>
      <c r="R40" s="668"/>
      <c r="S40" s="668"/>
      <c r="T40" s="668"/>
      <c r="U40" s="668"/>
      <c r="V40" s="668"/>
      <c r="W40" s="668"/>
      <c r="X40" s="668"/>
      <c r="Y40" s="668"/>
      <c r="Z40" s="668"/>
      <c r="AA40" s="668"/>
      <c r="AB40" s="668"/>
      <c r="AC40" s="668"/>
      <c r="AD40" s="668"/>
      <c r="AE40" s="668"/>
      <c r="AF40" s="668"/>
      <c r="AG40" s="668"/>
      <c r="AH40" s="668"/>
      <c r="AI40" s="668"/>
      <c r="AJ40" s="668"/>
      <c r="AK40" s="668"/>
      <c r="AL40" s="668"/>
      <c r="AM40" s="668"/>
      <c r="AN40" s="668"/>
      <c r="AO40" s="668"/>
      <c r="AP40" s="668"/>
      <c r="AQ40" s="668"/>
      <c r="AR40" s="668"/>
      <c r="AS40" s="668"/>
      <c r="AT40" s="668"/>
      <c r="AU40" s="668"/>
      <c r="AV40" s="668"/>
      <c r="AW40" s="668"/>
      <c r="AX40" s="668"/>
      <c r="AY40" s="668"/>
      <c r="AZ40" s="668"/>
      <c r="BA40" s="668"/>
      <c r="BB40" s="668"/>
      <c r="BC40" s="668"/>
      <c r="BD40" s="668"/>
      <c r="BE40" s="668"/>
      <c r="BF40" s="668"/>
      <c r="BG40" s="668"/>
      <c r="BH40" s="668"/>
      <c r="BI40" s="668"/>
      <c r="BJ40" s="668"/>
      <c r="BK40" s="668"/>
      <c r="BL40" s="668"/>
      <c r="BM40" s="668"/>
      <c r="BN40" s="668"/>
      <c r="BO40" s="668"/>
      <c r="BP40" s="668"/>
    </row>
    <row r="41" spans="1:68" s="669" customFormat="1" ht="15.75" hidden="1" customHeight="1" outlineLevel="1" x14ac:dyDescent="0.25">
      <c r="A41" s="662" t="s">
        <v>1296</v>
      </c>
      <c r="B41" s="328"/>
      <c r="C41" s="649"/>
      <c r="D41" s="649"/>
      <c r="E41" s="649"/>
      <c r="F41" s="649"/>
      <c r="G41" s="649"/>
      <c r="H41" s="649"/>
      <c r="I41" s="649"/>
      <c r="J41" s="649"/>
      <c r="K41" s="649"/>
      <c r="L41" s="649"/>
      <c r="M41" s="649"/>
      <c r="N41" s="649"/>
      <c r="O41" s="649"/>
      <c r="P41" s="649"/>
      <c r="Q41" s="649"/>
      <c r="R41" s="668"/>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668"/>
      <c r="BM41" s="668"/>
      <c r="BN41" s="668"/>
      <c r="BO41" s="668"/>
      <c r="BP41" s="668"/>
    </row>
    <row r="42" spans="1:68" s="669" customFormat="1" ht="9.75" hidden="1" customHeight="1" outlineLevel="1" x14ac:dyDescent="0.25">
      <c r="A42" s="662" t="s">
        <v>1296</v>
      </c>
      <c r="B42" s="328"/>
      <c r="C42" s="649"/>
      <c r="D42" s="649"/>
      <c r="E42" s="649"/>
      <c r="F42" s="649"/>
      <c r="G42" s="649"/>
      <c r="H42" s="649"/>
      <c r="I42" s="649"/>
      <c r="J42" s="649"/>
      <c r="K42" s="649"/>
      <c r="L42" s="649"/>
      <c r="M42" s="649"/>
      <c r="N42" s="649"/>
      <c r="O42" s="649"/>
      <c r="P42" s="649"/>
      <c r="Q42" s="649"/>
      <c r="R42" s="668"/>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668"/>
      <c r="BM42" s="668"/>
      <c r="BN42" s="668"/>
      <c r="BO42" s="668"/>
      <c r="BP42" s="668"/>
    </row>
    <row r="43" spans="1:68" s="669" customFormat="1" ht="23.25" hidden="1" customHeight="1" outlineLevel="1" x14ac:dyDescent="0.25">
      <c r="A43" s="662" t="s">
        <v>1296</v>
      </c>
      <c r="B43" s="328"/>
      <c r="C43" s="649"/>
      <c r="D43" s="649"/>
      <c r="E43" s="649"/>
      <c r="F43" s="649"/>
      <c r="G43" s="649"/>
      <c r="H43" s="649"/>
      <c r="I43" s="649"/>
      <c r="J43" s="649"/>
      <c r="K43" s="649"/>
      <c r="L43" s="649"/>
      <c r="M43" s="649"/>
      <c r="N43" s="649"/>
      <c r="O43" s="649"/>
      <c r="P43" s="649"/>
      <c r="Q43" s="649"/>
      <c r="R43" s="668"/>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668"/>
      <c r="BM43" s="668"/>
      <c r="BN43" s="668"/>
      <c r="BO43" s="668"/>
      <c r="BP43" s="668"/>
    </row>
    <row r="44" spans="1:68" s="669" customFormat="1" ht="15.75" collapsed="1" x14ac:dyDescent="0.25">
      <c r="A44" s="662" t="s">
        <v>545</v>
      </c>
      <c r="B44" s="328" t="s">
        <v>855</v>
      </c>
      <c r="C44" s="649"/>
      <c r="D44" s="649"/>
      <c r="E44" s="649"/>
      <c r="F44" s="649"/>
      <c r="G44" s="649"/>
      <c r="H44" s="649"/>
      <c r="I44" s="649"/>
      <c r="J44" s="649"/>
      <c r="K44" s="649"/>
      <c r="L44" s="649"/>
      <c r="M44" s="649"/>
      <c r="N44" s="649"/>
      <c r="O44" s="649"/>
      <c r="P44" s="649"/>
      <c r="Q44" s="649"/>
      <c r="R44" s="668"/>
      <c r="S44" s="668"/>
      <c r="T44" s="668"/>
      <c r="U44" s="668"/>
      <c r="V44" s="668"/>
      <c r="W44" s="668"/>
      <c r="X44" s="668"/>
      <c r="Y44" s="668"/>
      <c r="Z44" s="668"/>
      <c r="AA44" s="668"/>
      <c r="AB44" s="668"/>
      <c r="AC44" s="668"/>
      <c r="AD44" s="668"/>
      <c r="AE44" s="668"/>
      <c r="AF44" s="668"/>
      <c r="AG44" s="668"/>
      <c r="AH44" s="668"/>
      <c r="AI44" s="668"/>
      <c r="AJ44" s="668"/>
      <c r="AK44" s="668"/>
      <c r="AL44" s="668"/>
      <c r="AM44" s="668"/>
      <c r="AN44" s="668"/>
      <c r="AO44" s="668"/>
      <c r="AP44" s="668"/>
      <c r="AQ44" s="668"/>
      <c r="AR44" s="668"/>
      <c r="AS44" s="668"/>
      <c r="AT44" s="668"/>
      <c r="AU44" s="668"/>
      <c r="AV44" s="668"/>
      <c r="AW44" s="668"/>
      <c r="AX44" s="668"/>
      <c r="AY44" s="668"/>
      <c r="AZ44" s="668"/>
      <c r="BA44" s="668"/>
      <c r="BB44" s="668"/>
      <c r="BC44" s="668"/>
      <c r="BD44" s="668"/>
      <c r="BE44" s="668"/>
      <c r="BF44" s="668"/>
      <c r="BG44" s="668"/>
      <c r="BH44" s="668"/>
      <c r="BI44" s="668"/>
      <c r="BJ44" s="668"/>
      <c r="BK44" s="668"/>
      <c r="BL44" s="668"/>
      <c r="BM44" s="668"/>
      <c r="BN44" s="668"/>
      <c r="BO44" s="668"/>
      <c r="BP44" s="668"/>
    </row>
    <row r="45" spans="1:68" s="669" customFormat="1" ht="15.75" x14ac:dyDescent="0.25">
      <c r="A45" s="662" t="s">
        <v>546</v>
      </c>
      <c r="B45" s="328" t="s">
        <v>856</v>
      </c>
      <c r="C45" s="649"/>
      <c r="D45" s="649"/>
      <c r="E45" s="649"/>
      <c r="F45" s="649"/>
      <c r="G45" s="649"/>
      <c r="H45" s="649"/>
      <c r="I45" s="649"/>
      <c r="J45" s="649"/>
      <c r="K45" s="649"/>
      <c r="L45" s="649"/>
      <c r="M45" s="649"/>
      <c r="N45" s="649"/>
      <c r="O45" s="649"/>
      <c r="P45" s="649"/>
      <c r="Q45" s="649"/>
      <c r="R45" s="668"/>
      <c r="S45" s="668"/>
      <c r="T45" s="668"/>
      <c r="U45" s="668"/>
      <c r="V45" s="668"/>
      <c r="W45" s="668"/>
      <c r="X45" s="668"/>
      <c r="Y45" s="668"/>
      <c r="Z45" s="668"/>
      <c r="AA45" s="668"/>
      <c r="AB45" s="668"/>
      <c r="AC45" s="668"/>
      <c r="AD45" s="668"/>
      <c r="AE45" s="668"/>
      <c r="AF45" s="668"/>
      <c r="AG45" s="668"/>
      <c r="AH45" s="668"/>
      <c r="AI45" s="668"/>
      <c r="AJ45" s="668"/>
      <c r="AK45" s="668"/>
      <c r="AL45" s="668"/>
      <c r="AM45" s="668"/>
      <c r="AN45" s="668"/>
      <c r="AO45" s="668"/>
      <c r="AP45" s="668"/>
      <c r="AQ45" s="668"/>
      <c r="AR45" s="668"/>
      <c r="AS45" s="668"/>
      <c r="AT45" s="668"/>
      <c r="AU45" s="668"/>
      <c r="AV45" s="668"/>
      <c r="AW45" s="668"/>
      <c r="AX45" s="668"/>
      <c r="AY45" s="668"/>
      <c r="AZ45" s="668"/>
      <c r="BA45" s="668"/>
      <c r="BB45" s="668"/>
      <c r="BC45" s="668"/>
      <c r="BD45" s="668"/>
      <c r="BE45" s="668"/>
      <c r="BF45" s="668"/>
      <c r="BG45" s="668"/>
      <c r="BH45" s="668"/>
      <c r="BI45" s="668"/>
      <c r="BJ45" s="668"/>
      <c r="BK45" s="668"/>
      <c r="BL45" s="668"/>
      <c r="BM45" s="668"/>
      <c r="BN45" s="668"/>
      <c r="BO45" s="668"/>
      <c r="BP45" s="668"/>
    </row>
    <row r="46" spans="1:68" s="669" customFormat="1" ht="15.75" x14ac:dyDescent="0.25">
      <c r="A46" s="662" t="s">
        <v>547</v>
      </c>
      <c r="B46" s="328" t="s">
        <v>857</v>
      </c>
      <c r="C46" s="671">
        <f>C9+C10+C44+C45</f>
        <v>0</v>
      </c>
      <c r="D46" s="671">
        <f t="shared" ref="D46:Q46" si="1">D9+D10+D44+D45</f>
        <v>0</v>
      </c>
      <c r="E46" s="671">
        <f t="shared" si="1"/>
        <v>0</v>
      </c>
      <c r="F46" s="671">
        <f t="shared" si="1"/>
        <v>0</v>
      </c>
      <c r="G46" s="671">
        <f t="shared" si="1"/>
        <v>0</v>
      </c>
      <c r="H46" s="671">
        <f t="shared" si="1"/>
        <v>0</v>
      </c>
      <c r="I46" s="671">
        <f t="shared" si="1"/>
        <v>0</v>
      </c>
      <c r="J46" s="671">
        <f t="shared" si="1"/>
        <v>0</v>
      </c>
      <c r="K46" s="671">
        <f t="shared" si="1"/>
        <v>0</v>
      </c>
      <c r="L46" s="671">
        <f t="shared" si="1"/>
        <v>0</v>
      </c>
      <c r="M46" s="671">
        <f t="shared" si="1"/>
        <v>0</v>
      </c>
      <c r="N46" s="671">
        <f t="shared" si="1"/>
        <v>0</v>
      </c>
      <c r="O46" s="671">
        <f t="shared" si="1"/>
        <v>0</v>
      </c>
      <c r="P46" s="671">
        <f t="shared" si="1"/>
        <v>0</v>
      </c>
      <c r="Q46" s="671">
        <f t="shared" si="1"/>
        <v>0</v>
      </c>
      <c r="R46" s="668"/>
      <c r="S46" s="668"/>
      <c r="T46" s="668"/>
      <c r="U46" s="668"/>
      <c r="V46" s="668"/>
      <c r="W46" s="668"/>
      <c r="X46" s="668"/>
      <c r="Y46" s="668"/>
      <c r="Z46" s="668"/>
      <c r="AA46" s="668"/>
      <c r="AB46" s="668"/>
      <c r="AC46" s="668"/>
      <c r="AD46" s="668"/>
      <c r="AE46" s="668"/>
      <c r="AF46" s="668"/>
      <c r="AG46" s="668"/>
      <c r="AH46" s="668"/>
      <c r="AI46" s="668"/>
      <c r="AJ46" s="668"/>
      <c r="AK46" s="668"/>
      <c r="AL46" s="668"/>
      <c r="AM46" s="668"/>
      <c r="AN46" s="668"/>
      <c r="AO46" s="668"/>
      <c r="AP46" s="668"/>
      <c r="AQ46" s="668"/>
      <c r="AR46" s="668"/>
      <c r="AS46" s="668"/>
      <c r="AT46" s="668"/>
      <c r="AU46" s="668"/>
      <c r="AV46" s="668"/>
      <c r="AW46" s="668"/>
      <c r="AX46" s="668"/>
      <c r="AY46" s="668"/>
      <c r="AZ46" s="668"/>
      <c r="BA46" s="668"/>
      <c r="BB46" s="668"/>
      <c r="BC46" s="668"/>
      <c r="BD46" s="668"/>
      <c r="BE46" s="668"/>
      <c r="BF46" s="668"/>
      <c r="BG46" s="668"/>
      <c r="BH46" s="668"/>
      <c r="BI46" s="668"/>
      <c r="BJ46" s="668"/>
      <c r="BK46" s="668"/>
      <c r="BL46" s="668"/>
      <c r="BM46" s="668"/>
      <c r="BN46" s="668"/>
      <c r="BO46" s="668"/>
      <c r="BP46" s="668"/>
    </row>
    <row r="47" spans="1:68" s="669" customFormat="1" ht="15.75" x14ac:dyDescent="0.25">
      <c r="A47" s="662" t="s">
        <v>148</v>
      </c>
      <c r="B47" s="328" t="s">
        <v>858</v>
      </c>
      <c r="C47" s="645"/>
      <c r="D47" s="645"/>
      <c r="E47" s="645"/>
      <c r="F47" s="645"/>
      <c r="G47" s="645"/>
      <c r="H47" s="645"/>
      <c r="I47" s="645"/>
      <c r="J47" s="645"/>
      <c r="K47" s="645"/>
      <c r="L47" s="645"/>
      <c r="M47" s="645"/>
      <c r="N47" s="645"/>
      <c r="O47" s="645"/>
      <c r="P47" s="645"/>
      <c r="Q47" s="645"/>
      <c r="R47" s="670"/>
      <c r="S47" s="670"/>
      <c r="T47" s="670"/>
      <c r="U47" s="670"/>
      <c r="V47" s="670"/>
      <c r="W47" s="670"/>
      <c r="X47" s="670"/>
      <c r="Y47" s="670"/>
      <c r="Z47" s="670"/>
      <c r="AA47" s="670"/>
      <c r="AB47" s="670"/>
      <c r="AC47" s="670"/>
      <c r="AD47" s="670"/>
      <c r="AE47" s="670"/>
      <c r="AF47" s="670"/>
      <c r="AG47" s="670"/>
      <c r="AH47" s="670"/>
      <c r="AI47" s="670"/>
      <c r="AJ47" s="670"/>
      <c r="AK47" s="670"/>
      <c r="AL47" s="670"/>
      <c r="AM47" s="670"/>
      <c r="AN47" s="670"/>
      <c r="AO47" s="670"/>
      <c r="AP47" s="670"/>
      <c r="AQ47" s="670"/>
      <c r="AR47" s="670"/>
      <c r="AS47" s="670"/>
      <c r="AT47" s="670"/>
      <c r="AU47" s="670"/>
      <c r="AV47" s="670"/>
      <c r="AW47" s="670"/>
      <c r="AX47" s="670"/>
      <c r="AY47" s="670"/>
      <c r="AZ47" s="670"/>
      <c r="BA47" s="670"/>
      <c r="BB47" s="670"/>
      <c r="BC47" s="670"/>
      <c r="BD47" s="670"/>
      <c r="BE47" s="670"/>
      <c r="BF47" s="670"/>
      <c r="BG47" s="670"/>
      <c r="BH47" s="670"/>
      <c r="BI47" s="670"/>
      <c r="BJ47" s="670"/>
      <c r="BK47" s="670"/>
      <c r="BL47" s="670"/>
      <c r="BM47" s="670"/>
      <c r="BN47" s="670"/>
      <c r="BO47" s="670"/>
      <c r="BP47" s="670"/>
    </row>
    <row r="48" spans="1:68" s="669" customFormat="1" ht="15.75" x14ac:dyDescent="0.25">
      <c r="A48" s="662" t="s">
        <v>859</v>
      </c>
      <c r="B48" s="328" t="s">
        <v>860</v>
      </c>
      <c r="C48" s="649"/>
      <c r="D48" s="649"/>
      <c r="E48" s="649"/>
      <c r="F48" s="649"/>
      <c r="G48" s="649"/>
      <c r="H48" s="649"/>
      <c r="I48" s="649"/>
      <c r="J48" s="649"/>
      <c r="K48" s="649"/>
      <c r="L48" s="649"/>
      <c r="M48" s="649"/>
      <c r="N48" s="649"/>
      <c r="O48" s="649"/>
      <c r="P48" s="649"/>
      <c r="Q48" s="649"/>
      <c r="R48" s="668"/>
      <c r="S48" s="668"/>
      <c r="T48" s="668"/>
      <c r="U48" s="668"/>
      <c r="V48" s="668"/>
      <c r="W48" s="668"/>
      <c r="X48" s="668"/>
      <c r="Y48" s="668"/>
      <c r="Z48" s="668"/>
      <c r="AA48" s="668"/>
      <c r="AB48" s="668"/>
      <c r="AC48" s="668"/>
      <c r="AD48" s="668"/>
      <c r="AE48" s="668"/>
      <c r="AF48" s="668"/>
      <c r="AG48" s="668"/>
      <c r="AH48" s="668"/>
      <c r="AI48" s="668"/>
      <c r="AJ48" s="668"/>
      <c r="AK48" s="668"/>
      <c r="AL48" s="668"/>
      <c r="AM48" s="668"/>
      <c r="AN48" s="668"/>
      <c r="AO48" s="668"/>
      <c r="AP48" s="668"/>
      <c r="AQ48" s="668"/>
      <c r="AR48" s="668"/>
      <c r="AS48" s="668"/>
      <c r="AT48" s="668"/>
      <c r="AU48" s="668"/>
      <c r="AV48" s="668"/>
      <c r="AW48" s="668"/>
      <c r="AX48" s="668"/>
      <c r="AY48" s="668"/>
      <c r="AZ48" s="668"/>
      <c r="BA48" s="668"/>
      <c r="BB48" s="668"/>
      <c r="BC48" s="668"/>
      <c r="BD48" s="668"/>
      <c r="BE48" s="668"/>
      <c r="BF48" s="668"/>
      <c r="BG48" s="668"/>
      <c r="BH48" s="668"/>
      <c r="BI48" s="668"/>
      <c r="BJ48" s="668"/>
      <c r="BK48" s="668"/>
      <c r="BL48" s="668"/>
      <c r="BM48" s="668"/>
      <c r="BN48" s="668"/>
      <c r="BO48" s="668"/>
      <c r="BP48" s="668"/>
    </row>
    <row r="49" spans="1:68" s="669" customFormat="1" ht="31.5" x14ac:dyDescent="0.25">
      <c r="A49" s="662" t="s">
        <v>861</v>
      </c>
      <c r="B49" s="328" t="s">
        <v>862</v>
      </c>
      <c r="C49" s="649"/>
      <c r="D49" s="649"/>
      <c r="E49" s="649"/>
      <c r="F49" s="649"/>
      <c r="G49" s="649"/>
      <c r="H49" s="649"/>
      <c r="I49" s="649"/>
      <c r="J49" s="649"/>
      <c r="K49" s="649"/>
      <c r="L49" s="649"/>
      <c r="M49" s="649"/>
      <c r="N49" s="649"/>
      <c r="O49" s="649"/>
      <c r="P49" s="649"/>
      <c r="Q49" s="649"/>
      <c r="R49" s="668"/>
      <c r="S49" s="668"/>
      <c r="T49" s="668"/>
      <c r="U49" s="668"/>
      <c r="V49" s="668"/>
      <c r="W49" s="668"/>
      <c r="X49" s="668"/>
      <c r="Y49" s="668"/>
      <c r="Z49" s="668"/>
      <c r="AA49" s="668"/>
      <c r="AB49" s="668"/>
      <c r="AC49" s="668"/>
      <c r="AD49" s="668"/>
      <c r="AE49" s="668"/>
      <c r="AF49" s="668"/>
      <c r="AG49" s="668"/>
      <c r="AH49" s="668"/>
      <c r="AI49" s="668"/>
      <c r="AJ49" s="668"/>
      <c r="AK49" s="668"/>
      <c r="AL49" s="668"/>
      <c r="AM49" s="668"/>
      <c r="AN49" s="668"/>
      <c r="AO49" s="668"/>
      <c r="AP49" s="668"/>
      <c r="AQ49" s="668"/>
      <c r="AR49" s="668"/>
      <c r="AS49" s="668"/>
      <c r="AT49" s="668"/>
      <c r="AU49" s="668"/>
      <c r="AV49" s="668"/>
      <c r="AW49" s="668"/>
      <c r="AX49" s="668"/>
      <c r="AY49" s="668"/>
      <c r="AZ49" s="668"/>
      <c r="BA49" s="668"/>
      <c r="BB49" s="668"/>
      <c r="BC49" s="668"/>
      <c r="BD49" s="668"/>
      <c r="BE49" s="668"/>
      <c r="BF49" s="668"/>
      <c r="BG49" s="668"/>
      <c r="BH49" s="668"/>
      <c r="BI49" s="668"/>
      <c r="BJ49" s="668"/>
      <c r="BK49" s="668"/>
      <c r="BL49" s="668"/>
      <c r="BM49" s="668"/>
      <c r="BN49" s="668"/>
      <c r="BO49" s="668"/>
      <c r="BP49" s="668"/>
    </row>
    <row r="50" spans="1:68" s="669" customFormat="1" ht="36" customHeight="1" x14ac:dyDescent="0.25">
      <c r="A50" s="662" t="s">
        <v>863</v>
      </c>
      <c r="B50" s="328" t="s">
        <v>864</v>
      </c>
      <c r="C50" s="649"/>
      <c r="D50" s="649"/>
      <c r="E50" s="649"/>
      <c r="F50" s="649"/>
      <c r="G50" s="649"/>
      <c r="H50" s="649"/>
      <c r="I50" s="649"/>
      <c r="J50" s="649"/>
      <c r="K50" s="649"/>
      <c r="L50" s="649"/>
      <c r="M50" s="649"/>
      <c r="N50" s="649"/>
      <c r="O50" s="649"/>
      <c r="P50" s="649"/>
      <c r="Q50" s="649"/>
      <c r="R50" s="668"/>
      <c r="S50" s="668"/>
      <c r="T50" s="668"/>
      <c r="U50" s="668"/>
      <c r="V50" s="668"/>
      <c r="W50" s="668"/>
      <c r="X50" s="668"/>
      <c r="Y50" s="668"/>
      <c r="Z50" s="668"/>
      <c r="AA50" s="668"/>
      <c r="AB50" s="668"/>
      <c r="AC50" s="668"/>
      <c r="AD50" s="668"/>
      <c r="AE50" s="668"/>
      <c r="AF50" s="668"/>
      <c r="AG50" s="668"/>
      <c r="AH50" s="668"/>
      <c r="AI50" s="668"/>
      <c r="AJ50" s="668"/>
      <c r="AK50" s="668"/>
      <c r="AL50" s="668"/>
      <c r="AM50" s="668"/>
      <c r="AN50" s="668"/>
      <c r="AO50" s="668"/>
      <c r="AP50" s="668"/>
      <c r="AQ50" s="668"/>
      <c r="AR50" s="668"/>
      <c r="AS50" s="668"/>
      <c r="AT50" s="668"/>
      <c r="AU50" s="668"/>
      <c r="AV50" s="668"/>
      <c r="AW50" s="668"/>
      <c r="AX50" s="668"/>
      <c r="AY50" s="668"/>
      <c r="AZ50" s="668"/>
      <c r="BA50" s="668"/>
      <c r="BB50" s="668"/>
      <c r="BC50" s="668"/>
      <c r="BD50" s="668"/>
      <c r="BE50" s="668"/>
      <c r="BF50" s="668"/>
      <c r="BG50" s="668"/>
      <c r="BH50" s="668"/>
      <c r="BI50" s="668"/>
      <c r="BJ50" s="668"/>
      <c r="BK50" s="668"/>
      <c r="BL50" s="668"/>
      <c r="BM50" s="668"/>
      <c r="BN50" s="668"/>
      <c r="BO50" s="668"/>
      <c r="BP50" s="668"/>
    </row>
    <row r="51" spans="1:68" s="669" customFormat="1" ht="15.75" x14ac:dyDescent="0.25">
      <c r="A51" s="662" t="s">
        <v>865</v>
      </c>
      <c r="B51" s="328" t="s">
        <v>866</v>
      </c>
      <c r="C51" s="649"/>
      <c r="D51" s="649"/>
      <c r="E51" s="649"/>
      <c r="F51" s="649"/>
      <c r="G51" s="649"/>
      <c r="H51" s="649"/>
      <c r="I51" s="649"/>
      <c r="J51" s="649"/>
      <c r="K51" s="649"/>
      <c r="L51" s="649"/>
      <c r="M51" s="649"/>
      <c r="N51" s="649"/>
      <c r="O51" s="649"/>
      <c r="P51" s="649"/>
      <c r="Q51" s="649"/>
      <c r="R51" s="668"/>
      <c r="S51" s="668"/>
      <c r="T51" s="668"/>
      <c r="U51" s="668"/>
      <c r="V51" s="668"/>
      <c r="W51" s="668"/>
      <c r="X51" s="668"/>
      <c r="Y51" s="668"/>
      <c r="Z51" s="668"/>
      <c r="AA51" s="668"/>
      <c r="AB51" s="668"/>
      <c r="AC51" s="668"/>
      <c r="AD51" s="668"/>
      <c r="AE51" s="668"/>
      <c r="AF51" s="668"/>
      <c r="AG51" s="668"/>
      <c r="AH51" s="668"/>
      <c r="AI51" s="668"/>
      <c r="AJ51" s="668"/>
      <c r="AK51" s="668"/>
      <c r="AL51" s="668"/>
      <c r="AM51" s="668"/>
      <c r="AN51" s="668"/>
      <c r="AO51" s="668"/>
      <c r="AP51" s="668"/>
      <c r="AQ51" s="668"/>
      <c r="AR51" s="668"/>
      <c r="AS51" s="668"/>
      <c r="AT51" s="668"/>
      <c r="AU51" s="668"/>
      <c r="AV51" s="668"/>
      <c r="AW51" s="668"/>
      <c r="AX51" s="668"/>
      <c r="AY51" s="668"/>
      <c r="AZ51" s="668"/>
      <c r="BA51" s="668"/>
      <c r="BB51" s="668"/>
      <c r="BC51" s="668"/>
      <c r="BD51" s="668"/>
      <c r="BE51" s="668"/>
      <c r="BF51" s="668"/>
      <c r="BG51" s="668"/>
      <c r="BH51" s="668"/>
      <c r="BI51" s="668"/>
      <c r="BJ51" s="668"/>
      <c r="BK51" s="668"/>
      <c r="BL51" s="668"/>
      <c r="BM51" s="668"/>
      <c r="BN51" s="668"/>
      <c r="BO51" s="668"/>
      <c r="BP51" s="668"/>
    </row>
    <row r="52" spans="1:68" s="669" customFormat="1" ht="47.25" x14ac:dyDescent="0.25">
      <c r="A52" s="662" t="s">
        <v>867</v>
      </c>
      <c r="B52" s="328" t="s">
        <v>976</v>
      </c>
      <c r="C52" s="649">
        <f>SUM(C53:C85)</f>
        <v>0</v>
      </c>
      <c r="D52" s="649">
        <f t="shared" ref="D52:Q52" si="2">SUM(D53:D85)</f>
        <v>0</v>
      </c>
      <c r="E52" s="649">
        <f t="shared" si="2"/>
        <v>0</v>
      </c>
      <c r="F52" s="649">
        <f t="shared" si="2"/>
        <v>0</v>
      </c>
      <c r="G52" s="649">
        <f t="shared" si="2"/>
        <v>0</v>
      </c>
      <c r="H52" s="649">
        <f t="shared" si="2"/>
        <v>0</v>
      </c>
      <c r="I52" s="649">
        <f t="shared" si="2"/>
        <v>0</v>
      </c>
      <c r="J52" s="649">
        <f t="shared" si="2"/>
        <v>0</v>
      </c>
      <c r="K52" s="649">
        <f t="shared" si="2"/>
        <v>0</v>
      </c>
      <c r="L52" s="649">
        <f t="shared" si="2"/>
        <v>0</v>
      </c>
      <c r="M52" s="649">
        <f t="shared" si="2"/>
        <v>0</v>
      </c>
      <c r="N52" s="649">
        <f t="shared" si="2"/>
        <v>0</v>
      </c>
      <c r="O52" s="649">
        <f t="shared" si="2"/>
        <v>0</v>
      </c>
      <c r="P52" s="649">
        <f t="shared" si="2"/>
        <v>0</v>
      </c>
      <c r="Q52" s="649">
        <f t="shared" si="2"/>
        <v>0</v>
      </c>
      <c r="R52" s="668"/>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668"/>
      <c r="BJ52" s="668"/>
      <c r="BK52" s="668"/>
      <c r="BL52" s="668"/>
      <c r="BM52" s="668"/>
      <c r="BN52" s="668"/>
      <c r="BO52" s="668"/>
      <c r="BP52" s="668"/>
    </row>
    <row r="53" spans="1:68" s="669" customFormat="1" ht="15.75" hidden="1" outlineLevel="1" x14ac:dyDescent="0.25">
      <c r="A53" s="662" t="s">
        <v>1297</v>
      </c>
      <c r="B53" s="328" t="s">
        <v>127</v>
      </c>
      <c r="C53" s="649"/>
      <c r="D53" s="649"/>
      <c r="E53" s="649"/>
      <c r="F53" s="649"/>
      <c r="G53" s="649"/>
      <c r="H53" s="649"/>
      <c r="I53" s="649"/>
      <c r="J53" s="649"/>
      <c r="K53" s="649"/>
      <c r="L53" s="649"/>
      <c r="M53" s="649"/>
      <c r="N53" s="649"/>
      <c r="O53" s="649"/>
      <c r="P53" s="649"/>
      <c r="Q53" s="649"/>
      <c r="R53" s="668"/>
      <c r="S53" s="668"/>
      <c r="T53" s="668"/>
      <c r="U53" s="668"/>
      <c r="V53" s="668"/>
      <c r="W53" s="668"/>
      <c r="X53" s="668"/>
      <c r="Y53" s="668"/>
      <c r="Z53" s="668"/>
      <c r="AA53" s="668"/>
      <c r="AB53" s="668"/>
      <c r="AC53" s="668"/>
      <c r="AD53" s="668"/>
      <c r="AE53" s="668"/>
      <c r="AF53" s="668"/>
      <c r="AG53" s="668"/>
      <c r="AH53" s="668"/>
      <c r="AI53" s="668"/>
      <c r="AJ53" s="668"/>
      <c r="AK53" s="668"/>
      <c r="AL53" s="668"/>
      <c r="AM53" s="668"/>
      <c r="AN53" s="668"/>
      <c r="AO53" s="668"/>
      <c r="AP53" s="668"/>
      <c r="AQ53" s="668"/>
      <c r="AR53" s="668"/>
      <c r="AS53" s="668"/>
      <c r="AT53" s="668"/>
      <c r="AU53" s="668"/>
      <c r="AV53" s="668"/>
      <c r="AW53" s="668"/>
      <c r="AX53" s="668"/>
      <c r="AY53" s="668"/>
      <c r="AZ53" s="668"/>
      <c r="BA53" s="668"/>
      <c r="BB53" s="668"/>
      <c r="BC53" s="668"/>
      <c r="BD53" s="668"/>
      <c r="BE53" s="668"/>
      <c r="BF53" s="668"/>
      <c r="BG53" s="668"/>
      <c r="BH53" s="668"/>
      <c r="BI53" s="668"/>
      <c r="BJ53" s="668"/>
      <c r="BK53" s="668"/>
      <c r="BL53" s="668"/>
      <c r="BM53" s="668"/>
      <c r="BN53" s="668"/>
      <c r="BO53" s="668"/>
      <c r="BP53" s="668"/>
    </row>
    <row r="54" spans="1:68" s="669" customFormat="1" ht="15.75" hidden="1" outlineLevel="1" x14ac:dyDescent="0.25">
      <c r="A54" s="662" t="s">
        <v>1298</v>
      </c>
      <c r="B54" s="328" t="s">
        <v>128</v>
      </c>
      <c r="C54" s="649"/>
      <c r="D54" s="649"/>
      <c r="E54" s="649"/>
      <c r="F54" s="649"/>
      <c r="G54" s="649"/>
      <c r="H54" s="649"/>
      <c r="I54" s="649"/>
      <c r="J54" s="649"/>
      <c r="K54" s="649"/>
      <c r="L54" s="649"/>
      <c r="M54" s="649"/>
      <c r="N54" s="649"/>
      <c r="O54" s="649"/>
      <c r="P54" s="649"/>
      <c r="Q54" s="649"/>
      <c r="R54" s="668"/>
      <c r="S54" s="668"/>
      <c r="T54" s="668"/>
      <c r="U54" s="668"/>
      <c r="V54" s="668"/>
      <c r="W54" s="668"/>
      <c r="X54" s="668"/>
      <c r="Y54" s="668"/>
      <c r="Z54" s="668"/>
      <c r="AA54" s="668"/>
      <c r="AB54" s="668"/>
      <c r="AC54" s="668"/>
      <c r="AD54" s="668"/>
      <c r="AE54" s="668"/>
      <c r="AF54" s="668"/>
      <c r="AG54" s="668"/>
      <c r="AH54" s="668"/>
      <c r="AI54" s="668"/>
      <c r="AJ54" s="668"/>
      <c r="AK54" s="668"/>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M54" s="668"/>
      <c r="BN54" s="668"/>
      <c r="BO54" s="668"/>
      <c r="BP54" s="668"/>
    </row>
    <row r="55" spans="1:68" s="669" customFormat="1" ht="15.75" hidden="1" outlineLevel="1" x14ac:dyDescent="0.25">
      <c r="A55" s="662" t="s">
        <v>1299</v>
      </c>
      <c r="B55" s="328" t="s">
        <v>1082</v>
      </c>
      <c r="C55" s="649"/>
      <c r="D55" s="649"/>
      <c r="E55" s="649"/>
      <c r="F55" s="649"/>
      <c r="G55" s="649"/>
      <c r="H55" s="649"/>
      <c r="I55" s="649"/>
      <c r="J55" s="649"/>
      <c r="K55" s="649"/>
      <c r="L55" s="649"/>
      <c r="M55" s="649"/>
      <c r="N55" s="649"/>
      <c r="O55" s="649"/>
      <c r="P55" s="649"/>
      <c r="Q55" s="649"/>
      <c r="R55" s="668"/>
      <c r="S55" s="668"/>
      <c r="T55" s="668"/>
      <c r="U55" s="668"/>
      <c r="V55" s="668"/>
      <c r="W55" s="668"/>
      <c r="X55" s="668"/>
      <c r="Y55" s="668"/>
      <c r="Z55" s="668"/>
      <c r="AA55" s="668"/>
      <c r="AB55" s="668"/>
      <c r="AC55" s="668"/>
      <c r="AD55" s="668"/>
      <c r="AE55" s="668"/>
      <c r="AF55" s="668"/>
      <c r="AG55" s="668"/>
      <c r="AH55" s="668"/>
      <c r="AI55" s="668"/>
      <c r="AJ55" s="668"/>
      <c r="AK55" s="668"/>
      <c r="AL55" s="668"/>
      <c r="AM55" s="668"/>
      <c r="AN55" s="668"/>
      <c r="AO55" s="668"/>
      <c r="AP55" s="668"/>
      <c r="AQ55" s="668"/>
      <c r="AR55" s="668"/>
      <c r="AS55" s="668"/>
      <c r="AT55" s="668"/>
      <c r="AU55" s="668"/>
      <c r="AV55" s="668"/>
      <c r="AW55" s="668"/>
      <c r="AX55" s="668"/>
      <c r="AY55" s="668"/>
      <c r="AZ55" s="668"/>
      <c r="BA55" s="668"/>
      <c r="BB55" s="668"/>
      <c r="BC55" s="668"/>
      <c r="BD55" s="668"/>
      <c r="BE55" s="668"/>
      <c r="BF55" s="668"/>
      <c r="BG55" s="668"/>
      <c r="BH55" s="668"/>
      <c r="BI55" s="668"/>
      <c r="BJ55" s="668"/>
      <c r="BK55" s="668"/>
      <c r="BL55" s="668"/>
      <c r="BM55" s="668"/>
      <c r="BN55" s="668"/>
      <c r="BO55" s="668"/>
      <c r="BP55" s="668"/>
    </row>
    <row r="56" spans="1:68" s="669" customFormat="1" ht="15.75" hidden="1" customHeight="1" outlineLevel="1" x14ac:dyDescent="0.25">
      <c r="A56" s="662" t="s">
        <v>1296</v>
      </c>
      <c r="B56" s="328"/>
      <c r="C56" s="649"/>
      <c r="D56" s="649"/>
      <c r="E56" s="649"/>
      <c r="F56" s="649"/>
      <c r="G56" s="649"/>
      <c r="H56" s="649"/>
      <c r="I56" s="649"/>
      <c r="J56" s="649"/>
      <c r="K56" s="649"/>
      <c r="L56" s="649"/>
      <c r="M56" s="649"/>
      <c r="N56" s="649"/>
      <c r="O56" s="649"/>
      <c r="P56" s="649"/>
      <c r="Q56" s="649"/>
      <c r="R56" s="668"/>
      <c r="S56" s="668"/>
      <c r="T56" s="668"/>
      <c r="U56" s="668"/>
      <c r="V56" s="668"/>
      <c r="W56" s="668"/>
      <c r="X56" s="668"/>
      <c r="Y56" s="668"/>
      <c r="Z56" s="668"/>
      <c r="AA56" s="668"/>
      <c r="AB56" s="668"/>
      <c r="AC56" s="668"/>
      <c r="AD56" s="668"/>
      <c r="AE56" s="668"/>
      <c r="AF56" s="668"/>
      <c r="AG56" s="668"/>
      <c r="AH56" s="668"/>
      <c r="AI56" s="668"/>
      <c r="AJ56" s="668"/>
      <c r="AK56" s="668"/>
      <c r="AL56" s="668"/>
      <c r="AM56" s="668"/>
      <c r="AN56" s="668"/>
      <c r="AO56" s="668"/>
      <c r="AP56" s="668"/>
      <c r="AQ56" s="668"/>
      <c r="AR56" s="668"/>
      <c r="AS56" s="668"/>
      <c r="AT56" s="668"/>
      <c r="AU56" s="668"/>
      <c r="AV56" s="668"/>
      <c r="AW56" s="668"/>
      <c r="AX56" s="668"/>
      <c r="AY56" s="668"/>
      <c r="AZ56" s="668"/>
      <c r="BA56" s="668"/>
      <c r="BB56" s="668"/>
      <c r="BC56" s="668"/>
      <c r="BD56" s="668"/>
      <c r="BE56" s="668"/>
      <c r="BF56" s="668"/>
      <c r="BG56" s="668"/>
      <c r="BH56" s="668"/>
      <c r="BI56" s="668"/>
      <c r="BJ56" s="668"/>
      <c r="BK56" s="668"/>
      <c r="BL56" s="668"/>
      <c r="BM56" s="668"/>
      <c r="BN56" s="668"/>
      <c r="BO56" s="668"/>
      <c r="BP56" s="668"/>
    </row>
    <row r="57" spans="1:68" s="669" customFormat="1" ht="15.75" hidden="1" customHeight="1" outlineLevel="1" x14ac:dyDescent="0.25">
      <c r="A57" s="662" t="s">
        <v>1296</v>
      </c>
      <c r="B57" s="328"/>
      <c r="C57" s="649"/>
      <c r="D57" s="649"/>
      <c r="E57" s="649"/>
      <c r="F57" s="649"/>
      <c r="G57" s="649"/>
      <c r="H57" s="649"/>
      <c r="I57" s="649"/>
      <c r="J57" s="649"/>
      <c r="K57" s="649"/>
      <c r="L57" s="649"/>
      <c r="M57" s="649"/>
      <c r="N57" s="649"/>
      <c r="O57" s="649"/>
      <c r="P57" s="649"/>
      <c r="Q57" s="649"/>
      <c r="R57" s="668"/>
      <c r="S57" s="668"/>
      <c r="T57" s="668"/>
      <c r="U57" s="668"/>
      <c r="V57" s="668"/>
      <c r="W57" s="668"/>
      <c r="X57" s="668"/>
      <c r="Y57" s="668"/>
      <c r="Z57" s="668"/>
      <c r="AA57" s="668"/>
      <c r="AB57" s="668"/>
      <c r="AC57" s="668"/>
      <c r="AD57" s="668"/>
      <c r="AE57" s="668"/>
      <c r="AF57" s="668"/>
      <c r="AG57" s="668"/>
      <c r="AH57" s="668"/>
      <c r="AI57" s="668"/>
      <c r="AJ57" s="668"/>
      <c r="AK57" s="668"/>
      <c r="AL57" s="668"/>
      <c r="AM57" s="668"/>
      <c r="AN57" s="668"/>
      <c r="AO57" s="668"/>
      <c r="AP57" s="668"/>
      <c r="AQ57" s="668"/>
      <c r="AR57" s="668"/>
      <c r="AS57" s="668"/>
      <c r="AT57" s="668"/>
      <c r="AU57" s="668"/>
      <c r="AV57" s="668"/>
      <c r="AW57" s="668"/>
      <c r="AX57" s="668"/>
      <c r="AY57" s="668"/>
      <c r="AZ57" s="668"/>
      <c r="BA57" s="668"/>
      <c r="BB57" s="668"/>
      <c r="BC57" s="668"/>
      <c r="BD57" s="668"/>
      <c r="BE57" s="668"/>
      <c r="BF57" s="668"/>
      <c r="BG57" s="668"/>
      <c r="BH57" s="668"/>
      <c r="BI57" s="668"/>
      <c r="BJ57" s="668"/>
      <c r="BK57" s="668"/>
      <c r="BL57" s="668"/>
      <c r="BM57" s="668"/>
      <c r="BN57" s="668"/>
      <c r="BO57" s="668"/>
      <c r="BP57" s="668"/>
    </row>
    <row r="58" spans="1:68" s="669" customFormat="1" ht="15.75" hidden="1" customHeight="1" outlineLevel="1" x14ac:dyDescent="0.25">
      <c r="A58" s="662" t="s">
        <v>1296</v>
      </c>
      <c r="B58" s="328"/>
      <c r="C58" s="649"/>
      <c r="D58" s="649"/>
      <c r="E58" s="649"/>
      <c r="F58" s="649"/>
      <c r="G58" s="649"/>
      <c r="H58" s="649"/>
      <c r="I58" s="649"/>
      <c r="J58" s="649"/>
      <c r="K58" s="649"/>
      <c r="L58" s="649"/>
      <c r="M58" s="649"/>
      <c r="N58" s="649"/>
      <c r="O58" s="649"/>
      <c r="P58" s="649"/>
      <c r="Q58" s="649"/>
      <c r="R58" s="668"/>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8"/>
      <c r="AZ58" s="668"/>
      <c r="BA58" s="668"/>
      <c r="BB58" s="668"/>
      <c r="BC58" s="668"/>
      <c r="BD58" s="668"/>
      <c r="BE58" s="668"/>
      <c r="BF58" s="668"/>
      <c r="BG58" s="668"/>
      <c r="BH58" s="668"/>
      <c r="BI58" s="668"/>
      <c r="BJ58" s="668"/>
      <c r="BK58" s="668"/>
      <c r="BL58" s="668"/>
      <c r="BM58" s="668"/>
      <c r="BN58" s="668"/>
      <c r="BO58" s="668"/>
      <c r="BP58" s="668"/>
    </row>
    <row r="59" spans="1:68" s="669" customFormat="1" ht="15.75" hidden="1" customHeight="1" outlineLevel="1" x14ac:dyDescent="0.25">
      <c r="A59" s="662" t="s">
        <v>1296</v>
      </c>
      <c r="B59" s="328"/>
      <c r="C59" s="649"/>
      <c r="D59" s="649"/>
      <c r="E59" s="649"/>
      <c r="F59" s="649"/>
      <c r="G59" s="649"/>
      <c r="H59" s="649"/>
      <c r="I59" s="649"/>
      <c r="J59" s="649"/>
      <c r="K59" s="649"/>
      <c r="L59" s="649"/>
      <c r="M59" s="649"/>
      <c r="N59" s="649"/>
      <c r="O59" s="649"/>
      <c r="P59" s="649"/>
      <c r="Q59" s="649"/>
      <c r="R59" s="668"/>
      <c r="S59" s="668"/>
      <c r="T59" s="668"/>
      <c r="U59" s="668"/>
      <c r="V59" s="668"/>
      <c r="W59" s="668"/>
      <c r="X59" s="668"/>
      <c r="Y59" s="668"/>
      <c r="Z59" s="668"/>
      <c r="AA59" s="668"/>
      <c r="AB59" s="668"/>
      <c r="AC59" s="668"/>
      <c r="AD59" s="668"/>
      <c r="AE59" s="668"/>
      <c r="AF59" s="668"/>
      <c r="AG59" s="668"/>
      <c r="AH59" s="668"/>
      <c r="AI59" s="668"/>
      <c r="AJ59" s="668"/>
      <c r="AK59" s="668"/>
      <c r="AL59" s="668"/>
      <c r="AM59" s="668"/>
      <c r="AN59" s="668"/>
      <c r="AO59" s="668"/>
      <c r="AP59" s="668"/>
      <c r="AQ59" s="668"/>
      <c r="AR59" s="668"/>
      <c r="AS59" s="668"/>
      <c r="AT59" s="668"/>
      <c r="AU59" s="668"/>
      <c r="AV59" s="668"/>
      <c r="AW59" s="668"/>
      <c r="AX59" s="668"/>
      <c r="AY59" s="668"/>
      <c r="AZ59" s="668"/>
      <c r="BA59" s="668"/>
      <c r="BB59" s="668"/>
      <c r="BC59" s="668"/>
      <c r="BD59" s="668"/>
      <c r="BE59" s="668"/>
      <c r="BF59" s="668"/>
      <c r="BG59" s="668"/>
      <c r="BH59" s="668"/>
      <c r="BI59" s="668"/>
      <c r="BJ59" s="668"/>
      <c r="BK59" s="668"/>
      <c r="BL59" s="668"/>
      <c r="BM59" s="668"/>
      <c r="BN59" s="668"/>
      <c r="BO59" s="668"/>
      <c r="BP59" s="668"/>
    </row>
    <row r="60" spans="1:68" s="669" customFormat="1" ht="15.75" hidden="1" customHeight="1" outlineLevel="1" x14ac:dyDescent="0.25">
      <c r="A60" s="662" t="s">
        <v>1296</v>
      </c>
      <c r="B60" s="328"/>
      <c r="C60" s="649"/>
      <c r="D60" s="649"/>
      <c r="E60" s="649"/>
      <c r="F60" s="649"/>
      <c r="G60" s="649"/>
      <c r="H60" s="649"/>
      <c r="I60" s="649"/>
      <c r="J60" s="649"/>
      <c r="K60" s="649"/>
      <c r="L60" s="649"/>
      <c r="M60" s="649"/>
      <c r="N60" s="649"/>
      <c r="O60" s="649"/>
      <c r="P60" s="649"/>
      <c r="Q60" s="649"/>
      <c r="R60" s="668"/>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668"/>
      <c r="BK60" s="668"/>
      <c r="BL60" s="668"/>
      <c r="BM60" s="668"/>
      <c r="BN60" s="668"/>
      <c r="BO60" s="668"/>
      <c r="BP60" s="668"/>
    </row>
    <row r="61" spans="1:68" s="669" customFormat="1" ht="15.75" hidden="1" customHeight="1" outlineLevel="1" x14ac:dyDescent="0.25">
      <c r="A61" s="662" t="s">
        <v>1296</v>
      </c>
      <c r="B61" s="328"/>
      <c r="C61" s="649"/>
      <c r="D61" s="649"/>
      <c r="E61" s="649"/>
      <c r="F61" s="649"/>
      <c r="G61" s="649"/>
      <c r="H61" s="649"/>
      <c r="I61" s="649"/>
      <c r="J61" s="649"/>
      <c r="K61" s="649"/>
      <c r="L61" s="649"/>
      <c r="M61" s="649"/>
      <c r="N61" s="649"/>
      <c r="O61" s="649"/>
      <c r="P61" s="649"/>
      <c r="Q61" s="649"/>
      <c r="R61" s="668"/>
      <c r="S61" s="668"/>
      <c r="T61" s="668"/>
      <c r="U61" s="668"/>
      <c r="V61" s="668"/>
      <c r="W61" s="668"/>
      <c r="X61" s="668"/>
      <c r="Y61" s="668"/>
      <c r="Z61" s="668"/>
      <c r="AA61" s="668"/>
      <c r="AB61" s="668"/>
      <c r="AC61" s="668"/>
      <c r="AD61" s="668"/>
      <c r="AE61" s="668"/>
      <c r="AF61" s="668"/>
      <c r="AG61" s="668"/>
      <c r="AH61" s="668"/>
      <c r="AI61" s="668"/>
      <c r="AJ61" s="668"/>
      <c r="AK61" s="668"/>
      <c r="AL61" s="668"/>
      <c r="AM61" s="668"/>
      <c r="AN61" s="668"/>
      <c r="AO61" s="668"/>
      <c r="AP61" s="668"/>
      <c r="AQ61" s="668"/>
      <c r="AR61" s="668"/>
      <c r="AS61" s="668"/>
      <c r="AT61" s="668"/>
      <c r="AU61" s="668"/>
      <c r="AV61" s="668"/>
      <c r="AW61" s="668"/>
      <c r="AX61" s="668"/>
      <c r="AY61" s="668"/>
      <c r="AZ61" s="668"/>
      <c r="BA61" s="668"/>
      <c r="BB61" s="668"/>
      <c r="BC61" s="668"/>
      <c r="BD61" s="668"/>
      <c r="BE61" s="668"/>
      <c r="BF61" s="668"/>
      <c r="BG61" s="668"/>
      <c r="BH61" s="668"/>
      <c r="BI61" s="668"/>
      <c r="BJ61" s="668"/>
      <c r="BK61" s="668"/>
      <c r="BL61" s="668"/>
      <c r="BM61" s="668"/>
      <c r="BN61" s="668"/>
      <c r="BO61" s="668"/>
      <c r="BP61" s="668"/>
    </row>
    <row r="62" spans="1:68" s="669" customFormat="1" ht="15.75" hidden="1" customHeight="1" outlineLevel="1" x14ac:dyDescent="0.25">
      <c r="A62" s="662" t="s">
        <v>1296</v>
      </c>
      <c r="B62" s="328"/>
      <c r="C62" s="649"/>
      <c r="D62" s="649"/>
      <c r="E62" s="649"/>
      <c r="F62" s="649"/>
      <c r="G62" s="649"/>
      <c r="H62" s="649"/>
      <c r="I62" s="649"/>
      <c r="J62" s="649"/>
      <c r="K62" s="649"/>
      <c r="L62" s="649"/>
      <c r="M62" s="649"/>
      <c r="N62" s="649"/>
      <c r="O62" s="649"/>
      <c r="P62" s="649"/>
      <c r="Q62" s="649"/>
      <c r="R62" s="668"/>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8"/>
      <c r="AZ62" s="668"/>
      <c r="BA62" s="668"/>
      <c r="BB62" s="668"/>
      <c r="BC62" s="668"/>
      <c r="BD62" s="668"/>
      <c r="BE62" s="668"/>
      <c r="BF62" s="668"/>
      <c r="BG62" s="668"/>
      <c r="BH62" s="668"/>
      <c r="BI62" s="668"/>
      <c r="BJ62" s="668"/>
      <c r="BK62" s="668"/>
      <c r="BL62" s="668"/>
      <c r="BM62" s="668"/>
      <c r="BN62" s="668"/>
      <c r="BO62" s="668"/>
      <c r="BP62" s="668"/>
    </row>
    <row r="63" spans="1:68" s="669" customFormat="1" ht="15.75" hidden="1" customHeight="1" outlineLevel="1" x14ac:dyDescent="0.25">
      <c r="A63" s="662" t="s">
        <v>1296</v>
      </c>
      <c r="B63" s="328"/>
      <c r="C63" s="649"/>
      <c r="D63" s="649"/>
      <c r="E63" s="649"/>
      <c r="F63" s="649"/>
      <c r="G63" s="649"/>
      <c r="H63" s="649"/>
      <c r="I63" s="649"/>
      <c r="J63" s="649"/>
      <c r="K63" s="649"/>
      <c r="L63" s="649"/>
      <c r="M63" s="649"/>
      <c r="N63" s="649"/>
      <c r="O63" s="649"/>
      <c r="P63" s="649"/>
      <c r="Q63" s="649"/>
      <c r="R63" s="668"/>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8"/>
      <c r="AZ63" s="668"/>
      <c r="BA63" s="668"/>
      <c r="BB63" s="668"/>
      <c r="BC63" s="668"/>
      <c r="BD63" s="668"/>
      <c r="BE63" s="668"/>
      <c r="BF63" s="668"/>
      <c r="BG63" s="668"/>
      <c r="BH63" s="668"/>
      <c r="BI63" s="668"/>
      <c r="BJ63" s="668"/>
      <c r="BK63" s="668"/>
      <c r="BL63" s="668"/>
      <c r="BM63" s="668"/>
      <c r="BN63" s="668"/>
      <c r="BO63" s="668"/>
      <c r="BP63" s="668"/>
    </row>
    <row r="64" spans="1:68" s="669" customFormat="1" ht="15.75" hidden="1" customHeight="1" outlineLevel="1" x14ac:dyDescent="0.25">
      <c r="A64" s="662" t="s">
        <v>1296</v>
      </c>
      <c r="B64" s="328"/>
      <c r="C64" s="649"/>
      <c r="D64" s="649"/>
      <c r="E64" s="649"/>
      <c r="F64" s="649"/>
      <c r="G64" s="649"/>
      <c r="H64" s="649"/>
      <c r="I64" s="649"/>
      <c r="J64" s="649"/>
      <c r="K64" s="649"/>
      <c r="L64" s="649"/>
      <c r="M64" s="649"/>
      <c r="N64" s="649"/>
      <c r="O64" s="649"/>
      <c r="P64" s="649"/>
      <c r="Q64" s="649"/>
      <c r="R64" s="668"/>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8"/>
      <c r="AZ64" s="668"/>
      <c r="BA64" s="668"/>
      <c r="BB64" s="668"/>
      <c r="BC64" s="668"/>
      <c r="BD64" s="668"/>
      <c r="BE64" s="668"/>
      <c r="BF64" s="668"/>
      <c r="BG64" s="668"/>
      <c r="BH64" s="668"/>
      <c r="BI64" s="668"/>
      <c r="BJ64" s="668"/>
      <c r="BK64" s="668"/>
      <c r="BL64" s="668"/>
      <c r="BM64" s="668"/>
      <c r="BN64" s="668"/>
      <c r="BO64" s="668"/>
      <c r="BP64" s="668"/>
    </row>
    <row r="65" spans="1:68" s="669" customFormat="1" ht="15.75" hidden="1" customHeight="1" outlineLevel="1" x14ac:dyDescent="0.25">
      <c r="A65" s="662" t="s">
        <v>1296</v>
      </c>
      <c r="B65" s="328"/>
      <c r="C65" s="649"/>
      <c r="D65" s="649"/>
      <c r="E65" s="649"/>
      <c r="F65" s="649"/>
      <c r="G65" s="649"/>
      <c r="H65" s="649"/>
      <c r="I65" s="649"/>
      <c r="J65" s="649"/>
      <c r="K65" s="649"/>
      <c r="L65" s="649"/>
      <c r="M65" s="649"/>
      <c r="N65" s="649"/>
      <c r="O65" s="649"/>
      <c r="P65" s="649"/>
      <c r="Q65" s="649"/>
      <c r="R65" s="668"/>
      <c r="S65" s="668"/>
      <c r="T65" s="668"/>
      <c r="U65" s="668"/>
      <c r="V65" s="668"/>
      <c r="W65" s="668"/>
      <c r="X65" s="668"/>
      <c r="Y65" s="668"/>
      <c r="Z65" s="668"/>
      <c r="AA65" s="668"/>
      <c r="AB65" s="668"/>
      <c r="AC65" s="668"/>
      <c r="AD65" s="668"/>
      <c r="AE65" s="668"/>
      <c r="AF65" s="668"/>
      <c r="AG65" s="668"/>
      <c r="AH65" s="668"/>
      <c r="AI65" s="668"/>
      <c r="AJ65" s="668"/>
      <c r="AK65" s="668"/>
      <c r="AL65" s="668"/>
      <c r="AM65" s="668"/>
      <c r="AN65" s="668"/>
      <c r="AO65" s="668"/>
      <c r="AP65" s="668"/>
      <c r="AQ65" s="668"/>
      <c r="AR65" s="668"/>
      <c r="AS65" s="668"/>
      <c r="AT65" s="668"/>
      <c r="AU65" s="668"/>
      <c r="AV65" s="668"/>
      <c r="AW65" s="668"/>
      <c r="AX65" s="668"/>
      <c r="AY65" s="668"/>
      <c r="AZ65" s="668"/>
      <c r="BA65" s="668"/>
      <c r="BB65" s="668"/>
      <c r="BC65" s="668"/>
      <c r="BD65" s="668"/>
      <c r="BE65" s="668"/>
      <c r="BF65" s="668"/>
      <c r="BG65" s="668"/>
      <c r="BH65" s="668"/>
      <c r="BI65" s="668"/>
      <c r="BJ65" s="668"/>
      <c r="BK65" s="668"/>
      <c r="BL65" s="668"/>
      <c r="BM65" s="668"/>
      <c r="BN65" s="668"/>
      <c r="BO65" s="668"/>
      <c r="BP65" s="668"/>
    </row>
    <row r="66" spans="1:68" s="669" customFormat="1" ht="15.75" hidden="1" customHeight="1" outlineLevel="1" x14ac:dyDescent="0.25">
      <c r="A66" s="662" t="s">
        <v>1296</v>
      </c>
      <c r="B66" s="328"/>
      <c r="C66" s="649"/>
      <c r="D66" s="649"/>
      <c r="E66" s="649"/>
      <c r="F66" s="649"/>
      <c r="G66" s="649"/>
      <c r="H66" s="649"/>
      <c r="I66" s="649"/>
      <c r="J66" s="649"/>
      <c r="K66" s="649"/>
      <c r="L66" s="649"/>
      <c r="M66" s="649"/>
      <c r="N66" s="649"/>
      <c r="O66" s="649"/>
      <c r="P66" s="649"/>
      <c r="Q66" s="649"/>
      <c r="R66" s="668"/>
      <c r="S66" s="668"/>
      <c r="T66" s="668"/>
      <c r="U66" s="668"/>
      <c r="V66" s="668"/>
      <c r="W66" s="668"/>
      <c r="X66" s="668"/>
      <c r="Y66" s="668"/>
      <c r="Z66" s="668"/>
      <c r="AA66" s="668"/>
      <c r="AB66" s="668"/>
      <c r="AC66" s="668"/>
      <c r="AD66" s="668"/>
      <c r="AE66" s="668"/>
      <c r="AF66" s="668"/>
      <c r="AG66" s="668"/>
      <c r="AH66" s="668"/>
      <c r="AI66" s="668"/>
      <c r="AJ66" s="668"/>
      <c r="AK66" s="668"/>
      <c r="AL66" s="668"/>
      <c r="AM66" s="668"/>
      <c r="AN66" s="668"/>
      <c r="AO66" s="668"/>
      <c r="AP66" s="668"/>
      <c r="AQ66" s="668"/>
      <c r="AR66" s="668"/>
      <c r="AS66" s="668"/>
      <c r="AT66" s="668"/>
      <c r="AU66" s="668"/>
      <c r="AV66" s="668"/>
      <c r="AW66" s="668"/>
      <c r="AX66" s="668"/>
      <c r="AY66" s="668"/>
      <c r="AZ66" s="668"/>
      <c r="BA66" s="668"/>
      <c r="BB66" s="668"/>
      <c r="BC66" s="668"/>
      <c r="BD66" s="668"/>
      <c r="BE66" s="668"/>
      <c r="BF66" s="668"/>
      <c r="BG66" s="668"/>
      <c r="BH66" s="668"/>
      <c r="BI66" s="668"/>
      <c r="BJ66" s="668"/>
      <c r="BK66" s="668"/>
      <c r="BL66" s="668"/>
      <c r="BM66" s="668"/>
      <c r="BN66" s="668"/>
      <c r="BO66" s="668"/>
      <c r="BP66" s="668"/>
    </row>
    <row r="67" spans="1:68" s="669" customFormat="1" ht="15.75" hidden="1" customHeight="1" outlineLevel="1" x14ac:dyDescent="0.25">
      <c r="A67" s="662" t="s">
        <v>1296</v>
      </c>
      <c r="B67" s="328"/>
      <c r="C67" s="649"/>
      <c r="D67" s="649"/>
      <c r="E67" s="649"/>
      <c r="F67" s="649"/>
      <c r="G67" s="649"/>
      <c r="H67" s="649"/>
      <c r="I67" s="649"/>
      <c r="J67" s="649"/>
      <c r="K67" s="649"/>
      <c r="L67" s="649"/>
      <c r="M67" s="649"/>
      <c r="N67" s="649"/>
      <c r="O67" s="649"/>
      <c r="P67" s="649"/>
      <c r="Q67" s="649"/>
      <c r="R67" s="668"/>
      <c r="S67" s="668"/>
      <c r="T67" s="668"/>
      <c r="U67" s="668"/>
      <c r="V67" s="668"/>
      <c r="W67" s="668"/>
      <c r="X67" s="668"/>
      <c r="Y67" s="668"/>
      <c r="Z67" s="668"/>
      <c r="AA67" s="668"/>
      <c r="AB67" s="668"/>
      <c r="AC67" s="668"/>
      <c r="AD67" s="668"/>
      <c r="AE67" s="668"/>
      <c r="AF67" s="668"/>
      <c r="AG67" s="668"/>
      <c r="AH67" s="668"/>
      <c r="AI67" s="668"/>
      <c r="AJ67" s="668"/>
      <c r="AK67" s="668"/>
      <c r="AL67" s="668"/>
      <c r="AM67" s="668"/>
      <c r="AN67" s="668"/>
      <c r="AO67" s="668"/>
      <c r="AP67" s="668"/>
      <c r="AQ67" s="668"/>
      <c r="AR67" s="668"/>
      <c r="AS67" s="668"/>
      <c r="AT67" s="668"/>
      <c r="AU67" s="668"/>
      <c r="AV67" s="668"/>
      <c r="AW67" s="668"/>
      <c r="AX67" s="668"/>
      <c r="AY67" s="668"/>
      <c r="AZ67" s="668"/>
      <c r="BA67" s="668"/>
      <c r="BB67" s="668"/>
      <c r="BC67" s="668"/>
      <c r="BD67" s="668"/>
      <c r="BE67" s="668"/>
      <c r="BF67" s="668"/>
      <c r="BG67" s="668"/>
      <c r="BH67" s="668"/>
      <c r="BI67" s="668"/>
      <c r="BJ67" s="668"/>
      <c r="BK67" s="668"/>
      <c r="BL67" s="668"/>
      <c r="BM67" s="668"/>
      <c r="BN67" s="668"/>
      <c r="BO67" s="668"/>
      <c r="BP67" s="668"/>
    </row>
    <row r="68" spans="1:68" s="669" customFormat="1" ht="15.75" hidden="1" customHeight="1" outlineLevel="1" x14ac:dyDescent="0.25">
      <c r="A68" s="662" t="s">
        <v>1296</v>
      </c>
      <c r="B68" s="328"/>
      <c r="C68" s="649"/>
      <c r="D68" s="649"/>
      <c r="E68" s="649"/>
      <c r="F68" s="649"/>
      <c r="G68" s="649"/>
      <c r="H68" s="649"/>
      <c r="I68" s="649"/>
      <c r="J68" s="649"/>
      <c r="K68" s="649"/>
      <c r="L68" s="649"/>
      <c r="M68" s="649"/>
      <c r="N68" s="649"/>
      <c r="O68" s="649"/>
      <c r="P68" s="649"/>
      <c r="Q68" s="649"/>
      <c r="R68" s="668"/>
      <c r="S68" s="668"/>
      <c r="T68" s="668"/>
      <c r="U68" s="668"/>
      <c r="V68" s="668"/>
      <c r="W68" s="668"/>
      <c r="X68" s="668"/>
      <c r="Y68" s="668"/>
      <c r="Z68" s="668"/>
      <c r="AA68" s="668"/>
      <c r="AB68" s="668"/>
      <c r="AC68" s="668"/>
      <c r="AD68" s="668"/>
      <c r="AE68" s="668"/>
      <c r="AF68" s="668"/>
      <c r="AG68" s="668"/>
      <c r="AH68" s="668"/>
      <c r="AI68" s="668"/>
      <c r="AJ68" s="668"/>
      <c r="AK68" s="668"/>
      <c r="AL68" s="668"/>
      <c r="AM68" s="668"/>
      <c r="AN68" s="668"/>
      <c r="AO68" s="668"/>
      <c r="AP68" s="668"/>
      <c r="AQ68" s="668"/>
      <c r="AR68" s="668"/>
      <c r="AS68" s="668"/>
      <c r="AT68" s="668"/>
      <c r="AU68" s="668"/>
      <c r="AV68" s="668"/>
      <c r="AW68" s="668"/>
      <c r="AX68" s="668"/>
      <c r="AY68" s="668"/>
      <c r="AZ68" s="668"/>
      <c r="BA68" s="668"/>
      <c r="BB68" s="668"/>
      <c r="BC68" s="668"/>
      <c r="BD68" s="668"/>
      <c r="BE68" s="668"/>
      <c r="BF68" s="668"/>
      <c r="BG68" s="668"/>
      <c r="BH68" s="668"/>
      <c r="BI68" s="668"/>
      <c r="BJ68" s="668"/>
      <c r="BK68" s="668"/>
      <c r="BL68" s="668"/>
      <c r="BM68" s="668"/>
      <c r="BN68" s="668"/>
      <c r="BO68" s="668"/>
      <c r="BP68" s="668"/>
    </row>
    <row r="69" spans="1:68" s="669" customFormat="1" ht="15.75" hidden="1" customHeight="1" outlineLevel="1" x14ac:dyDescent="0.25">
      <c r="A69" s="662" t="s">
        <v>1296</v>
      </c>
      <c r="B69" s="328"/>
      <c r="C69" s="649"/>
      <c r="D69" s="649"/>
      <c r="E69" s="649"/>
      <c r="F69" s="649"/>
      <c r="G69" s="649"/>
      <c r="H69" s="649"/>
      <c r="I69" s="649"/>
      <c r="J69" s="649"/>
      <c r="K69" s="649"/>
      <c r="L69" s="649"/>
      <c r="M69" s="649"/>
      <c r="N69" s="649"/>
      <c r="O69" s="649"/>
      <c r="P69" s="649"/>
      <c r="Q69" s="649"/>
      <c r="R69" s="668"/>
      <c r="S69" s="668"/>
      <c r="T69" s="668"/>
      <c r="U69" s="668"/>
      <c r="V69" s="668"/>
      <c r="W69" s="668"/>
      <c r="X69" s="668"/>
      <c r="Y69" s="668"/>
      <c r="Z69" s="668"/>
      <c r="AA69" s="668"/>
      <c r="AB69" s="668"/>
      <c r="AC69" s="668"/>
      <c r="AD69" s="668"/>
      <c r="AE69" s="668"/>
      <c r="AF69" s="668"/>
      <c r="AG69" s="668"/>
      <c r="AH69" s="668"/>
      <c r="AI69" s="668"/>
      <c r="AJ69" s="668"/>
      <c r="AK69" s="668"/>
      <c r="AL69" s="668"/>
      <c r="AM69" s="668"/>
      <c r="AN69" s="668"/>
      <c r="AO69" s="668"/>
      <c r="AP69" s="668"/>
      <c r="AQ69" s="668"/>
      <c r="AR69" s="668"/>
      <c r="AS69" s="668"/>
      <c r="AT69" s="668"/>
      <c r="AU69" s="668"/>
      <c r="AV69" s="668"/>
      <c r="AW69" s="668"/>
      <c r="AX69" s="668"/>
      <c r="AY69" s="668"/>
      <c r="AZ69" s="668"/>
      <c r="BA69" s="668"/>
      <c r="BB69" s="668"/>
      <c r="BC69" s="668"/>
      <c r="BD69" s="668"/>
      <c r="BE69" s="668"/>
      <c r="BF69" s="668"/>
      <c r="BG69" s="668"/>
      <c r="BH69" s="668"/>
      <c r="BI69" s="668"/>
      <c r="BJ69" s="668"/>
      <c r="BK69" s="668"/>
      <c r="BL69" s="668"/>
      <c r="BM69" s="668"/>
      <c r="BN69" s="668"/>
      <c r="BO69" s="668"/>
      <c r="BP69" s="668"/>
    </row>
    <row r="70" spans="1:68" s="669" customFormat="1" ht="15.75" hidden="1" customHeight="1" outlineLevel="1" x14ac:dyDescent="0.25">
      <c r="A70" s="662" t="s">
        <v>1296</v>
      </c>
      <c r="B70" s="328"/>
      <c r="C70" s="649"/>
      <c r="D70" s="649"/>
      <c r="E70" s="649"/>
      <c r="F70" s="649"/>
      <c r="G70" s="649"/>
      <c r="H70" s="649"/>
      <c r="I70" s="649"/>
      <c r="J70" s="649"/>
      <c r="K70" s="649"/>
      <c r="L70" s="649"/>
      <c r="M70" s="649"/>
      <c r="N70" s="649"/>
      <c r="O70" s="649"/>
      <c r="P70" s="649"/>
      <c r="Q70" s="649"/>
      <c r="R70" s="668"/>
      <c r="S70" s="668"/>
      <c r="T70" s="668"/>
      <c r="U70" s="668"/>
      <c r="V70" s="668"/>
      <c r="W70" s="668"/>
      <c r="X70" s="668"/>
      <c r="Y70" s="668"/>
      <c r="Z70" s="668"/>
      <c r="AA70" s="668"/>
      <c r="AB70" s="668"/>
      <c r="AC70" s="668"/>
      <c r="AD70" s="668"/>
      <c r="AE70" s="668"/>
      <c r="AF70" s="668"/>
      <c r="AG70" s="668"/>
      <c r="AH70" s="668"/>
      <c r="AI70" s="668"/>
      <c r="AJ70" s="668"/>
      <c r="AK70" s="668"/>
      <c r="AL70" s="668"/>
      <c r="AM70" s="668"/>
      <c r="AN70" s="668"/>
      <c r="AO70" s="668"/>
      <c r="AP70" s="668"/>
      <c r="AQ70" s="668"/>
      <c r="AR70" s="668"/>
      <c r="AS70" s="668"/>
      <c r="AT70" s="668"/>
      <c r="AU70" s="668"/>
      <c r="AV70" s="668"/>
      <c r="AW70" s="668"/>
      <c r="AX70" s="668"/>
      <c r="AY70" s="668"/>
      <c r="AZ70" s="668"/>
      <c r="BA70" s="668"/>
      <c r="BB70" s="668"/>
      <c r="BC70" s="668"/>
      <c r="BD70" s="668"/>
      <c r="BE70" s="668"/>
      <c r="BF70" s="668"/>
      <c r="BG70" s="668"/>
      <c r="BH70" s="668"/>
      <c r="BI70" s="668"/>
      <c r="BJ70" s="668"/>
      <c r="BK70" s="668"/>
      <c r="BL70" s="668"/>
      <c r="BM70" s="668"/>
      <c r="BN70" s="668"/>
      <c r="BO70" s="668"/>
      <c r="BP70" s="668"/>
    </row>
    <row r="71" spans="1:68" s="669" customFormat="1" ht="15.75" hidden="1" customHeight="1" outlineLevel="1" x14ac:dyDescent="0.25">
      <c r="A71" s="662" t="s">
        <v>1296</v>
      </c>
      <c r="B71" s="328"/>
      <c r="C71" s="649"/>
      <c r="D71" s="649"/>
      <c r="E71" s="649"/>
      <c r="F71" s="649"/>
      <c r="G71" s="649"/>
      <c r="H71" s="649"/>
      <c r="I71" s="649"/>
      <c r="J71" s="649"/>
      <c r="K71" s="649"/>
      <c r="L71" s="649"/>
      <c r="M71" s="649"/>
      <c r="N71" s="649"/>
      <c r="O71" s="649"/>
      <c r="P71" s="649"/>
      <c r="Q71" s="649"/>
      <c r="R71" s="668"/>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68"/>
      <c r="BM71" s="668"/>
      <c r="BN71" s="668"/>
      <c r="BO71" s="668"/>
      <c r="BP71" s="668"/>
    </row>
    <row r="72" spans="1:68" s="669" customFormat="1" ht="15.75" hidden="1" customHeight="1" outlineLevel="1" x14ac:dyDescent="0.25">
      <c r="A72" s="662" t="s">
        <v>1296</v>
      </c>
      <c r="B72" s="328"/>
      <c r="C72" s="649"/>
      <c r="D72" s="649"/>
      <c r="E72" s="649"/>
      <c r="F72" s="649"/>
      <c r="G72" s="649"/>
      <c r="H72" s="649"/>
      <c r="I72" s="649"/>
      <c r="J72" s="649"/>
      <c r="K72" s="649"/>
      <c r="L72" s="649"/>
      <c r="M72" s="649"/>
      <c r="N72" s="649"/>
      <c r="O72" s="649"/>
      <c r="P72" s="649"/>
      <c r="Q72" s="649"/>
      <c r="R72" s="668"/>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68"/>
      <c r="BM72" s="668"/>
      <c r="BN72" s="668"/>
      <c r="BO72" s="668"/>
      <c r="BP72" s="668"/>
    </row>
    <row r="73" spans="1:68" s="669" customFormat="1" ht="15.75" hidden="1" customHeight="1" outlineLevel="1" x14ac:dyDescent="0.25">
      <c r="A73" s="662" t="s">
        <v>1296</v>
      </c>
      <c r="B73" s="328"/>
      <c r="C73" s="649"/>
      <c r="D73" s="649"/>
      <c r="E73" s="649"/>
      <c r="F73" s="649"/>
      <c r="G73" s="649"/>
      <c r="H73" s="649"/>
      <c r="I73" s="649"/>
      <c r="J73" s="649"/>
      <c r="K73" s="649"/>
      <c r="L73" s="649"/>
      <c r="M73" s="649"/>
      <c r="N73" s="649"/>
      <c r="O73" s="649"/>
      <c r="P73" s="649"/>
      <c r="Q73" s="649"/>
      <c r="R73" s="668"/>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68"/>
      <c r="BM73" s="668"/>
      <c r="BN73" s="668"/>
      <c r="BO73" s="668"/>
      <c r="BP73" s="668"/>
    </row>
    <row r="74" spans="1:68" s="669" customFormat="1" ht="15.75" hidden="1" customHeight="1" outlineLevel="1" x14ac:dyDescent="0.25">
      <c r="A74" s="662" t="s">
        <v>1296</v>
      </c>
      <c r="B74" s="328"/>
      <c r="C74" s="649"/>
      <c r="D74" s="649"/>
      <c r="E74" s="649"/>
      <c r="F74" s="649"/>
      <c r="G74" s="649"/>
      <c r="H74" s="649"/>
      <c r="I74" s="649"/>
      <c r="J74" s="649"/>
      <c r="K74" s="649"/>
      <c r="L74" s="649"/>
      <c r="M74" s="649"/>
      <c r="N74" s="649"/>
      <c r="O74" s="649"/>
      <c r="P74" s="649"/>
      <c r="Q74" s="649"/>
      <c r="R74" s="668"/>
      <c r="S74" s="668"/>
      <c r="T74" s="668"/>
      <c r="U74" s="668"/>
      <c r="V74" s="668"/>
      <c r="W74" s="668"/>
      <c r="X74" s="668"/>
      <c r="Y74" s="668"/>
      <c r="Z74" s="668"/>
      <c r="AA74" s="668"/>
      <c r="AB74" s="668"/>
      <c r="AC74" s="668"/>
      <c r="AD74" s="668"/>
      <c r="AE74" s="668"/>
      <c r="AF74" s="668"/>
      <c r="AG74" s="668"/>
      <c r="AH74" s="668"/>
      <c r="AI74" s="668"/>
      <c r="AJ74" s="668"/>
      <c r="AK74" s="668"/>
      <c r="AL74" s="668"/>
      <c r="AM74" s="668"/>
      <c r="AN74" s="668"/>
      <c r="AO74" s="668"/>
      <c r="AP74" s="668"/>
      <c r="AQ74" s="668"/>
      <c r="AR74" s="668"/>
      <c r="AS74" s="668"/>
      <c r="AT74" s="668"/>
      <c r="AU74" s="668"/>
      <c r="AV74" s="668"/>
      <c r="AW74" s="668"/>
      <c r="AX74" s="668"/>
      <c r="AY74" s="668"/>
      <c r="AZ74" s="668"/>
      <c r="BA74" s="668"/>
      <c r="BB74" s="668"/>
      <c r="BC74" s="668"/>
      <c r="BD74" s="668"/>
      <c r="BE74" s="668"/>
      <c r="BF74" s="668"/>
      <c r="BG74" s="668"/>
      <c r="BH74" s="668"/>
      <c r="BI74" s="668"/>
      <c r="BJ74" s="668"/>
      <c r="BK74" s="668"/>
      <c r="BL74" s="668"/>
      <c r="BM74" s="668"/>
      <c r="BN74" s="668"/>
      <c r="BO74" s="668"/>
      <c r="BP74" s="668"/>
    </row>
    <row r="75" spans="1:68" s="669" customFormat="1" ht="15.75" hidden="1" customHeight="1" outlineLevel="1" x14ac:dyDescent="0.25">
      <c r="A75" s="662" t="s">
        <v>1296</v>
      </c>
      <c r="B75" s="328"/>
      <c r="C75" s="649"/>
      <c r="D75" s="649"/>
      <c r="E75" s="649"/>
      <c r="F75" s="649"/>
      <c r="G75" s="649"/>
      <c r="H75" s="649"/>
      <c r="I75" s="649"/>
      <c r="J75" s="649"/>
      <c r="K75" s="649"/>
      <c r="L75" s="649"/>
      <c r="M75" s="649"/>
      <c r="N75" s="649"/>
      <c r="O75" s="649"/>
      <c r="P75" s="649"/>
      <c r="Q75" s="649"/>
      <c r="R75" s="668"/>
      <c r="S75" s="668"/>
      <c r="T75" s="668"/>
      <c r="U75" s="668"/>
      <c r="V75" s="668"/>
      <c r="W75" s="668"/>
      <c r="X75" s="668"/>
      <c r="Y75" s="668"/>
      <c r="Z75" s="668"/>
      <c r="AA75" s="668"/>
      <c r="AB75" s="668"/>
      <c r="AC75" s="668"/>
      <c r="AD75" s="668"/>
      <c r="AE75" s="668"/>
      <c r="AF75" s="668"/>
      <c r="AG75" s="668"/>
      <c r="AH75" s="668"/>
      <c r="AI75" s="668"/>
      <c r="AJ75" s="668"/>
      <c r="AK75" s="668"/>
      <c r="AL75" s="668"/>
      <c r="AM75" s="668"/>
      <c r="AN75" s="668"/>
      <c r="AO75" s="668"/>
      <c r="AP75" s="668"/>
      <c r="AQ75" s="668"/>
      <c r="AR75" s="668"/>
      <c r="AS75" s="668"/>
      <c r="AT75" s="668"/>
      <c r="AU75" s="668"/>
      <c r="AV75" s="668"/>
      <c r="AW75" s="668"/>
      <c r="AX75" s="668"/>
      <c r="AY75" s="668"/>
      <c r="AZ75" s="668"/>
      <c r="BA75" s="668"/>
      <c r="BB75" s="668"/>
      <c r="BC75" s="668"/>
      <c r="BD75" s="668"/>
      <c r="BE75" s="668"/>
      <c r="BF75" s="668"/>
      <c r="BG75" s="668"/>
      <c r="BH75" s="668"/>
      <c r="BI75" s="668"/>
      <c r="BJ75" s="668"/>
      <c r="BK75" s="668"/>
      <c r="BL75" s="668"/>
      <c r="BM75" s="668"/>
      <c r="BN75" s="668"/>
      <c r="BO75" s="668"/>
      <c r="BP75" s="668"/>
    </row>
    <row r="76" spans="1:68" s="669" customFormat="1" ht="15.75" hidden="1" customHeight="1" outlineLevel="1" x14ac:dyDescent="0.25">
      <c r="A76" s="662" t="s">
        <v>1296</v>
      </c>
      <c r="B76" s="328"/>
      <c r="C76" s="649"/>
      <c r="D76" s="649"/>
      <c r="E76" s="649"/>
      <c r="F76" s="649"/>
      <c r="G76" s="649"/>
      <c r="H76" s="649"/>
      <c r="I76" s="649"/>
      <c r="J76" s="649"/>
      <c r="K76" s="649"/>
      <c r="L76" s="649"/>
      <c r="M76" s="649"/>
      <c r="N76" s="649"/>
      <c r="O76" s="649"/>
      <c r="P76" s="649"/>
      <c r="Q76" s="649"/>
      <c r="R76" s="668"/>
      <c r="S76" s="668"/>
      <c r="T76" s="668"/>
      <c r="U76" s="668"/>
      <c r="V76" s="668"/>
      <c r="W76" s="668"/>
      <c r="X76" s="668"/>
      <c r="Y76" s="668"/>
      <c r="Z76" s="668"/>
      <c r="AA76" s="668"/>
      <c r="AB76" s="668"/>
      <c r="AC76" s="668"/>
      <c r="AD76" s="668"/>
      <c r="AE76" s="668"/>
      <c r="AF76" s="668"/>
      <c r="AG76" s="668"/>
      <c r="AH76" s="668"/>
      <c r="AI76" s="668"/>
      <c r="AJ76" s="668"/>
      <c r="AK76" s="668"/>
      <c r="AL76" s="668"/>
      <c r="AM76" s="668"/>
      <c r="AN76" s="668"/>
      <c r="AO76" s="668"/>
      <c r="AP76" s="668"/>
      <c r="AQ76" s="668"/>
      <c r="AR76" s="668"/>
      <c r="AS76" s="668"/>
      <c r="AT76" s="668"/>
      <c r="AU76" s="668"/>
      <c r="AV76" s="668"/>
      <c r="AW76" s="668"/>
      <c r="AX76" s="668"/>
      <c r="AY76" s="668"/>
      <c r="AZ76" s="668"/>
      <c r="BA76" s="668"/>
      <c r="BB76" s="668"/>
      <c r="BC76" s="668"/>
      <c r="BD76" s="668"/>
      <c r="BE76" s="668"/>
      <c r="BF76" s="668"/>
      <c r="BG76" s="668"/>
      <c r="BH76" s="668"/>
      <c r="BI76" s="668"/>
      <c r="BJ76" s="668"/>
      <c r="BK76" s="668"/>
      <c r="BL76" s="668"/>
      <c r="BM76" s="668"/>
      <c r="BN76" s="668"/>
      <c r="BO76" s="668"/>
      <c r="BP76" s="668"/>
    </row>
    <row r="77" spans="1:68" s="669" customFormat="1" ht="15.75" hidden="1" customHeight="1" outlineLevel="1" x14ac:dyDescent="0.25">
      <c r="A77" s="662" t="s">
        <v>1296</v>
      </c>
      <c r="B77" s="328"/>
      <c r="C77" s="649"/>
      <c r="D77" s="649"/>
      <c r="E77" s="649"/>
      <c r="F77" s="649"/>
      <c r="G77" s="649"/>
      <c r="H77" s="649"/>
      <c r="I77" s="649"/>
      <c r="J77" s="649"/>
      <c r="K77" s="649"/>
      <c r="L77" s="649"/>
      <c r="M77" s="649"/>
      <c r="N77" s="649"/>
      <c r="O77" s="649"/>
      <c r="P77" s="649"/>
      <c r="Q77" s="649"/>
      <c r="R77" s="668"/>
      <c r="S77" s="668"/>
      <c r="T77" s="668"/>
      <c r="U77" s="668"/>
      <c r="V77" s="668"/>
      <c r="W77" s="668"/>
      <c r="X77" s="668"/>
      <c r="Y77" s="668"/>
      <c r="Z77" s="668"/>
      <c r="AA77" s="668"/>
      <c r="AB77" s="668"/>
      <c r="AC77" s="668"/>
      <c r="AD77" s="668"/>
      <c r="AE77" s="668"/>
      <c r="AF77" s="668"/>
      <c r="AG77" s="668"/>
      <c r="AH77" s="668"/>
      <c r="AI77" s="668"/>
      <c r="AJ77" s="668"/>
      <c r="AK77" s="668"/>
      <c r="AL77" s="668"/>
      <c r="AM77" s="668"/>
      <c r="AN77" s="668"/>
      <c r="AO77" s="668"/>
      <c r="AP77" s="668"/>
      <c r="AQ77" s="668"/>
      <c r="AR77" s="668"/>
      <c r="AS77" s="668"/>
      <c r="AT77" s="668"/>
      <c r="AU77" s="668"/>
      <c r="AV77" s="668"/>
      <c r="AW77" s="668"/>
      <c r="AX77" s="668"/>
      <c r="AY77" s="668"/>
      <c r="AZ77" s="668"/>
      <c r="BA77" s="668"/>
      <c r="BB77" s="668"/>
      <c r="BC77" s="668"/>
      <c r="BD77" s="668"/>
      <c r="BE77" s="668"/>
      <c r="BF77" s="668"/>
      <c r="BG77" s="668"/>
      <c r="BH77" s="668"/>
      <c r="BI77" s="668"/>
      <c r="BJ77" s="668"/>
      <c r="BK77" s="668"/>
      <c r="BL77" s="668"/>
      <c r="BM77" s="668"/>
      <c r="BN77" s="668"/>
      <c r="BO77" s="668"/>
      <c r="BP77" s="668"/>
    </row>
    <row r="78" spans="1:68" s="669" customFormat="1" ht="15.75" hidden="1" customHeight="1" outlineLevel="1" x14ac:dyDescent="0.25">
      <c r="A78" s="662" t="s">
        <v>1296</v>
      </c>
      <c r="B78" s="328"/>
      <c r="C78" s="649"/>
      <c r="D78" s="649"/>
      <c r="E78" s="649"/>
      <c r="F78" s="649"/>
      <c r="G78" s="649"/>
      <c r="H78" s="649"/>
      <c r="I78" s="649"/>
      <c r="J78" s="649"/>
      <c r="K78" s="649"/>
      <c r="L78" s="649"/>
      <c r="M78" s="649"/>
      <c r="N78" s="649"/>
      <c r="O78" s="649"/>
      <c r="P78" s="649"/>
      <c r="Q78" s="649"/>
      <c r="R78" s="668"/>
      <c r="S78" s="668"/>
      <c r="T78" s="668"/>
      <c r="U78" s="668"/>
      <c r="V78" s="668"/>
      <c r="W78" s="668"/>
      <c r="X78" s="668"/>
      <c r="Y78" s="668"/>
      <c r="Z78" s="668"/>
      <c r="AA78" s="668"/>
      <c r="AB78" s="668"/>
      <c r="AC78" s="668"/>
      <c r="AD78" s="668"/>
      <c r="AE78" s="668"/>
      <c r="AF78" s="668"/>
      <c r="AG78" s="668"/>
      <c r="AH78" s="668"/>
      <c r="AI78" s="668"/>
      <c r="AJ78" s="668"/>
      <c r="AK78" s="668"/>
      <c r="AL78" s="668"/>
      <c r="AM78" s="668"/>
      <c r="AN78" s="668"/>
      <c r="AO78" s="668"/>
      <c r="AP78" s="668"/>
      <c r="AQ78" s="668"/>
      <c r="AR78" s="668"/>
      <c r="AS78" s="668"/>
      <c r="AT78" s="668"/>
      <c r="AU78" s="668"/>
      <c r="AV78" s="668"/>
      <c r="AW78" s="668"/>
      <c r="AX78" s="668"/>
      <c r="AY78" s="668"/>
      <c r="AZ78" s="668"/>
      <c r="BA78" s="668"/>
      <c r="BB78" s="668"/>
      <c r="BC78" s="668"/>
      <c r="BD78" s="668"/>
      <c r="BE78" s="668"/>
      <c r="BF78" s="668"/>
      <c r="BG78" s="668"/>
      <c r="BH78" s="668"/>
      <c r="BI78" s="668"/>
      <c r="BJ78" s="668"/>
      <c r="BK78" s="668"/>
      <c r="BL78" s="668"/>
      <c r="BM78" s="668"/>
      <c r="BN78" s="668"/>
      <c r="BO78" s="668"/>
      <c r="BP78" s="668"/>
    </row>
    <row r="79" spans="1:68" s="669" customFormat="1" ht="15.75" hidden="1" customHeight="1" outlineLevel="1" x14ac:dyDescent="0.25">
      <c r="A79" s="662" t="s">
        <v>1296</v>
      </c>
      <c r="B79" s="328"/>
      <c r="C79" s="649"/>
      <c r="D79" s="649"/>
      <c r="E79" s="649"/>
      <c r="F79" s="649"/>
      <c r="G79" s="649"/>
      <c r="H79" s="649"/>
      <c r="I79" s="649"/>
      <c r="J79" s="649"/>
      <c r="K79" s="649"/>
      <c r="L79" s="649"/>
      <c r="M79" s="649"/>
      <c r="N79" s="649"/>
      <c r="O79" s="649"/>
      <c r="P79" s="649"/>
      <c r="Q79" s="649"/>
      <c r="R79" s="668"/>
      <c r="S79" s="668"/>
      <c r="T79" s="668"/>
      <c r="U79" s="668"/>
      <c r="V79" s="668"/>
      <c r="W79" s="668"/>
      <c r="X79" s="668"/>
      <c r="Y79" s="668"/>
      <c r="Z79" s="668"/>
      <c r="AA79" s="668"/>
      <c r="AB79" s="668"/>
      <c r="AC79" s="668"/>
      <c r="AD79" s="668"/>
      <c r="AE79" s="668"/>
      <c r="AF79" s="668"/>
      <c r="AG79" s="668"/>
      <c r="AH79" s="668"/>
      <c r="AI79" s="668"/>
      <c r="AJ79" s="668"/>
      <c r="AK79" s="668"/>
      <c r="AL79" s="668"/>
      <c r="AM79" s="668"/>
      <c r="AN79" s="668"/>
      <c r="AO79" s="668"/>
      <c r="AP79" s="668"/>
      <c r="AQ79" s="668"/>
      <c r="AR79" s="668"/>
      <c r="AS79" s="668"/>
      <c r="AT79" s="668"/>
      <c r="AU79" s="668"/>
      <c r="AV79" s="668"/>
      <c r="AW79" s="668"/>
      <c r="AX79" s="668"/>
      <c r="AY79" s="668"/>
      <c r="AZ79" s="668"/>
      <c r="BA79" s="668"/>
      <c r="BB79" s="668"/>
      <c r="BC79" s="668"/>
      <c r="BD79" s="668"/>
      <c r="BE79" s="668"/>
      <c r="BF79" s="668"/>
      <c r="BG79" s="668"/>
      <c r="BH79" s="668"/>
      <c r="BI79" s="668"/>
      <c r="BJ79" s="668"/>
      <c r="BK79" s="668"/>
      <c r="BL79" s="668"/>
      <c r="BM79" s="668"/>
      <c r="BN79" s="668"/>
      <c r="BO79" s="668"/>
      <c r="BP79" s="668"/>
    </row>
    <row r="80" spans="1:68" s="669" customFormat="1" ht="15.75" hidden="1" customHeight="1" outlineLevel="1" x14ac:dyDescent="0.25">
      <c r="A80" s="662" t="s">
        <v>1296</v>
      </c>
      <c r="B80" s="328"/>
      <c r="C80" s="649"/>
      <c r="D80" s="649"/>
      <c r="E80" s="649"/>
      <c r="F80" s="649"/>
      <c r="G80" s="649"/>
      <c r="H80" s="649"/>
      <c r="I80" s="649"/>
      <c r="J80" s="649"/>
      <c r="K80" s="649"/>
      <c r="L80" s="649"/>
      <c r="M80" s="649"/>
      <c r="N80" s="649"/>
      <c r="O80" s="649"/>
      <c r="P80" s="649"/>
      <c r="Q80" s="649"/>
      <c r="R80" s="668"/>
      <c r="S80" s="668"/>
      <c r="T80" s="668"/>
      <c r="U80" s="668"/>
      <c r="V80" s="668"/>
      <c r="W80" s="668"/>
      <c r="X80" s="668"/>
      <c r="Y80" s="668"/>
      <c r="Z80" s="668"/>
      <c r="AA80" s="668"/>
      <c r="AB80" s="668"/>
      <c r="AC80" s="668"/>
      <c r="AD80" s="668"/>
      <c r="AE80" s="668"/>
      <c r="AF80" s="668"/>
      <c r="AG80" s="668"/>
      <c r="AH80" s="668"/>
      <c r="AI80" s="668"/>
      <c r="AJ80" s="668"/>
      <c r="AK80" s="668"/>
      <c r="AL80" s="668"/>
      <c r="AM80" s="668"/>
      <c r="AN80" s="668"/>
      <c r="AO80" s="668"/>
      <c r="AP80" s="668"/>
      <c r="AQ80" s="668"/>
      <c r="AR80" s="668"/>
      <c r="AS80" s="668"/>
      <c r="AT80" s="668"/>
      <c r="AU80" s="668"/>
      <c r="AV80" s="668"/>
      <c r="AW80" s="668"/>
      <c r="AX80" s="668"/>
      <c r="AY80" s="668"/>
      <c r="AZ80" s="668"/>
      <c r="BA80" s="668"/>
      <c r="BB80" s="668"/>
      <c r="BC80" s="668"/>
      <c r="BD80" s="668"/>
      <c r="BE80" s="668"/>
      <c r="BF80" s="668"/>
      <c r="BG80" s="668"/>
      <c r="BH80" s="668"/>
      <c r="BI80" s="668"/>
      <c r="BJ80" s="668"/>
      <c r="BK80" s="668"/>
      <c r="BL80" s="668"/>
      <c r="BM80" s="668"/>
      <c r="BN80" s="668"/>
      <c r="BO80" s="668"/>
      <c r="BP80" s="668"/>
    </row>
    <row r="81" spans="1:68" s="669" customFormat="1" ht="15.75" hidden="1" customHeight="1" outlineLevel="1" x14ac:dyDescent="0.25">
      <c r="A81" s="662" t="s">
        <v>1296</v>
      </c>
      <c r="B81" s="328"/>
      <c r="C81" s="649"/>
      <c r="D81" s="649"/>
      <c r="E81" s="649"/>
      <c r="F81" s="649"/>
      <c r="G81" s="649"/>
      <c r="H81" s="649"/>
      <c r="I81" s="649"/>
      <c r="J81" s="649"/>
      <c r="K81" s="649"/>
      <c r="L81" s="649"/>
      <c r="M81" s="649"/>
      <c r="N81" s="649"/>
      <c r="O81" s="649"/>
      <c r="P81" s="649"/>
      <c r="Q81" s="649"/>
      <c r="R81" s="668"/>
      <c r="S81" s="668"/>
      <c r="T81" s="668"/>
      <c r="U81" s="668"/>
      <c r="V81" s="668"/>
      <c r="W81" s="668"/>
      <c r="X81" s="668"/>
      <c r="Y81" s="668"/>
      <c r="Z81" s="668"/>
      <c r="AA81" s="668"/>
      <c r="AB81" s="668"/>
      <c r="AC81" s="668"/>
      <c r="AD81" s="668"/>
      <c r="AE81" s="668"/>
      <c r="AF81" s="668"/>
      <c r="AG81" s="668"/>
      <c r="AH81" s="668"/>
      <c r="AI81" s="668"/>
      <c r="AJ81" s="668"/>
      <c r="AK81" s="668"/>
      <c r="AL81" s="668"/>
      <c r="AM81" s="668"/>
      <c r="AN81" s="668"/>
      <c r="AO81" s="668"/>
      <c r="AP81" s="668"/>
      <c r="AQ81" s="668"/>
      <c r="AR81" s="668"/>
      <c r="AS81" s="668"/>
      <c r="AT81" s="668"/>
      <c r="AU81" s="668"/>
      <c r="AV81" s="668"/>
      <c r="AW81" s="668"/>
      <c r="AX81" s="668"/>
      <c r="AY81" s="668"/>
      <c r="AZ81" s="668"/>
      <c r="BA81" s="668"/>
      <c r="BB81" s="668"/>
      <c r="BC81" s="668"/>
      <c r="BD81" s="668"/>
      <c r="BE81" s="668"/>
      <c r="BF81" s="668"/>
      <c r="BG81" s="668"/>
      <c r="BH81" s="668"/>
      <c r="BI81" s="668"/>
      <c r="BJ81" s="668"/>
      <c r="BK81" s="668"/>
      <c r="BL81" s="668"/>
      <c r="BM81" s="668"/>
      <c r="BN81" s="668"/>
      <c r="BO81" s="668"/>
      <c r="BP81" s="668"/>
    </row>
    <row r="82" spans="1:68" s="669" customFormat="1" ht="15.75" hidden="1" customHeight="1" outlineLevel="1" x14ac:dyDescent="0.25">
      <c r="A82" s="662" t="s">
        <v>1296</v>
      </c>
      <c r="B82" s="328"/>
      <c r="C82" s="649"/>
      <c r="D82" s="649"/>
      <c r="E82" s="649"/>
      <c r="F82" s="649"/>
      <c r="G82" s="649"/>
      <c r="H82" s="649"/>
      <c r="I82" s="649"/>
      <c r="J82" s="649"/>
      <c r="K82" s="649"/>
      <c r="L82" s="649"/>
      <c r="M82" s="649"/>
      <c r="N82" s="649"/>
      <c r="O82" s="649"/>
      <c r="P82" s="649"/>
      <c r="Q82" s="649"/>
      <c r="R82" s="668"/>
      <c r="S82" s="668"/>
      <c r="T82" s="668"/>
      <c r="U82" s="668"/>
      <c r="V82" s="668"/>
      <c r="W82" s="668"/>
      <c r="X82" s="668"/>
      <c r="Y82" s="668"/>
      <c r="Z82" s="668"/>
      <c r="AA82" s="668"/>
      <c r="AB82" s="668"/>
      <c r="AC82" s="668"/>
      <c r="AD82" s="668"/>
      <c r="AE82" s="668"/>
      <c r="AF82" s="668"/>
      <c r="AG82" s="668"/>
      <c r="AH82" s="668"/>
      <c r="AI82" s="668"/>
      <c r="AJ82" s="668"/>
      <c r="AK82" s="668"/>
      <c r="AL82" s="668"/>
      <c r="AM82" s="668"/>
      <c r="AN82" s="668"/>
      <c r="AO82" s="668"/>
      <c r="AP82" s="668"/>
      <c r="AQ82" s="668"/>
      <c r="AR82" s="668"/>
      <c r="AS82" s="668"/>
      <c r="AT82" s="668"/>
      <c r="AU82" s="668"/>
      <c r="AV82" s="668"/>
      <c r="AW82" s="668"/>
      <c r="AX82" s="668"/>
      <c r="AY82" s="668"/>
      <c r="AZ82" s="668"/>
      <c r="BA82" s="668"/>
      <c r="BB82" s="668"/>
      <c r="BC82" s="668"/>
      <c r="BD82" s="668"/>
      <c r="BE82" s="668"/>
      <c r="BF82" s="668"/>
      <c r="BG82" s="668"/>
      <c r="BH82" s="668"/>
      <c r="BI82" s="668"/>
      <c r="BJ82" s="668"/>
      <c r="BK82" s="668"/>
      <c r="BL82" s="668"/>
      <c r="BM82" s="668"/>
      <c r="BN82" s="668"/>
      <c r="BO82" s="668"/>
      <c r="BP82" s="668"/>
    </row>
    <row r="83" spans="1:68" s="669" customFormat="1" ht="15.75" hidden="1" customHeight="1" outlineLevel="1" x14ac:dyDescent="0.25">
      <c r="A83" s="662" t="s">
        <v>1296</v>
      </c>
      <c r="B83" s="328"/>
      <c r="C83" s="649"/>
      <c r="D83" s="649"/>
      <c r="E83" s="649"/>
      <c r="F83" s="649"/>
      <c r="G83" s="649"/>
      <c r="H83" s="649"/>
      <c r="I83" s="649"/>
      <c r="J83" s="649"/>
      <c r="K83" s="649"/>
      <c r="L83" s="649"/>
      <c r="M83" s="649"/>
      <c r="N83" s="649"/>
      <c r="O83" s="649"/>
      <c r="P83" s="649"/>
      <c r="Q83" s="649"/>
      <c r="R83" s="668"/>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668"/>
      <c r="BM83" s="668"/>
      <c r="BN83" s="668"/>
      <c r="BO83" s="668"/>
      <c r="BP83" s="668"/>
    </row>
    <row r="84" spans="1:68" s="669" customFormat="1" ht="15.75" hidden="1" customHeight="1" outlineLevel="1" x14ac:dyDescent="0.25">
      <c r="A84" s="662" t="s">
        <v>1296</v>
      </c>
      <c r="B84" s="328"/>
      <c r="C84" s="649"/>
      <c r="D84" s="649"/>
      <c r="E84" s="649"/>
      <c r="F84" s="649"/>
      <c r="G84" s="649"/>
      <c r="H84" s="649"/>
      <c r="I84" s="649"/>
      <c r="J84" s="649"/>
      <c r="K84" s="649"/>
      <c r="L84" s="649"/>
      <c r="M84" s="649"/>
      <c r="N84" s="649"/>
      <c r="O84" s="649"/>
      <c r="P84" s="649"/>
      <c r="Q84" s="649"/>
      <c r="R84" s="668"/>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668"/>
      <c r="BM84" s="668"/>
      <c r="BN84" s="668"/>
      <c r="BO84" s="668"/>
      <c r="BP84" s="668"/>
    </row>
    <row r="85" spans="1:68" s="669" customFormat="1" ht="15.75" hidden="1" customHeight="1" outlineLevel="1" x14ac:dyDescent="0.25">
      <c r="A85" s="662" t="s">
        <v>1296</v>
      </c>
      <c r="B85" s="328"/>
      <c r="C85" s="649"/>
      <c r="D85" s="649"/>
      <c r="E85" s="649"/>
      <c r="F85" s="649"/>
      <c r="G85" s="649"/>
      <c r="H85" s="649"/>
      <c r="I85" s="649"/>
      <c r="J85" s="649"/>
      <c r="K85" s="649"/>
      <c r="L85" s="649"/>
      <c r="M85" s="649"/>
      <c r="N85" s="649"/>
      <c r="O85" s="649"/>
      <c r="P85" s="649"/>
      <c r="Q85" s="649"/>
      <c r="R85" s="668"/>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668"/>
      <c r="BM85" s="668"/>
      <c r="BN85" s="668"/>
      <c r="BO85" s="668"/>
      <c r="BP85" s="668"/>
    </row>
    <row r="86" spans="1:68" s="669" customFormat="1" ht="15.75" customHeight="1" collapsed="1" x14ac:dyDescent="0.25">
      <c r="A86" s="662" t="s">
        <v>868</v>
      </c>
      <c r="B86" s="328" t="s">
        <v>840</v>
      </c>
      <c r="C86" s="649"/>
      <c r="D86" s="649"/>
      <c r="E86" s="649"/>
      <c r="F86" s="649"/>
      <c r="G86" s="649"/>
      <c r="H86" s="649"/>
      <c r="I86" s="649"/>
      <c r="J86" s="649"/>
      <c r="K86" s="649"/>
      <c r="L86" s="649"/>
      <c r="M86" s="649"/>
      <c r="N86" s="649"/>
      <c r="O86" s="649"/>
      <c r="P86" s="649"/>
      <c r="Q86" s="649"/>
      <c r="R86" s="668"/>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668"/>
      <c r="BM86" s="668"/>
      <c r="BN86" s="668"/>
      <c r="BO86" s="668"/>
      <c r="BP86" s="668"/>
    </row>
    <row r="87" spans="1:68" s="669" customFormat="1" ht="15.75" customHeight="1" x14ac:dyDescent="0.25">
      <c r="A87" s="662" t="s">
        <v>869</v>
      </c>
      <c r="B87" s="328" t="s">
        <v>870</v>
      </c>
      <c r="C87" s="649"/>
      <c r="D87" s="649"/>
      <c r="E87" s="649"/>
      <c r="F87" s="649"/>
      <c r="G87" s="649"/>
      <c r="H87" s="649"/>
      <c r="I87" s="649"/>
      <c r="J87" s="649"/>
      <c r="K87" s="649"/>
      <c r="L87" s="649"/>
      <c r="M87" s="649"/>
      <c r="N87" s="649"/>
      <c r="O87" s="649"/>
      <c r="P87" s="649"/>
      <c r="Q87" s="649"/>
      <c r="R87" s="668"/>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668"/>
      <c r="BM87" s="668"/>
      <c r="BN87" s="668"/>
      <c r="BO87" s="668"/>
      <c r="BP87" s="668"/>
    </row>
    <row r="88" spans="1:68" s="669" customFormat="1" ht="15.75" x14ac:dyDescent="0.25">
      <c r="A88" s="662" t="s">
        <v>871</v>
      </c>
      <c r="B88" s="328" t="s">
        <v>872</v>
      </c>
      <c r="C88" s="671">
        <f>C48+C49+C50+C51+C52+C86+C87</f>
        <v>0</v>
      </c>
      <c r="D88" s="671">
        <f t="shared" ref="D88:Q88" si="3">D48+D49+D50+D51+D52+D86+D87</f>
        <v>0</v>
      </c>
      <c r="E88" s="671">
        <f t="shared" si="3"/>
        <v>0</v>
      </c>
      <c r="F88" s="671">
        <f t="shared" si="3"/>
        <v>0</v>
      </c>
      <c r="G88" s="671">
        <f t="shared" si="3"/>
        <v>0</v>
      </c>
      <c r="H88" s="671">
        <f t="shared" si="3"/>
        <v>0</v>
      </c>
      <c r="I88" s="671">
        <f t="shared" si="3"/>
        <v>0</v>
      </c>
      <c r="J88" s="671">
        <f t="shared" si="3"/>
        <v>0</v>
      </c>
      <c r="K88" s="671">
        <f t="shared" si="3"/>
        <v>0</v>
      </c>
      <c r="L88" s="671">
        <f t="shared" si="3"/>
        <v>0</v>
      </c>
      <c r="M88" s="671">
        <f t="shared" si="3"/>
        <v>0</v>
      </c>
      <c r="N88" s="671">
        <f t="shared" si="3"/>
        <v>0</v>
      </c>
      <c r="O88" s="671">
        <f t="shared" si="3"/>
        <v>0</v>
      </c>
      <c r="P88" s="671">
        <f t="shared" si="3"/>
        <v>0</v>
      </c>
      <c r="Q88" s="671">
        <f t="shared" si="3"/>
        <v>0</v>
      </c>
      <c r="R88" s="668"/>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668"/>
      <c r="BM88" s="668"/>
      <c r="BN88" s="668"/>
      <c r="BO88" s="668"/>
      <c r="BP88" s="668"/>
    </row>
    <row r="89" spans="1:68" s="669" customFormat="1" ht="31.5" x14ac:dyDescent="0.25">
      <c r="A89" s="662" t="s">
        <v>209</v>
      </c>
      <c r="B89" s="328" t="s">
        <v>955</v>
      </c>
      <c r="C89" s="671">
        <f>C46-C88</f>
        <v>0</v>
      </c>
      <c r="D89" s="671">
        <f t="shared" ref="D89:Q89" si="4">D46-D88</f>
        <v>0</v>
      </c>
      <c r="E89" s="671">
        <f t="shared" si="4"/>
        <v>0</v>
      </c>
      <c r="F89" s="671">
        <f t="shared" si="4"/>
        <v>0</v>
      </c>
      <c r="G89" s="671">
        <f t="shared" si="4"/>
        <v>0</v>
      </c>
      <c r="H89" s="671">
        <f t="shared" si="4"/>
        <v>0</v>
      </c>
      <c r="I89" s="671">
        <f t="shared" si="4"/>
        <v>0</v>
      </c>
      <c r="J89" s="671">
        <f t="shared" si="4"/>
        <v>0</v>
      </c>
      <c r="K89" s="671">
        <f t="shared" si="4"/>
        <v>0</v>
      </c>
      <c r="L89" s="671">
        <f t="shared" si="4"/>
        <v>0</v>
      </c>
      <c r="M89" s="671">
        <f t="shared" si="4"/>
        <v>0</v>
      </c>
      <c r="N89" s="671">
        <f t="shared" si="4"/>
        <v>0</v>
      </c>
      <c r="O89" s="671">
        <f t="shared" si="4"/>
        <v>0</v>
      </c>
      <c r="P89" s="671">
        <f t="shared" si="4"/>
        <v>0</v>
      </c>
      <c r="Q89" s="671">
        <f t="shared" si="4"/>
        <v>0</v>
      </c>
      <c r="R89" s="668"/>
      <c r="S89" s="668"/>
      <c r="T89" s="668"/>
      <c r="U89" s="668"/>
      <c r="V89" s="668"/>
      <c r="W89" s="668"/>
      <c r="X89" s="668"/>
      <c r="Y89" s="668"/>
      <c r="Z89" s="668"/>
      <c r="AA89" s="668"/>
      <c r="AB89" s="668"/>
      <c r="AC89" s="668"/>
      <c r="AD89" s="668"/>
      <c r="AE89" s="668"/>
      <c r="AF89" s="668"/>
      <c r="AG89" s="668"/>
      <c r="AH89" s="668"/>
      <c r="AI89" s="668"/>
      <c r="AJ89" s="668"/>
      <c r="AK89" s="668"/>
      <c r="AL89" s="668"/>
      <c r="AM89" s="668"/>
      <c r="AN89" s="668"/>
      <c r="AO89" s="668"/>
      <c r="AP89" s="668"/>
      <c r="AQ89" s="668"/>
      <c r="AR89" s="668"/>
      <c r="AS89" s="668"/>
      <c r="AT89" s="668"/>
      <c r="AU89" s="668"/>
      <c r="AV89" s="668"/>
      <c r="AW89" s="668"/>
      <c r="AX89" s="668"/>
      <c r="AY89" s="668"/>
      <c r="AZ89" s="668"/>
      <c r="BA89" s="668"/>
      <c r="BB89" s="668"/>
      <c r="BC89" s="668"/>
      <c r="BD89" s="668"/>
      <c r="BE89" s="668"/>
      <c r="BF89" s="668"/>
      <c r="BG89" s="668"/>
      <c r="BH89" s="668"/>
      <c r="BI89" s="668"/>
      <c r="BJ89" s="668"/>
      <c r="BK89" s="668"/>
      <c r="BL89" s="668"/>
      <c r="BM89" s="668"/>
      <c r="BN89" s="668"/>
      <c r="BO89" s="668"/>
      <c r="BP89" s="668"/>
    </row>
    <row r="90" spans="1:68" s="669" customFormat="1" ht="47.25" x14ac:dyDescent="0.25">
      <c r="A90" s="662" t="s">
        <v>220</v>
      </c>
      <c r="B90" s="328" t="s">
        <v>873</v>
      </c>
      <c r="C90" s="671">
        <f>C7+C46-C88</f>
        <v>0</v>
      </c>
      <c r="D90" s="671">
        <f t="shared" ref="D90:Q90" si="5">D7+D46-D88</f>
        <v>0</v>
      </c>
      <c r="E90" s="671">
        <f t="shared" si="5"/>
        <v>0</v>
      </c>
      <c r="F90" s="671">
        <f t="shared" si="5"/>
        <v>0</v>
      </c>
      <c r="G90" s="671">
        <f t="shared" si="5"/>
        <v>0</v>
      </c>
      <c r="H90" s="671">
        <f t="shared" si="5"/>
        <v>0</v>
      </c>
      <c r="I90" s="671">
        <f t="shared" si="5"/>
        <v>0</v>
      </c>
      <c r="J90" s="671">
        <f t="shared" si="5"/>
        <v>0</v>
      </c>
      <c r="K90" s="671">
        <f t="shared" si="5"/>
        <v>0</v>
      </c>
      <c r="L90" s="671">
        <f t="shared" si="5"/>
        <v>0</v>
      </c>
      <c r="M90" s="671">
        <f t="shared" si="5"/>
        <v>0</v>
      </c>
      <c r="N90" s="671">
        <f t="shared" si="5"/>
        <v>0</v>
      </c>
      <c r="O90" s="671">
        <f t="shared" si="5"/>
        <v>0</v>
      </c>
      <c r="P90" s="671">
        <f t="shared" si="5"/>
        <v>0</v>
      </c>
      <c r="Q90" s="671">
        <f t="shared" si="5"/>
        <v>0</v>
      </c>
      <c r="R90" s="668"/>
      <c r="S90" s="668"/>
      <c r="T90" s="668"/>
      <c r="U90" s="668"/>
      <c r="V90" s="668"/>
      <c r="W90" s="668"/>
      <c r="X90" s="668"/>
      <c r="Y90" s="668"/>
      <c r="Z90" s="668"/>
      <c r="AA90" s="668"/>
      <c r="AB90" s="668"/>
      <c r="AC90" s="668"/>
      <c r="AD90" s="668"/>
      <c r="AE90" s="668"/>
      <c r="AF90" s="668"/>
      <c r="AG90" s="668"/>
      <c r="AH90" s="668"/>
      <c r="AI90" s="668"/>
      <c r="AJ90" s="668"/>
      <c r="AK90" s="668"/>
      <c r="AL90" s="668"/>
      <c r="AM90" s="668"/>
      <c r="AN90" s="668"/>
      <c r="AO90" s="668"/>
      <c r="AP90" s="668"/>
      <c r="AQ90" s="668"/>
      <c r="AR90" s="668"/>
      <c r="AS90" s="668"/>
      <c r="AT90" s="668"/>
      <c r="AU90" s="668"/>
      <c r="AV90" s="668"/>
      <c r="AW90" s="668"/>
      <c r="AX90" s="668"/>
      <c r="AY90" s="668"/>
      <c r="AZ90" s="668"/>
      <c r="BA90" s="668"/>
      <c r="BB90" s="668"/>
      <c r="BC90" s="668"/>
      <c r="BD90" s="668"/>
      <c r="BE90" s="668"/>
      <c r="BF90" s="668"/>
      <c r="BG90" s="668"/>
      <c r="BH90" s="668"/>
      <c r="BI90" s="668"/>
      <c r="BJ90" s="668"/>
      <c r="BK90" s="668"/>
      <c r="BL90" s="668"/>
      <c r="BM90" s="668"/>
      <c r="BN90" s="668"/>
      <c r="BO90" s="668"/>
      <c r="BP90" s="668"/>
    </row>
    <row r="91" spans="1:68" ht="19.5" x14ac:dyDescent="0.25">
      <c r="A91" s="364"/>
      <c r="R91" s="672"/>
      <c r="S91" s="672"/>
      <c r="T91" s="672"/>
      <c r="U91" s="672"/>
      <c r="V91" s="672"/>
      <c r="W91" s="672"/>
      <c r="X91" s="672"/>
      <c r="Y91" s="672"/>
      <c r="Z91" s="672"/>
      <c r="AA91" s="672"/>
      <c r="AB91" s="672"/>
      <c r="AC91" s="672"/>
      <c r="AD91" s="672"/>
      <c r="AE91" s="672"/>
      <c r="AF91" s="672"/>
      <c r="AG91" s="672"/>
      <c r="AH91" s="672"/>
      <c r="AI91" s="672"/>
      <c r="AJ91" s="672"/>
      <c r="AK91" s="672"/>
      <c r="AL91" s="672"/>
      <c r="AM91" s="672"/>
      <c r="AN91" s="672"/>
      <c r="AO91" s="672"/>
      <c r="AP91" s="672"/>
      <c r="AQ91" s="672"/>
      <c r="AR91" s="672"/>
      <c r="AS91" s="672"/>
      <c r="AT91" s="672"/>
      <c r="AU91" s="672"/>
      <c r="AV91" s="672"/>
      <c r="AW91" s="672"/>
      <c r="AX91" s="672"/>
      <c r="AY91" s="672"/>
      <c r="AZ91" s="672"/>
      <c r="BA91" s="672"/>
      <c r="BB91" s="672"/>
      <c r="BC91" s="672"/>
      <c r="BD91" s="672"/>
      <c r="BE91" s="672"/>
      <c r="BF91" s="672"/>
      <c r="BG91" s="672"/>
      <c r="BH91" s="672"/>
      <c r="BI91" s="672"/>
      <c r="BJ91" s="672"/>
      <c r="BK91" s="672"/>
      <c r="BL91" s="672"/>
      <c r="BM91" s="672"/>
      <c r="BN91" s="672"/>
      <c r="BO91" s="672"/>
      <c r="BP91" s="672"/>
    </row>
    <row r="92" spans="1:68" ht="19.5" x14ac:dyDescent="0.25">
      <c r="A92" s="366" t="s">
        <v>1158</v>
      </c>
      <c r="R92" s="672"/>
      <c r="S92" s="672"/>
      <c r="T92" s="672"/>
      <c r="U92" s="672"/>
      <c r="V92" s="672"/>
      <c r="W92" s="672"/>
      <c r="X92" s="672"/>
      <c r="Y92" s="672"/>
      <c r="Z92" s="672"/>
      <c r="AA92" s="672"/>
      <c r="AB92" s="672"/>
      <c r="AC92" s="672"/>
      <c r="AD92" s="672"/>
      <c r="AE92" s="672"/>
      <c r="AF92" s="672"/>
      <c r="AG92" s="672"/>
      <c r="AH92" s="672"/>
      <c r="AI92" s="672"/>
      <c r="AJ92" s="672"/>
      <c r="AK92" s="672"/>
      <c r="AL92" s="672"/>
      <c r="AM92" s="672"/>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2"/>
      <c r="BO92" s="672"/>
      <c r="BP92" s="672"/>
    </row>
    <row r="93" spans="1:68" ht="19.5" x14ac:dyDescent="0.25">
      <c r="A93" s="363"/>
      <c r="R93" s="672"/>
      <c r="S93" s="672"/>
      <c r="T93" s="672"/>
      <c r="U93" s="672"/>
      <c r="V93" s="672"/>
      <c r="W93" s="672"/>
      <c r="X93" s="672"/>
      <c r="Y93" s="672"/>
      <c r="Z93" s="672"/>
      <c r="AA93" s="672"/>
      <c r="AB93" s="672"/>
      <c r="AC93" s="672"/>
      <c r="AD93" s="672"/>
      <c r="AE93" s="672"/>
      <c r="AF93" s="672"/>
      <c r="AG93" s="672"/>
      <c r="AH93" s="672"/>
      <c r="AI93" s="672"/>
      <c r="AJ93" s="672"/>
      <c r="AK93" s="672"/>
      <c r="AL93" s="672"/>
      <c r="AM93" s="672"/>
      <c r="AN93" s="672"/>
      <c r="AO93" s="672"/>
      <c r="AP93" s="672"/>
      <c r="AQ93" s="672"/>
      <c r="AR93" s="672"/>
      <c r="AS93" s="672"/>
      <c r="AT93" s="672"/>
      <c r="AU93" s="672"/>
      <c r="AV93" s="672"/>
      <c r="AW93" s="672"/>
      <c r="AX93" s="672"/>
      <c r="AY93" s="672"/>
      <c r="AZ93" s="672"/>
      <c r="BA93" s="672"/>
      <c r="BB93" s="672"/>
      <c r="BC93" s="672"/>
      <c r="BD93" s="672"/>
      <c r="BE93" s="672"/>
      <c r="BF93" s="672"/>
      <c r="BG93" s="672"/>
      <c r="BH93" s="672"/>
      <c r="BI93" s="672"/>
      <c r="BJ93" s="672"/>
      <c r="BK93" s="672"/>
      <c r="BL93" s="672"/>
      <c r="BM93" s="672"/>
      <c r="BN93" s="672"/>
      <c r="BO93" s="672"/>
      <c r="BP93" s="672"/>
    </row>
    <row r="94" spans="1:68" ht="19.5" x14ac:dyDescent="0.25">
      <c r="A94" s="543" t="s">
        <v>874</v>
      </c>
      <c r="B94" s="28"/>
      <c r="C94" s="28"/>
      <c r="D94" s="28"/>
      <c r="E94" s="28"/>
      <c r="F94" s="28"/>
      <c r="G94" s="28"/>
      <c r="H94" s="28"/>
      <c r="I94" s="28"/>
      <c r="J94" s="28"/>
      <c r="K94" s="28"/>
      <c r="L94" s="28"/>
      <c r="M94" s="28"/>
      <c r="N94" s="28"/>
      <c r="O94" s="28"/>
      <c r="P94" s="28"/>
      <c r="Q94" s="28"/>
    </row>
    <row r="95" spans="1:68" ht="18" x14ac:dyDescent="0.25">
      <c r="A95" s="673" t="s">
        <v>1649</v>
      </c>
      <c r="B95" s="28"/>
      <c r="C95" s="28"/>
      <c r="D95" s="28"/>
      <c r="E95" s="28"/>
      <c r="F95" s="28"/>
      <c r="G95" s="28"/>
      <c r="H95" s="28"/>
      <c r="I95" s="28"/>
      <c r="J95" s="28"/>
      <c r="K95" s="28"/>
      <c r="L95" s="28"/>
      <c r="M95" s="28"/>
      <c r="N95" s="28"/>
      <c r="O95" s="28"/>
      <c r="P95" s="28"/>
      <c r="Q95" s="28"/>
    </row>
    <row r="96" spans="1:68" ht="19.5" x14ac:dyDescent="0.25">
      <c r="A96" s="543" t="s">
        <v>1650</v>
      </c>
      <c r="B96" s="28"/>
      <c r="C96" s="28"/>
      <c r="D96" s="28"/>
      <c r="E96" s="28"/>
      <c r="F96" s="28"/>
      <c r="G96" s="28"/>
      <c r="H96" s="28"/>
      <c r="I96" s="28"/>
      <c r="J96" s="28"/>
      <c r="K96" s="28"/>
      <c r="L96" s="28"/>
      <c r="M96" s="28"/>
      <c r="N96" s="28"/>
      <c r="O96" s="28"/>
      <c r="P96" s="28"/>
      <c r="Q96" s="28"/>
    </row>
    <row r="97" spans="1:17" ht="19.5" x14ac:dyDescent="0.25">
      <c r="A97" s="541"/>
      <c r="B97" s="28"/>
      <c r="C97" s="28"/>
      <c r="D97" s="28"/>
      <c r="E97" s="28"/>
      <c r="F97" s="28"/>
      <c r="G97" s="28"/>
      <c r="H97" s="28"/>
      <c r="I97" s="28"/>
      <c r="J97" s="28"/>
      <c r="K97" s="28"/>
      <c r="L97" s="28"/>
      <c r="M97" s="28"/>
      <c r="N97" s="28"/>
      <c r="O97" s="28"/>
      <c r="P97" s="28"/>
      <c r="Q97" s="28"/>
    </row>
    <row r="98" spans="1:17" ht="78.75" customHeight="1" x14ac:dyDescent="0.25">
      <c r="A98" s="1080" t="s">
        <v>1671</v>
      </c>
      <c r="B98" s="1080"/>
      <c r="C98" s="1080"/>
      <c r="D98" s="1080"/>
      <c r="E98" s="1080"/>
      <c r="F98" s="1080"/>
      <c r="G98" s="1080"/>
      <c r="H98" s="1080"/>
      <c r="I98" s="1080"/>
      <c r="J98" s="1080"/>
      <c r="K98" s="1080"/>
      <c r="L98" s="1080"/>
      <c r="M98" s="1080"/>
      <c r="N98" s="1080"/>
      <c r="O98" s="1080"/>
      <c r="P98" s="1080"/>
      <c r="Q98" s="1080"/>
    </row>
    <row r="99" spans="1:17" x14ac:dyDescent="0.25">
      <c r="A99" s="1080" t="s">
        <v>1672</v>
      </c>
      <c r="B99" s="1080"/>
      <c r="C99" s="1080"/>
      <c r="D99" s="1080"/>
      <c r="E99" s="1080"/>
      <c r="F99" s="1080"/>
      <c r="G99" s="1080"/>
      <c r="H99" s="1080"/>
      <c r="I99" s="1080"/>
      <c r="J99" s="1080"/>
      <c r="K99" s="1080"/>
      <c r="L99" s="1080"/>
      <c r="M99" s="1080"/>
      <c r="N99" s="1080"/>
      <c r="O99" s="1080"/>
      <c r="P99" s="1080"/>
      <c r="Q99" s="1080"/>
    </row>
    <row r="100" spans="1:17" x14ac:dyDescent="0.25">
      <c r="A100" s="1080" t="s">
        <v>1673</v>
      </c>
      <c r="B100" s="1080"/>
      <c r="C100" s="1080"/>
      <c r="D100" s="1080"/>
      <c r="E100" s="1080"/>
      <c r="F100" s="1080"/>
      <c r="G100" s="1080"/>
      <c r="H100" s="1080"/>
      <c r="I100" s="1080"/>
      <c r="J100" s="1080"/>
      <c r="K100" s="1080"/>
      <c r="L100" s="1080"/>
      <c r="M100" s="1080"/>
      <c r="N100" s="1080"/>
      <c r="O100" s="1080"/>
      <c r="P100" s="1080"/>
      <c r="Q100" s="1080"/>
    </row>
    <row r="101" spans="1:17" x14ac:dyDescent="0.25">
      <c r="A101" s="28"/>
      <c r="B101" s="28"/>
      <c r="C101" s="28"/>
      <c r="D101" s="28"/>
      <c r="E101" s="28"/>
      <c r="F101" s="28"/>
      <c r="G101" s="28"/>
      <c r="H101" s="28"/>
      <c r="I101" s="28"/>
      <c r="J101" s="28"/>
      <c r="K101" s="28"/>
      <c r="L101" s="28"/>
      <c r="M101" s="28"/>
      <c r="N101" s="28"/>
      <c r="O101" s="28"/>
      <c r="P101" s="28"/>
      <c r="Q101" s="28"/>
    </row>
    <row r="102" spans="1:17" ht="91.5" customHeight="1" x14ac:dyDescent="0.25">
      <c r="A102" s="1073"/>
      <c r="B102" s="1073"/>
      <c r="C102" s="1073"/>
      <c r="D102" s="1073"/>
      <c r="E102" s="1073"/>
      <c r="F102" s="1073"/>
      <c r="G102" s="1073"/>
      <c r="H102" s="1073"/>
      <c r="I102" s="1073"/>
      <c r="J102" s="1073"/>
      <c r="K102" s="1073"/>
      <c r="L102" s="1073"/>
      <c r="M102" s="1073"/>
      <c r="N102" s="1073"/>
      <c r="O102" s="1073"/>
      <c r="P102" s="1073"/>
      <c r="Q102" s="1073"/>
    </row>
  </sheetData>
  <sheetProtection formatCells="0" formatColumns="0" formatRows="0" insertColumns="0" deleteColumns="0"/>
  <mergeCells count="7">
    <mergeCell ref="A102:Q102"/>
    <mergeCell ref="A2:Q2"/>
    <mergeCell ref="B5:B6"/>
    <mergeCell ref="C5:Q5"/>
    <mergeCell ref="A100:Q100"/>
    <mergeCell ref="A98:Q98"/>
    <mergeCell ref="A99:Q99"/>
  </mergeCells>
  <hyperlinks>
    <hyperlink ref="A95" location="_ftn2" display="_ftn2"/>
    <hyperlink ref="A96" location="_ftn3" display="_ftn3"/>
    <hyperlink ref="A99" location="_ftnref2" display="_ftnref2"/>
    <hyperlink ref="A100" location="_ftnref3" display="_ftnref3"/>
    <hyperlink ref="A98" location="_ftnref1" display="_ftnref1"/>
    <hyperlink ref="C11" location="_ftn1" display="_ftn1"/>
    <hyperlink ref="A35" location="_ftn2" display="_ftn2"/>
    <hyperlink ref="A36" location="_ftn3" display="_ftn3"/>
    <hyperlink ref="A38" location="_ftnref1" display="_ftnref1"/>
    <hyperlink ref="A39" location="_ftnref2" display="_ftnref2"/>
    <hyperlink ref="A40" location="_ftnref3" display="_ftnref3"/>
    <hyperlink ref="C5" location="_ftn1" display="_ftn1"/>
    <hyperlink ref="A77" location="_ftn2" display="_ftn2"/>
    <hyperlink ref="A78" location="_ftn3" display="_ftn3"/>
    <hyperlink ref="A80" location="_ftnref1" display="_ftnref1"/>
    <hyperlink ref="A81" location="_ftnref2" display="_ftnref2"/>
    <hyperlink ref="A82" location="_ftnref3" display="_ftnref3"/>
  </hyperlinks>
  <pageMargins left="0.7" right="0.7" top="0.75" bottom="0.75" header="0.3" footer="0.3"/>
  <pageSetup paperSize="9" scale="65" fitToHeight="0" orientation="landscape" verticalDpi="0" r:id="rId1"/>
  <colBreaks count="1" manualBreakCount="1">
    <brk id="1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C000"/>
  </sheetPr>
  <dimension ref="A1:P108"/>
  <sheetViews>
    <sheetView view="pageBreakPreview" topLeftCell="A46" zoomScale="60" zoomScaleNormal="100" workbookViewId="0">
      <selection activeCell="C70" sqref="C70:C94"/>
    </sheetView>
  </sheetViews>
  <sheetFormatPr defaultRowHeight="15.75" outlineLevelRow="1" x14ac:dyDescent="0.25"/>
  <cols>
    <col min="1" max="1" width="33.7109375" style="477" customWidth="1"/>
    <col min="2" max="2" width="13.140625" style="477" customWidth="1"/>
    <col min="3" max="3" width="14.28515625" style="477" customWidth="1"/>
    <col min="4" max="4" width="16.42578125" style="477" customWidth="1"/>
    <col min="5" max="5" width="15.42578125" style="477" customWidth="1"/>
    <col min="6" max="7" width="14.5703125" style="477" customWidth="1"/>
    <col min="8" max="9" width="13.5703125" style="477" customWidth="1"/>
    <col min="10" max="10" width="17.28515625" style="477" customWidth="1"/>
    <col min="11" max="11" width="13.42578125" style="477" customWidth="1"/>
    <col min="12" max="256" width="9.140625" style="477"/>
    <col min="257" max="257" width="33.7109375" style="477" customWidth="1"/>
    <col min="258" max="258" width="13.140625" style="477" customWidth="1"/>
    <col min="259" max="259" width="14.28515625" style="477" customWidth="1"/>
    <col min="260" max="260" width="16.42578125" style="477" customWidth="1"/>
    <col min="261" max="261" width="15.42578125" style="477" customWidth="1"/>
    <col min="262" max="263" width="14.5703125" style="477" customWidth="1"/>
    <col min="264" max="265" width="13.5703125" style="477" customWidth="1"/>
    <col min="266" max="266" width="17.28515625" style="477" customWidth="1"/>
    <col min="267" max="267" width="13.42578125" style="477" customWidth="1"/>
    <col min="268" max="512" width="9.140625" style="477"/>
    <col min="513" max="513" width="33.7109375" style="477" customWidth="1"/>
    <col min="514" max="514" width="13.140625" style="477" customWidth="1"/>
    <col min="515" max="515" width="14.28515625" style="477" customWidth="1"/>
    <col min="516" max="516" width="16.42578125" style="477" customWidth="1"/>
    <col min="517" max="517" width="15.42578125" style="477" customWidth="1"/>
    <col min="518" max="519" width="14.5703125" style="477" customWidth="1"/>
    <col min="520" max="521" width="13.5703125" style="477" customWidth="1"/>
    <col min="522" max="522" width="17.28515625" style="477" customWidth="1"/>
    <col min="523" max="523" width="13.42578125" style="477" customWidth="1"/>
    <col min="524" max="768" width="9.140625" style="477"/>
    <col min="769" max="769" width="33.7109375" style="477" customWidth="1"/>
    <col min="770" max="770" width="13.140625" style="477" customWidth="1"/>
    <col min="771" max="771" width="14.28515625" style="477" customWidth="1"/>
    <col min="772" max="772" width="16.42578125" style="477" customWidth="1"/>
    <col min="773" max="773" width="15.42578125" style="477" customWidth="1"/>
    <col min="774" max="775" width="14.5703125" style="477" customWidth="1"/>
    <col min="776" max="777" width="13.5703125" style="477" customWidth="1"/>
    <col min="778" max="778" width="17.28515625" style="477" customWidth="1"/>
    <col min="779" max="779" width="13.42578125" style="477" customWidth="1"/>
    <col min="780" max="1024" width="9.140625" style="477"/>
    <col min="1025" max="1025" width="33.7109375" style="477" customWidth="1"/>
    <col min="1026" max="1026" width="13.140625" style="477" customWidth="1"/>
    <col min="1027" max="1027" width="14.28515625" style="477" customWidth="1"/>
    <col min="1028" max="1028" width="16.42578125" style="477" customWidth="1"/>
    <col min="1029" max="1029" width="15.42578125" style="477" customWidth="1"/>
    <col min="1030" max="1031" width="14.5703125" style="477" customWidth="1"/>
    <col min="1032" max="1033" width="13.5703125" style="477" customWidth="1"/>
    <col min="1034" max="1034" width="17.28515625" style="477" customWidth="1"/>
    <col min="1035" max="1035" width="13.42578125" style="477" customWidth="1"/>
    <col min="1036" max="1280" width="9.140625" style="477"/>
    <col min="1281" max="1281" width="33.7109375" style="477" customWidth="1"/>
    <col min="1282" max="1282" width="13.140625" style="477" customWidth="1"/>
    <col min="1283" max="1283" width="14.28515625" style="477" customWidth="1"/>
    <col min="1284" max="1284" width="16.42578125" style="477" customWidth="1"/>
    <col min="1285" max="1285" width="15.42578125" style="477" customWidth="1"/>
    <col min="1286" max="1287" width="14.5703125" style="477" customWidth="1"/>
    <col min="1288" max="1289" width="13.5703125" style="477" customWidth="1"/>
    <col min="1290" max="1290" width="17.28515625" style="477" customWidth="1"/>
    <col min="1291" max="1291" width="13.42578125" style="477" customWidth="1"/>
    <col min="1292" max="1536" width="9.140625" style="477"/>
    <col min="1537" max="1537" width="33.7109375" style="477" customWidth="1"/>
    <col min="1538" max="1538" width="13.140625" style="477" customWidth="1"/>
    <col min="1539" max="1539" width="14.28515625" style="477" customWidth="1"/>
    <col min="1540" max="1540" width="16.42578125" style="477" customWidth="1"/>
    <col min="1541" max="1541" width="15.42578125" style="477" customWidth="1"/>
    <col min="1542" max="1543" width="14.5703125" style="477" customWidth="1"/>
    <col min="1544" max="1545" width="13.5703125" style="477" customWidth="1"/>
    <col min="1546" max="1546" width="17.28515625" style="477" customWidth="1"/>
    <col min="1547" max="1547" width="13.42578125" style="477" customWidth="1"/>
    <col min="1548" max="1792" width="9.140625" style="477"/>
    <col min="1793" max="1793" width="33.7109375" style="477" customWidth="1"/>
    <col min="1794" max="1794" width="13.140625" style="477" customWidth="1"/>
    <col min="1795" max="1795" width="14.28515625" style="477" customWidth="1"/>
    <col min="1796" max="1796" width="16.42578125" style="477" customWidth="1"/>
    <col min="1797" max="1797" width="15.42578125" style="477" customWidth="1"/>
    <col min="1798" max="1799" width="14.5703125" style="477" customWidth="1"/>
    <col min="1800" max="1801" width="13.5703125" style="477" customWidth="1"/>
    <col min="1802" max="1802" width="17.28515625" style="477" customWidth="1"/>
    <col min="1803" max="1803" width="13.42578125" style="477" customWidth="1"/>
    <col min="1804" max="2048" width="9.140625" style="477"/>
    <col min="2049" max="2049" width="33.7109375" style="477" customWidth="1"/>
    <col min="2050" max="2050" width="13.140625" style="477" customWidth="1"/>
    <col min="2051" max="2051" width="14.28515625" style="477" customWidth="1"/>
    <col min="2052" max="2052" width="16.42578125" style="477" customWidth="1"/>
    <col min="2053" max="2053" width="15.42578125" style="477" customWidth="1"/>
    <col min="2054" max="2055" width="14.5703125" style="477" customWidth="1"/>
    <col min="2056" max="2057" width="13.5703125" style="477" customWidth="1"/>
    <col min="2058" max="2058" width="17.28515625" style="477" customWidth="1"/>
    <col min="2059" max="2059" width="13.42578125" style="477" customWidth="1"/>
    <col min="2060" max="2304" width="9.140625" style="477"/>
    <col min="2305" max="2305" width="33.7109375" style="477" customWidth="1"/>
    <col min="2306" max="2306" width="13.140625" style="477" customWidth="1"/>
    <col min="2307" max="2307" width="14.28515625" style="477" customWidth="1"/>
    <col min="2308" max="2308" width="16.42578125" style="477" customWidth="1"/>
    <col min="2309" max="2309" width="15.42578125" style="477" customWidth="1"/>
    <col min="2310" max="2311" width="14.5703125" style="477" customWidth="1"/>
    <col min="2312" max="2313" width="13.5703125" style="477" customWidth="1"/>
    <col min="2314" max="2314" width="17.28515625" style="477" customWidth="1"/>
    <col min="2315" max="2315" width="13.42578125" style="477" customWidth="1"/>
    <col min="2316" max="2560" width="9.140625" style="477"/>
    <col min="2561" max="2561" width="33.7109375" style="477" customWidth="1"/>
    <col min="2562" max="2562" width="13.140625" style="477" customWidth="1"/>
    <col min="2563" max="2563" width="14.28515625" style="477" customWidth="1"/>
    <col min="2564" max="2564" width="16.42578125" style="477" customWidth="1"/>
    <col min="2565" max="2565" width="15.42578125" style="477" customWidth="1"/>
    <col min="2566" max="2567" width="14.5703125" style="477" customWidth="1"/>
    <col min="2568" max="2569" width="13.5703125" style="477" customWidth="1"/>
    <col min="2570" max="2570" width="17.28515625" style="477" customWidth="1"/>
    <col min="2571" max="2571" width="13.42578125" style="477" customWidth="1"/>
    <col min="2572" max="2816" width="9.140625" style="477"/>
    <col min="2817" max="2817" width="33.7109375" style="477" customWidth="1"/>
    <col min="2818" max="2818" width="13.140625" style="477" customWidth="1"/>
    <col min="2819" max="2819" width="14.28515625" style="477" customWidth="1"/>
    <col min="2820" max="2820" width="16.42578125" style="477" customWidth="1"/>
    <col min="2821" max="2821" width="15.42578125" style="477" customWidth="1"/>
    <col min="2822" max="2823" width="14.5703125" style="477" customWidth="1"/>
    <col min="2824" max="2825" width="13.5703125" style="477" customWidth="1"/>
    <col min="2826" max="2826" width="17.28515625" style="477" customWidth="1"/>
    <col min="2827" max="2827" width="13.42578125" style="477" customWidth="1"/>
    <col min="2828" max="3072" width="9.140625" style="477"/>
    <col min="3073" max="3073" width="33.7109375" style="477" customWidth="1"/>
    <col min="3074" max="3074" width="13.140625" style="477" customWidth="1"/>
    <col min="3075" max="3075" width="14.28515625" style="477" customWidth="1"/>
    <col min="3076" max="3076" width="16.42578125" style="477" customWidth="1"/>
    <col min="3077" max="3077" width="15.42578125" style="477" customWidth="1"/>
    <col min="3078" max="3079" width="14.5703125" style="477" customWidth="1"/>
    <col min="3080" max="3081" width="13.5703125" style="477" customWidth="1"/>
    <col min="3082" max="3082" width="17.28515625" style="477" customWidth="1"/>
    <col min="3083" max="3083" width="13.42578125" style="477" customWidth="1"/>
    <col min="3084" max="3328" width="9.140625" style="477"/>
    <col min="3329" max="3329" width="33.7109375" style="477" customWidth="1"/>
    <col min="3330" max="3330" width="13.140625" style="477" customWidth="1"/>
    <col min="3331" max="3331" width="14.28515625" style="477" customWidth="1"/>
    <col min="3332" max="3332" width="16.42578125" style="477" customWidth="1"/>
    <col min="3333" max="3333" width="15.42578125" style="477" customWidth="1"/>
    <col min="3334" max="3335" width="14.5703125" style="477" customWidth="1"/>
    <col min="3336" max="3337" width="13.5703125" style="477" customWidth="1"/>
    <col min="3338" max="3338" width="17.28515625" style="477" customWidth="1"/>
    <col min="3339" max="3339" width="13.42578125" style="477" customWidth="1"/>
    <col min="3340" max="3584" width="9.140625" style="477"/>
    <col min="3585" max="3585" width="33.7109375" style="477" customWidth="1"/>
    <col min="3586" max="3586" width="13.140625" style="477" customWidth="1"/>
    <col min="3587" max="3587" width="14.28515625" style="477" customWidth="1"/>
    <col min="3588" max="3588" width="16.42578125" style="477" customWidth="1"/>
    <col min="3589" max="3589" width="15.42578125" style="477" customWidth="1"/>
    <col min="3590" max="3591" width="14.5703125" style="477" customWidth="1"/>
    <col min="3592" max="3593" width="13.5703125" style="477" customWidth="1"/>
    <col min="3594" max="3594" width="17.28515625" style="477" customWidth="1"/>
    <col min="3595" max="3595" width="13.42578125" style="477" customWidth="1"/>
    <col min="3596" max="3840" width="9.140625" style="477"/>
    <col min="3841" max="3841" width="33.7109375" style="477" customWidth="1"/>
    <col min="3842" max="3842" width="13.140625" style="477" customWidth="1"/>
    <col min="3843" max="3843" width="14.28515625" style="477" customWidth="1"/>
    <col min="3844" max="3844" width="16.42578125" style="477" customWidth="1"/>
    <col min="3845" max="3845" width="15.42578125" style="477" customWidth="1"/>
    <col min="3846" max="3847" width="14.5703125" style="477" customWidth="1"/>
    <col min="3848" max="3849" width="13.5703125" style="477" customWidth="1"/>
    <col min="3850" max="3850" width="17.28515625" style="477" customWidth="1"/>
    <col min="3851" max="3851" width="13.42578125" style="477" customWidth="1"/>
    <col min="3852" max="4096" width="9.140625" style="477"/>
    <col min="4097" max="4097" width="33.7109375" style="477" customWidth="1"/>
    <col min="4098" max="4098" width="13.140625" style="477" customWidth="1"/>
    <col min="4099" max="4099" width="14.28515625" style="477" customWidth="1"/>
    <col min="4100" max="4100" width="16.42578125" style="477" customWidth="1"/>
    <col min="4101" max="4101" width="15.42578125" style="477" customWidth="1"/>
    <col min="4102" max="4103" width="14.5703125" style="477" customWidth="1"/>
    <col min="4104" max="4105" width="13.5703125" style="477" customWidth="1"/>
    <col min="4106" max="4106" width="17.28515625" style="477" customWidth="1"/>
    <col min="4107" max="4107" width="13.42578125" style="477" customWidth="1"/>
    <col min="4108" max="4352" width="9.140625" style="477"/>
    <col min="4353" max="4353" width="33.7109375" style="477" customWidth="1"/>
    <col min="4354" max="4354" width="13.140625" style="477" customWidth="1"/>
    <col min="4355" max="4355" width="14.28515625" style="477" customWidth="1"/>
    <col min="4356" max="4356" width="16.42578125" style="477" customWidth="1"/>
    <col min="4357" max="4357" width="15.42578125" style="477" customWidth="1"/>
    <col min="4358" max="4359" width="14.5703125" style="477" customWidth="1"/>
    <col min="4360" max="4361" width="13.5703125" style="477" customWidth="1"/>
    <col min="4362" max="4362" width="17.28515625" style="477" customWidth="1"/>
    <col min="4363" max="4363" width="13.42578125" style="477" customWidth="1"/>
    <col min="4364" max="4608" width="9.140625" style="477"/>
    <col min="4609" max="4609" width="33.7109375" style="477" customWidth="1"/>
    <col min="4610" max="4610" width="13.140625" style="477" customWidth="1"/>
    <col min="4611" max="4611" width="14.28515625" style="477" customWidth="1"/>
    <col min="4612" max="4612" width="16.42578125" style="477" customWidth="1"/>
    <col min="4613" max="4613" width="15.42578125" style="477" customWidth="1"/>
    <col min="4614" max="4615" width="14.5703125" style="477" customWidth="1"/>
    <col min="4616" max="4617" width="13.5703125" style="477" customWidth="1"/>
    <col min="4618" max="4618" width="17.28515625" style="477" customWidth="1"/>
    <col min="4619" max="4619" width="13.42578125" style="477" customWidth="1"/>
    <col min="4620" max="4864" width="9.140625" style="477"/>
    <col min="4865" max="4865" width="33.7109375" style="477" customWidth="1"/>
    <col min="4866" max="4866" width="13.140625" style="477" customWidth="1"/>
    <col min="4867" max="4867" width="14.28515625" style="477" customWidth="1"/>
    <col min="4868" max="4868" width="16.42578125" style="477" customWidth="1"/>
    <col min="4869" max="4869" width="15.42578125" style="477" customWidth="1"/>
    <col min="4870" max="4871" width="14.5703125" style="477" customWidth="1"/>
    <col min="4872" max="4873" width="13.5703125" style="477" customWidth="1"/>
    <col min="4874" max="4874" width="17.28515625" style="477" customWidth="1"/>
    <col min="4875" max="4875" width="13.42578125" style="477" customWidth="1"/>
    <col min="4876" max="5120" width="9.140625" style="477"/>
    <col min="5121" max="5121" width="33.7109375" style="477" customWidth="1"/>
    <col min="5122" max="5122" width="13.140625" style="477" customWidth="1"/>
    <col min="5123" max="5123" width="14.28515625" style="477" customWidth="1"/>
    <col min="5124" max="5124" width="16.42578125" style="477" customWidth="1"/>
    <col min="5125" max="5125" width="15.42578125" style="477" customWidth="1"/>
    <col min="5126" max="5127" width="14.5703125" style="477" customWidth="1"/>
    <col min="5128" max="5129" width="13.5703125" style="477" customWidth="1"/>
    <col min="5130" max="5130" width="17.28515625" style="477" customWidth="1"/>
    <col min="5131" max="5131" width="13.42578125" style="477" customWidth="1"/>
    <col min="5132" max="5376" width="9.140625" style="477"/>
    <col min="5377" max="5377" width="33.7109375" style="477" customWidth="1"/>
    <col min="5378" max="5378" width="13.140625" style="477" customWidth="1"/>
    <col min="5379" max="5379" width="14.28515625" style="477" customWidth="1"/>
    <col min="5380" max="5380" width="16.42578125" style="477" customWidth="1"/>
    <col min="5381" max="5381" width="15.42578125" style="477" customWidth="1"/>
    <col min="5382" max="5383" width="14.5703125" style="477" customWidth="1"/>
    <col min="5384" max="5385" width="13.5703125" style="477" customWidth="1"/>
    <col min="5386" max="5386" width="17.28515625" style="477" customWidth="1"/>
    <col min="5387" max="5387" width="13.42578125" style="477" customWidth="1"/>
    <col min="5388" max="5632" width="9.140625" style="477"/>
    <col min="5633" max="5633" width="33.7109375" style="477" customWidth="1"/>
    <col min="5634" max="5634" width="13.140625" style="477" customWidth="1"/>
    <col min="5635" max="5635" width="14.28515625" style="477" customWidth="1"/>
    <col min="5636" max="5636" width="16.42578125" style="477" customWidth="1"/>
    <col min="5637" max="5637" width="15.42578125" style="477" customWidth="1"/>
    <col min="5638" max="5639" width="14.5703125" style="477" customWidth="1"/>
    <col min="5640" max="5641" width="13.5703125" style="477" customWidth="1"/>
    <col min="5642" max="5642" width="17.28515625" style="477" customWidth="1"/>
    <col min="5643" max="5643" width="13.42578125" style="477" customWidth="1"/>
    <col min="5644" max="5888" width="9.140625" style="477"/>
    <col min="5889" max="5889" width="33.7109375" style="477" customWidth="1"/>
    <col min="5890" max="5890" width="13.140625" style="477" customWidth="1"/>
    <col min="5891" max="5891" width="14.28515625" style="477" customWidth="1"/>
    <col min="5892" max="5892" width="16.42578125" style="477" customWidth="1"/>
    <col min="5893" max="5893" width="15.42578125" style="477" customWidth="1"/>
    <col min="5894" max="5895" width="14.5703125" style="477" customWidth="1"/>
    <col min="5896" max="5897" width="13.5703125" style="477" customWidth="1"/>
    <col min="5898" max="5898" width="17.28515625" style="477" customWidth="1"/>
    <col min="5899" max="5899" width="13.42578125" style="477" customWidth="1"/>
    <col min="5900" max="6144" width="9.140625" style="477"/>
    <col min="6145" max="6145" width="33.7109375" style="477" customWidth="1"/>
    <col min="6146" max="6146" width="13.140625" style="477" customWidth="1"/>
    <col min="6147" max="6147" width="14.28515625" style="477" customWidth="1"/>
    <col min="6148" max="6148" width="16.42578125" style="477" customWidth="1"/>
    <col min="6149" max="6149" width="15.42578125" style="477" customWidth="1"/>
    <col min="6150" max="6151" width="14.5703125" style="477" customWidth="1"/>
    <col min="6152" max="6153" width="13.5703125" style="477" customWidth="1"/>
    <col min="6154" max="6154" width="17.28515625" style="477" customWidth="1"/>
    <col min="6155" max="6155" width="13.42578125" style="477" customWidth="1"/>
    <col min="6156" max="6400" width="9.140625" style="477"/>
    <col min="6401" max="6401" width="33.7109375" style="477" customWidth="1"/>
    <col min="6402" max="6402" width="13.140625" style="477" customWidth="1"/>
    <col min="6403" max="6403" width="14.28515625" style="477" customWidth="1"/>
    <col min="6404" max="6404" width="16.42578125" style="477" customWidth="1"/>
    <col min="6405" max="6405" width="15.42578125" style="477" customWidth="1"/>
    <col min="6406" max="6407" width="14.5703125" style="477" customWidth="1"/>
    <col min="6408" max="6409" width="13.5703125" style="477" customWidth="1"/>
    <col min="6410" max="6410" width="17.28515625" style="477" customWidth="1"/>
    <col min="6411" max="6411" width="13.42578125" style="477" customWidth="1"/>
    <col min="6412" max="6656" width="9.140625" style="477"/>
    <col min="6657" max="6657" width="33.7109375" style="477" customWidth="1"/>
    <col min="6658" max="6658" width="13.140625" style="477" customWidth="1"/>
    <col min="6659" max="6659" width="14.28515625" style="477" customWidth="1"/>
    <col min="6660" max="6660" width="16.42578125" style="477" customWidth="1"/>
    <col min="6661" max="6661" width="15.42578125" style="477" customWidth="1"/>
    <col min="6662" max="6663" width="14.5703125" style="477" customWidth="1"/>
    <col min="6664" max="6665" width="13.5703125" style="477" customWidth="1"/>
    <col min="6666" max="6666" width="17.28515625" style="477" customWidth="1"/>
    <col min="6667" max="6667" width="13.42578125" style="477" customWidth="1"/>
    <col min="6668" max="6912" width="9.140625" style="477"/>
    <col min="6913" max="6913" width="33.7109375" style="477" customWidth="1"/>
    <col min="6914" max="6914" width="13.140625" style="477" customWidth="1"/>
    <col min="6915" max="6915" width="14.28515625" style="477" customWidth="1"/>
    <col min="6916" max="6916" width="16.42578125" style="477" customWidth="1"/>
    <col min="6917" max="6917" width="15.42578125" style="477" customWidth="1"/>
    <col min="6918" max="6919" width="14.5703125" style="477" customWidth="1"/>
    <col min="6920" max="6921" width="13.5703125" style="477" customWidth="1"/>
    <col min="6922" max="6922" width="17.28515625" style="477" customWidth="1"/>
    <col min="6923" max="6923" width="13.42578125" style="477" customWidth="1"/>
    <col min="6924" max="7168" width="9.140625" style="477"/>
    <col min="7169" max="7169" width="33.7109375" style="477" customWidth="1"/>
    <col min="7170" max="7170" width="13.140625" style="477" customWidth="1"/>
    <col min="7171" max="7171" width="14.28515625" style="477" customWidth="1"/>
    <col min="7172" max="7172" width="16.42578125" style="477" customWidth="1"/>
    <col min="7173" max="7173" width="15.42578125" style="477" customWidth="1"/>
    <col min="7174" max="7175" width="14.5703125" style="477" customWidth="1"/>
    <col min="7176" max="7177" width="13.5703125" style="477" customWidth="1"/>
    <col min="7178" max="7178" width="17.28515625" style="477" customWidth="1"/>
    <col min="7179" max="7179" width="13.42578125" style="477" customWidth="1"/>
    <col min="7180" max="7424" width="9.140625" style="477"/>
    <col min="7425" max="7425" width="33.7109375" style="477" customWidth="1"/>
    <col min="7426" max="7426" width="13.140625" style="477" customWidth="1"/>
    <col min="7427" max="7427" width="14.28515625" style="477" customWidth="1"/>
    <col min="7428" max="7428" width="16.42578125" style="477" customWidth="1"/>
    <col min="7429" max="7429" width="15.42578125" style="477" customWidth="1"/>
    <col min="7430" max="7431" width="14.5703125" style="477" customWidth="1"/>
    <col min="7432" max="7433" width="13.5703125" style="477" customWidth="1"/>
    <col min="7434" max="7434" width="17.28515625" style="477" customWidth="1"/>
    <col min="7435" max="7435" width="13.42578125" style="477" customWidth="1"/>
    <col min="7436" max="7680" width="9.140625" style="477"/>
    <col min="7681" max="7681" width="33.7109375" style="477" customWidth="1"/>
    <col min="7682" max="7682" width="13.140625" style="477" customWidth="1"/>
    <col min="7683" max="7683" width="14.28515625" style="477" customWidth="1"/>
    <col min="7684" max="7684" width="16.42578125" style="477" customWidth="1"/>
    <col min="7685" max="7685" width="15.42578125" style="477" customWidth="1"/>
    <col min="7686" max="7687" width="14.5703125" style="477" customWidth="1"/>
    <col min="7688" max="7689" width="13.5703125" style="477" customWidth="1"/>
    <col min="7690" max="7690" width="17.28515625" style="477" customWidth="1"/>
    <col min="7691" max="7691" width="13.42578125" style="477" customWidth="1"/>
    <col min="7692" max="7936" width="9.140625" style="477"/>
    <col min="7937" max="7937" width="33.7109375" style="477" customWidth="1"/>
    <col min="7938" max="7938" width="13.140625" style="477" customWidth="1"/>
    <col min="7939" max="7939" width="14.28515625" style="477" customWidth="1"/>
    <col min="7940" max="7940" width="16.42578125" style="477" customWidth="1"/>
    <col min="7941" max="7941" width="15.42578125" style="477" customWidth="1"/>
    <col min="7942" max="7943" width="14.5703125" style="477" customWidth="1"/>
    <col min="7944" max="7945" width="13.5703125" style="477" customWidth="1"/>
    <col min="7946" max="7946" width="17.28515625" style="477" customWidth="1"/>
    <col min="7947" max="7947" width="13.42578125" style="477" customWidth="1"/>
    <col min="7948" max="8192" width="9.140625" style="477"/>
    <col min="8193" max="8193" width="33.7109375" style="477" customWidth="1"/>
    <col min="8194" max="8194" width="13.140625" style="477" customWidth="1"/>
    <col min="8195" max="8195" width="14.28515625" style="477" customWidth="1"/>
    <col min="8196" max="8196" width="16.42578125" style="477" customWidth="1"/>
    <col min="8197" max="8197" width="15.42578125" style="477" customWidth="1"/>
    <col min="8198" max="8199" width="14.5703125" style="477" customWidth="1"/>
    <col min="8200" max="8201" width="13.5703125" style="477" customWidth="1"/>
    <col min="8202" max="8202" width="17.28515625" style="477" customWidth="1"/>
    <col min="8203" max="8203" width="13.42578125" style="477" customWidth="1"/>
    <col min="8204" max="8448" width="9.140625" style="477"/>
    <col min="8449" max="8449" width="33.7109375" style="477" customWidth="1"/>
    <col min="8450" max="8450" width="13.140625" style="477" customWidth="1"/>
    <col min="8451" max="8451" width="14.28515625" style="477" customWidth="1"/>
    <col min="8452" max="8452" width="16.42578125" style="477" customWidth="1"/>
    <col min="8453" max="8453" width="15.42578125" style="477" customWidth="1"/>
    <col min="8454" max="8455" width="14.5703125" style="477" customWidth="1"/>
    <col min="8456" max="8457" width="13.5703125" style="477" customWidth="1"/>
    <col min="8458" max="8458" width="17.28515625" style="477" customWidth="1"/>
    <col min="8459" max="8459" width="13.42578125" style="477" customWidth="1"/>
    <col min="8460" max="8704" width="9.140625" style="477"/>
    <col min="8705" max="8705" width="33.7109375" style="477" customWidth="1"/>
    <col min="8706" max="8706" width="13.140625" style="477" customWidth="1"/>
    <col min="8707" max="8707" width="14.28515625" style="477" customWidth="1"/>
    <col min="8708" max="8708" width="16.42578125" style="477" customWidth="1"/>
    <col min="8709" max="8709" width="15.42578125" style="477" customWidth="1"/>
    <col min="8710" max="8711" width="14.5703125" style="477" customWidth="1"/>
    <col min="8712" max="8713" width="13.5703125" style="477" customWidth="1"/>
    <col min="8714" max="8714" width="17.28515625" style="477" customWidth="1"/>
    <col min="8715" max="8715" width="13.42578125" style="477" customWidth="1"/>
    <col min="8716" max="8960" width="9.140625" style="477"/>
    <col min="8961" max="8961" width="33.7109375" style="477" customWidth="1"/>
    <col min="8962" max="8962" width="13.140625" style="477" customWidth="1"/>
    <col min="8963" max="8963" width="14.28515625" style="477" customWidth="1"/>
    <col min="8964" max="8964" width="16.42578125" style="477" customWidth="1"/>
    <col min="8965" max="8965" width="15.42578125" style="477" customWidth="1"/>
    <col min="8966" max="8967" width="14.5703125" style="477" customWidth="1"/>
    <col min="8968" max="8969" width="13.5703125" style="477" customWidth="1"/>
    <col min="8970" max="8970" width="17.28515625" style="477" customWidth="1"/>
    <col min="8971" max="8971" width="13.42578125" style="477" customWidth="1"/>
    <col min="8972" max="9216" width="9.140625" style="477"/>
    <col min="9217" max="9217" width="33.7109375" style="477" customWidth="1"/>
    <col min="9218" max="9218" width="13.140625" style="477" customWidth="1"/>
    <col min="9219" max="9219" width="14.28515625" style="477" customWidth="1"/>
    <col min="9220" max="9220" width="16.42578125" style="477" customWidth="1"/>
    <col min="9221" max="9221" width="15.42578125" style="477" customWidth="1"/>
    <col min="9222" max="9223" width="14.5703125" style="477" customWidth="1"/>
    <col min="9224" max="9225" width="13.5703125" style="477" customWidth="1"/>
    <col min="9226" max="9226" width="17.28515625" style="477" customWidth="1"/>
    <col min="9227" max="9227" width="13.42578125" style="477" customWidth="1"/>
    <col min="9228" max="9472" width="9.140625" style="477"/>
    <col min="9473" max="9473" width="33.7109375" style="477" customWidth="1"/>
    <col min="9474" max="9474" width="13.140625" style="477" customWidth="1"/>
    <col min="9475" max="9475" width="14.28515625" style="477" customWidth="1"/>
    <col min="9476" max="9476" width="16.42578125" style="477" customWidth="1"/>
    <col min="9477" max="9477" width="15.42578125" style="477" customWidth="1"/>
    <col min="9478" max="9479" width="14.5703125" style="477" customWidth="1"/>
    <col min="9480" max="9481" width="13.5703125" style="477" customWidth="1"/>
    <col min="9482" max="9482" width="17.28515625" style="477" customWidth="1"/>
    <col min="9483" max="9483" width="13.42578125" style="477" customWidth="1"/>
    <col min="9484" max="9728" width="9.140625" style="477"/>
    <col min="9729" max="9729" width="33.7109375" style="477" customWidth="1"/>
    <col min="9730" max="9730" width="13.140625" style="477" customWidth="1"/>
    <col min="9731" max="9731" width="14.28515625" style="477" customWidth="1"/>
    <col min="9732" max="9732" width="16.42578125" style="477" customWidth="1"/>
    <col min="9733" max="9733" width="15.42578125" style="477" customWidth="1"/>
    <col min="9734" max="9735" width="14.5703125" style="477" customWidth="1"/>
    <col min="9736" max="9737" width="13.5703125" style="477" customWidth="1"/>
    <col min="9738" max="9738" width="17.28515625" style="477" customWidth="1"/>
    <col min="9739" max="9739" width="13.42578125" style="477" customWidth="1"/>
    <col min="9740" max="9984" width="9.140625" style="477"/>
    <col min="9985" max="9985" width="33.7109375" style="477" customWidth="1"/>
    <col min="9986" max="9986" width="13.140625" style="477" customWidth="1"/>
    <col min="9987" max="9987" width="14.28515625" style="477" customWidth="1"/>
    <col min="9988" max="9988" width="16.42578125" style="477" customWidth="1"/>
    <col min="9989" max="9989" width="15.42578125" style="477" customWidth="1"/>
    <col min="9990" max="9991" width="14.5703125" style="477" customWidth="1"/>
    <col min="9992" max="9993" width="13.5703125" style="477" customWidth="1"/>
    <col min="9994" max="9994" width="17.28515625" style="477" customWidth="1"/>
    <col min="9995" max="9995" width="13.42578125" style="477" customWidth="1"/>
    <col min="9996" max="10240" width="9.140625" style="477"/>
    <col min="10241" max="10241" width="33.7109375" style="477" customWidth="1"/>
    <col min="10242" max="10242" width="13.140625" style="477" customWidth="1"/>
    <col min="10243" max="10243" width="14.28515625" style="477" customWidth="1"/>
    <col min="10244" max="10244" width="16.42578125" style="477" customWidth="1"/>
    <col min="10245" max="10245" width="15.42578125" style="477" customWidth="1"/>
    <col min="10246" max="10247" width="14.5703125" style="477" customWidth="1"/>
    <col min="10248" max="10249" width="13.5703125" style="477" customWidth="1"/>
    <col min="10250" max="10250" width="17.28515625" style="477" customWidth="1"/>
    <col min="10251" max="10251" width="13.42578125" style="477" customWidth="1"/>
    <col min="10252" max="10496" width="9.140625" style="477"/>
    <col min="10497" max="10497" width="33.7109375" style="477" customWidth="1"/>
    <col min="10498" max="10498" width="13.140625" style="477" customWidth="1"/>
    <col min="10499" max="10499" width="14.28515625" style="477" customWidth="1"/>
    <col min="10500" max="10500" width="16.42578125" style="477" customWidth="1"/>
    <col min="10501" max="10501" width="15.42578125" style="477" customWidth="1"/>
    <col min="10502" max="10503" width="14.5703125" style="477" customWidth="1"/>
    <col min="10504" max="10505" width="13.5703125" style="477" customWidth="1"/>
    <col min="10506" max="10506" width="17.28515625" style="477" customWidth="1"/>
    <col min="10507" max="10507" width="13.42578125" style="477" customWidth="1"/>
    <col min="10508" max="10752" width="9.140625" style="477"/>
    <col min="10753" max="10753" width="33.7109375" style="477" customWidth="1"/>
    <col min="10754" max="10754" width="13.140625" style="477" customWidth="1"/>
    <col min="10755" max="10755" width="14.28515625" style="477" customWidth="1"/>
    <col min="10756" max="10756" width="16.42578125" style="477" customWidth="1"/>
    <col min="10757" max="10757" width="15.42578125" style="477" customWidth="1"/>
    <col min="10758" max="10759" width="14.5703125" style="477" customWidth="1"/>
    <col min="10760" max="10761" width="13.5703125" style="477" customWidth="1"/>
    <col min="10762" max="10762" width="17.28515625" style="477" customWidth="1"/>
    <col min="10763" max="10763" width="13.42578125" style="477" customWidth="1"/>
    <col min="10764" max="11008" width="9.140625" style="477"/>
    <col min="11009" max="11009" width="33.7109375" style="477" customWidth="1"/>
    <col min="11010" max="11010" width="13.140625" style="477" customWidth="1"/>
    <col min="11011" max="11011" width="14.28515625" style="477" customWidth="1"/>
    <col min="11012" max="11012" width="16.42578125" style="477" customWidth="1"/>
    <col min="11013" max="11013" width="15.42578125" style="477" customWidth="1"/>
    <col min="11014" max="11015" width="14.5703125" style="477" customWidth="1"/>
    <col min="11016" max="11017" width="13.5703125" style="477" customWidth="1"/>
    <col min="11018" max="11018" width="17.28515625" style="477" customWidth="1"/>
    <col min="11019" max="11019" width="13.42578125" style="477" customWidth="1"/>
    <col min="11020" max="11264" width="9.140625" style="477"/>
    <col min="11265" max="11265" width="33.7109375" style="477" customWidth="1"/>
    <col min="11266" max="11266" width="13.140625" style="477" customWidth="1"/>
    <col min="11267" max="11267" width="14.28515625" style="477" customWidth="1"/>
    <col min="11268" max="11268" width="16.42578125" style="477" customWidth="1"/>
    <col min="11269" max="11269" width="15.42578125" style="477" customWidth="1"/>
    <col min="11270" max="11271" width="14.5703125" style="477" customWidth="1"/>
    <col min="11272" max="11273" width="13.5703125" style="477" customWidth="1"/>
    <col min="11274" max="11274" width="17.28515625" style="477" customWidth="1"/>
    <col min="11275" max="11275" width="13.42578125" style="477" customWidth="1"/>
    <col min="11276" max="11520" width="9.140625" style="477"/>
    <col min="11521" max="11521" width="33.7109375" style="477" customWidth="1"/>
    <col min="11522" max="11522" width="13.140625" style="477" customWidth="1"/>
    <col min="11523" max="11523" width="14.28515625" style="477" customWidth="1"/>
    <col min="11524" max="11524" width="16.42578125" style="477" customWidth="1"/>
    <col min="11525" max="11525" width="15.42578125" style="477" customWidth="1"/>
    <col min="11526" max="11527" width="14.5703125" style="477" customWidth="1"/>
    <col min="11528" max="11529" width="13.5703125" style="477" customWidth="1"/>
    <col min="11530" max="11530" width="17.28515625" style="477" customWidth="1"/>
    <col min="11531" max="11531" width="13.42578125" style="477" customWidth="1"/>
    <col min="11532" max="11776" width="9.140625" style="477"/>
    <col min="11777" max="11777" width="33.7109375" style="477" customWidth="1"/>
    <col min="11778" max="11778" width="13.140625" style="477" customWidth="1"/>
    <col min="11779" max="11779" width="14.28515625" style="477" customWidth="1"/>
    <col min="11780" max="11780" width="16.42578125" style="477" customWidth="1"/>
    <col min="11781" max="11781" width="15.42578125" style="477" customWidth="1"/>
    <col min="11782" max="11783" width="14.5703125" style="477" customWidth="1"/>
    <col min="11784" max="11785" width="13.5703125" style="477" customWidth="1"/>
    <col min="11786" max="11786" width="17.28515625" style="477" customWidth="1"/>
    <col min="11787" max="11787" width="13.42578125" style="477" customWidth="1"/>
    <col min="11788" max="12032" width="9.140625" style="477"/>
    <col min="12033" max="12033" width="33.7109375" style="477" customWidth="1"/>
    <col min="12034" max="12034" width="13.140625" style="477" customWidth="1"/>
    <col min="12035" max="12035" width="14.28515625" style="477" customWidth="1"/>
    <col min="12036" max="12036" width="16.42578125" style="477" customWidth="1"/>
    <col min="12037" max="12037" width="15.42578125" style="477" customWidth="1"/>
    <col min="12038" max="12039" width="14.5703125" style="477" customWidth="1"/>
    <col min="12040" max="12041" width="13.5703125" style="477" customWidth="1"/>
    <col min="12042" max="12042" width="17.28515625" style="477" customWidth="1"/>
    <col min="12043" max="12043" width="13.42578125" style="477" customWidth="1"/>
    <col min="12044" max="12288" width="9.140625" style="477"/>
    <col min="12289" max="12289" width="33.7109375" style="477" customWidth="1"/>
    <col min="12290" max="12290" width="13.140625" style="477" customWidth="1"/>
    <col min="12291" max="12291" width="14.28515625" style="477" customWidth="1"/>
    <col min="12292" max="12292" width="16.42578125" style="477" customWidth="1"/>
    <col min="12293" max="12293" width="15.42578125" style="477" customWidth="1"/>
    <col min="12294" max="12295" width="14.5703125" style="477" customWidth="1"/>
    <col min="12296" max="12297" width="13.5703125" style="477" customWidth="1"/>
    <col min="12298" max="12298" width="17.28515625" style="477" customWidth="1"/>
    <col min="12299" max="12299" width="13.42578125" style="477" customWidth="1"/>
    <col min="12300" max="12544" width="9.140625" style="477"/>
    <col min="12545" max="12545" width="33.7109375" style="477" customWidth="1"/>
    <col min="12546" max="12546" width="13.140625" style="477" customWidth="1"/>
    <col min="12547" max="12547" width="14.28515625" style="477" customWidth="1"/>
    <col min="12548" max="12548" width="16.42578125" style="477" customWidth="1"/>
    <col min="12549" max="12549" width="15.42578125" style="477" customWidth="1"/>
    <col min="12550" max="12551" width="14.5703125" style="477" customWidth="1"/>
    <col min="12552" max="12553" width="13.5703125" style="477" customWidth="1"/>
    <col min="12554" max="12554" width="17.28515625" style="477" customWidth="1"/>
    <col min="12555" max="12555" width="13.42578125" style="477" customWidth="1"/>
    <col min="12556" max="12800" width="9.140625" style="477"/>
    <col min="12801" max="12801" width="33.7109375" style="477" customWidth="1"/>
    <col min="12802" max="12802" width="13.140625" style="477" customWidth="1"/>
    <col min="12803" max="12803" width="14.28515625" style="477" customWidth="1"/>
    <col min="12804" max="12804" width="16.42578125" style="477" customWidth="1"/>
    <col min="12805" max="12805" width="15.42578125" style="477" customWidth="1"/>
    <col min="12806" max="12807" width="14.5703125" style="477" customWidth="1"/>
    <col min="12808" max="12809" width="13.5703125" style="477" customWidth="1"/>
    <col min="12810" max="12810" width="17.28515625" style="477" customWidth="1"/>
    <col min="12811" max="12811" width="13.42578125" style="477" customWidth="1"/>
    <col min="12812" max="13056" width="9.140625" style="477"/>
    <col min="13057" max="13057" width="33.7109375" style="477" customWidth="1"/>
    <col min="13058" max="13058" width="13.140625" style="477" customWidth="1"/>
    <col min="13059" max="13059" width="14.28515625" style="477" customWidth="1"/>
    <col min="13060" max="13060" width="16.42578125" style="477" customWidth="1"/>
    <col min="13061" max="13061" width="15.42578125" style="477" customWidth="1"/>
    <col min="13062" max="13063" width="14.5703125" style="477" customWidth="1"/>
    <col min="13064" max="13065" width="13.5703125" style="477" customWidth="1"/>
    <col min="13066" max="13066" width="17.28515625" style="477" customWidth="1"/>
    <col min="13067" max="13067" width="13.42578125" style="477" customWidth="1"/>
    <col min="13068" max="13312" width="9.140625" style="477"/>
    <col min="13313" max="13313" width="33.7109375" style="477" customWidth="1"/>
    <col min="13314" max="13314" width="13.140625" style="477" customWidth="1"/>
    <col min="13315" max="13315" width="14.28515625" style="477" customWidth="1"/>
    <col min="13316" max="13316" width="16.42578125" style="477" customWidth="1"/>
    <col min="13317" max="13317" width="15.42578125" style="477" customWidth="1"/>
    <col min="13318" max="13319" width="14.5703125" style="477" customWidth="1"/>
    <col min="13320" max="13321" width="13.5703125" style="477" customWidth="1"/>
    <col min="13322" max="13322" width="17.28515625" style="477" customWidth="1"/>
    <col min="13323" max="13323" width="13.42578125" style="477" customWidth="1"/>
    <col min="13324" max="13568" width="9.140625" style="477"/>
    <col min="13569" max="13569" width="33.7109375" style="477" customWidth="1"/>
    <col min="13570" max="13570" width="13.140625" style="477" customWidth="1"/>
    <col min="13571" max="13571" width="14.28515625" style="477" customWidth="1"/>
    <col min="13572" max="13572" width="16.42578125" style="477" customWidth="1"/>
    <col min="13573" max="13573" width="15.42578125" style="477" customWidth="1"/>
    <col min="13574" max="13575" width="14.5703125" style="477" customWidth="1"/>
    <col min="13576" max="13577" width="13.5703125" style="477" customWidth="1"/>
    <col min="13578" max="13578" width="17.28515625" style="477" customWidth="1"/>
    <col min="13579" max="13579" width="13.42578125" style="477" customWidth="1"/>
    <col min="13580" max="13824" width="9.140625" style="477"/>
    <col min="13825" max="13825" width="33.7109375" style="477" customWidth="1"/>
    <col min="13826" max="13826" width="13.140625" style="477" customWidth="1"/>
    <col min="13827" max="13827" width="14.28515625" style="477" customWidth="1"/>
    <col min="13828" max="13828" width="16.42578125" style="477" customWidth="1"/>
    <col min="13829" max="13829" width="15.42578125" style="477" customWidth="1"/>
    <col min="13830" max="13831" width="14.5703125" style="477" customWidth="1"/>
    <col min="13832" max="13833" width="13.5703125" style="477" customWidth="1"/>
    <col min="13834" max="13834" width="17.28515625" style="477" customWidth="1"/>
    <col min="13835" max="13835" width="13.42578125" style="477" customWidth="1"/>
    <col min="13836" max="14080" width="9.140625" style="477"/>
    <col min="14081" max="14081" width="33.7109375" style="477" customWidth="1"/>
    <col min="14082" max="14082" width="13.140625" style="477" customWidth="1"/>
    <col min="14083" max="14083" width="14.28515625" style="477" customWidth="1"/>
    <col min="14084" max="14084" width="16.42578125" style="477" customWidth="1"/>
    <col min="14085" max="14085" width="15.42578125" style="477" customWidth="1"/>
    <col min="14086" max="14087" width="14.5703125" style="477" customWidth="1"/>
    <col min="14088" max="14089" width="13.5703125" style="477" customWidth="1"/>
    <col min="14090" max="14090" width="17.28515625" style="477" customWidth="1"/>
    <col min="14091" max="14091" width="13.42578125" style="477" customWidth="1"/>
    <col min="14092" max="14336" width="9.140625" style="477"/>
    <col min="14337" max="14337" width="33.7109375" style="477" customWidth="1"/>
    <col min="14338" max="14338" width="13.140625" style="477" customWidth="1"/>
    <col min="14339" max="14339" width="14.28515625" style="477" customWidth="1"/>
    <col min="14340" max="14340" width="16.42578125" style="477" customWidth="1"/>
    <col min="14341" max="14341" width="15.42578125" style="477" customWidth="1"/>
    <col min="14342" max="14343" width="14.5703125" style="477" customWidth="1"/>
    <col min="14344" max="14345" width="13.5703125" style="477" customWidth="1"/>
    <col min="14346" max="14346" width="17.28515625" style="477" customWidth="1"/>
    <col min="14347" max="14347" width="13.42578125" style="477" customWidth="1"/>
    <col min="14348" max="14592" width="9.140625" style="477"/>
    <col min="14593" max="14593" width="33.7109375" style="477" customWidth="1"/>
    <col min="14594" max="14594" width="13.140625" style="477" customWidth="1"/>
    <col min="14595" max="14595" width="14.28515625" style="477" customWidth="1"/>
    <col min="14596" max="14596" width="16.42578125" style="477" customWidth="1"/>
    <col min="14597" max="14597" width="15.42578125" style="477" customWidth="1"/>
    <col min="14598" max="14599" width="14.5703125" style="477" customWidth="1"/>
    <col min="14600" max="14601" width="13.5703125" style="477" customWidth="1"/>
    <col min="14602" max="14602" width="17.28515625" style="477" customWidth="1"/>
    <col min="14603" max="14603" width="13.42578125" style="477" customWidth="1"/>
    <col min="14604" max="14848" width="9.140625" style="477"/>
    <col min="14849" max="14849" width="33.7109375" style="477" customWidth="1"/>
    <col min="14850" max="14850" width="13.140625" style="477" customWidth="1"/>
    <col min="14851" max="14851" width="14.28515625" style="477" customWidth="1"/>
    <col min="14852" max="14852" width="16.42578125" style="477" customWidth="1"/>
    <col min="14853" max="14853" width="15.42578125" style="477" customWidth="1"/>
    <col min="14854" max="14855" width="14.5703125" style="477" customWidth="1"/>
    <col min="14856" max="14857" width="13.5703125" style="477" customWidth="1"/>
    <col min="14858" max="14858" width="17.28515625" style="477" customWidth="1"/>
    <col min="14859" max="14859" width="13.42578125" style="477" customWidth="1"/>
    <col min="14860" max="15104" width="9.140625" style="477"/>
    <col min="15105" max="15105" width="33.7109375" style="477" customWidth="1"/>
    <col min="15106" max="15106" width="13.140625" style="477" customWidth="1"/>
    <col min="15107" max="15107" width="14.28515625" style="477" customWidth="1"/>
    <col min="15108" max="15108" width="16.42578125" style="477" customWidth="1"/>
    <col min="15109" max="15109" width="15.42578125" style="477" customWidth="1"/>
    <col min="15110" max="15111" width="14.5703125" style="477" customWidth="1"/>
    <col min="15112" max="15113" width="13.5703125" style="477" customWidth="1"/>
    <col min="15114" max="15114" width="17.28515625" style="477" customWidth="1"/>
    <col min="15115" max="15115" width="13.42578125" style="477" customWidth="1"/>
    <col min="15116" max="15360" width="9.140625" style="477"/>
    <col min="15361" max="15361" width="33.7109375" style="477" customWidth="1"/>
    <col min="15362" max="15362" width="13.140625" style="477" customWidth="1"/>
    <col min="15363" max="15363" width="14.28515625" style="477" customWidth="1"/>
    <col min="15364" max="15364" width="16.42578125" style="477" customWidth="1"/>
    <col min="15365" max="15365" width="15.42578125" style="477" customWidth="1"/>
    <col min="15366" max="15367" width="14.5703125" style="477" customWidth="1"/>
    <col min="15368" max="15369" width="13.5703125" style="477" customWidth="1"/>
    <col min="15370" max="15370" width="17.28515625" style="477" customWidth="1"/>
    <col min="15371" max="15371" width="13.42578125" style="477" customWidth="1"/>
    <col min="15372" max="15616" width="9.140625" style="477"/>
    <col min="15617" max="15617" width="33.7109375" style="477" customWidth="1"/>
    <col min="15618" max="15618" width="13.140625" style="477" customWidth="1"/>
    <col min="15619" max="15619" width="14.28515625" style="477" customWidth="1"/>
    <col min="15620" max="15620" width="16.42578125" style="477" customWidth="1"/>
    <col min="15621" max="15621" width="15.42578125" style="477" customWidth="1"/>
    <col min="15622" max="15623" width="14.5703125" style="477" customWidth="1"/>
    <col min="15624" max="15625" width="13.5703125" style="477" customWidth="1"/>
    <col min="15626" max="15626" width="17.28515625" style="477" customWidth="1"/>
    <col min="15627" max="15627" width="13.42578125" style="477" customWidth="1"/>
    <col min="15628" max="15872" width="9.140625" style="477"/>
    <col min="15873" max="15873" width="33.7109375" style="477" customWidth="1"/>
    <col min="15874" max="15874" width="13.140625" style="477" customWidth="1"/>
    <col min="15875" max="15875" width="14.28515625" style="477" customWidth="1"/>
    <col min="15876" max="15876" width="16.42578125" style="477" customWidth="1"/>
    <col min="15877" max="15877" width="15.42578125" style="477" customWidth="1"/>
    <col min="15878" max="15879" width="14.5703125" style="477" customWidth="1"/>
    <col min="15880" max="15881" width="13.5703125" style="477" customWidth="1"/>
    <col min="15882" max="15882" width="17.28515625" style="477" customWidth="1"/>
    <col min="15883" max="15883" width="13.42578125" style="477" customWidth="1"/>
    <col min="15884" max="16128" width="9.140625" style="477"/>
    <col min="16129" max="16129" width="33.7109375" style="477" customWidth="1"/>
    <col min="16130" max="16130" width="13.140625" style="477" customWidth="1"/>
    <col min="16131" max="16131" width="14.28515625" style="477" customWidth="1"/>
    <col min="16132" max="16132" width="16.42578125" style="477" customWidth="1"/>
    <col min="16133" max="16133" width="15.42578125" style="477" customWidth="1"/>
    <col min="16134" max="16135" width="14.5703125" style="477" customWidth="1"/>
    <col min="16136" max="16137" width="13.5703125" style="477" customWidth="1"/>
    <col min="16138" max="16138" width="17.28515625" style="477" customWidth="1"/>
    <col min="16139" max="16139" width="13.42578125" style="477" customWidth="1"/>
    <col min="16140" max="16384" width="9.140625" style="477"/>
  </cols>
  <sheetData>
    <row r="1" spans="1:11" x14ac:dyDescent="0.25">
      <c r="A1" s="674"/>
      <c r="B1" s="478"/>
      <c r="C1" s="478"/>
      <c r="D1" s="478"/>
      <c r="E1" s="478"/>
      <c r="J1" s="682" t="s">
        <v>1651</v>
      </c>
      <c r="K1" s="682"/>
    </row>
    <row r="2" spans="1:11" ht="44.25" customHeight="1" x14ac:dyDescent="0.25">
      <c r="A2" s="674"/>
      <c r="B2" s="478"/>
      <c r="C2" s="478"/>
      <c r="D2" s="478"/>
      <c r="E2" s="478"/>
      <c r="J2" s="1115" t="s">
        <v>1652</v>
      </c>
      <c r="K2" s="1115"/>
    </row>
    <row r="3" spans="1:11" x14ac:dyDescent="0.25">
      <c r="A3" s="674"/>
      <c r="B3" s="478"/>
      <c r="C3" s="478"/>
      <c r="D3" s="478"/>
      <c r="E3" s="478"/>
      <c r="J3" s="1116" t="s">
        <v>1653</v>
      </c>
      <c r="K3" s="1116"/>
    </row>
    <row r="4" spans="1:11" x14ac:dyDescent="0.25">
      <c r="A4" s="1117" t="s">
        <v>1543</v>
      </c>
      <c r="B4" s="1117"/>
      <c r="C4" s="1117"/>
      <c r="D4" s="1117"/>
      <c r="E4" s="1117"/>
      <c r="F4" s="1117"/>
      <c r="G4" s="1117"/>
      <c r="H4" s="1117"/>
      <c r="I4" s="1117"/>
      <c r="J4" s="1117"/>
      <c r="K4" s="1117"/>
    </row>
    <row r="5" spans="1:11" x14ac:dyDescent="0.25">
      <c r="A5" s="1118" t="s">
        <v>1289</v>
      </c>
      <c r="B5" s="1118"/>
      <c r="C5" s="1118"/>
      <c r="D5" s="1118"/>
      <c r="E5" s="1118"/>
      <c r="F5" s="1118"/>
      <c r="G5" s="1118"/>
      <c r="H5" s="1118"/>
      <c r="I5" s="1118"/>
      <c r="J5" s="1118"/>
      <c r="K5" s="1118"/>
    </row>
    <row r="6" spans="1:11" ht="14.25" customHeight="1" x14ac:dyDescent="0.25">
      <c r="A6" s="651"/>
      <c r="B6" s="478"/>
      <c r="C6" s="478"/>
      <c r="D6" s="478"/>
      <c r="E6" s="478"/>
      <c r="K6" s="477" t="s">
        <v>1290</v>
      </c>
    </row>
    <row r="7" spans="1:11" outlineLevel="1" x14ac:dyDescent="0.25">
      <c r="J7" s="651" t="s">
        <v>314</v>
      </c>
    </row>
    <row r="8" spans="1:11" ht="51" customHeight="1" outlineLevel="1" x14ac:dyDescent="0.25">
      <c r="A8" s="1123" t="s">
        <v>1278</v>
      </c>
      <c r="B8" s="1124"/>
      <c r="C8" s="1124"/>
      <c r="D8" s="1125"/>
      <c r="E8" s="645" t="s">
        <v>774</v>
      </c>
      <c r="F8" s="1123" t="s">
        <v>830</v>
      </c>
      <c r="G8" s="1125"/>
      <c r="H8" s="1123" t="s">
        <v>1300</v>
      </c>
      <c r="I8" s="1125"/>
      <c r="J8" s="1123" t="s">
        <v>831</v>
      </c>
      <c r="K8" s="1125"/>
    </row>
    <row r="9" spans="1:11" outlineLevel="1" x14ac:dyDescent="0.25">
      <c r="A9" s="1110" t="s">
        <v>775</v>
      </c>
      <c r="B9" s="1110"/>
      <c r="C9" s="1110"/>
      <c r="D9" s="1110"/>
      <c r="E9" s="328"/>
      <c r="F9" s="1119"/>
      <c r="G9" s="1120"/>
      <c r="H9" s="1119"/>
      <c r="I9" s="1120"/>
      <c r="J9" s="1119"/>
      <c r="K9" s="1120"/>
    </row>
    <row r="10" spans="1:11" outlineLevel="1" x14ac:dyDescent="0.25">
      <c r="A10" s="1110" t="s">
        <v>776</v>
      </c>
      <c r="B10" s="1110"/>
      <c r="C10" s="1110"/>
      <c r="D10" s="1110"/>
      <c r="E10" s="645" t="s">
        <v>777</v>
      </c>
      <c r="F10" s="1121">
        <f>SUM(F11:G14)</f>
        <v>0</v>
      </c>
      <c r="G10" s="1122"/>
      <c r="H10" s="1121">
        <f>SUM(H11:I14)</f>
        <v>0</v>
      </c>
      <c r="I10" s="1122"/>
      <c r="J10" s="1121">
        <f>SUM(J11:K14)</f>
        <v>0</v>
      </c>
      <c r="K10" s="1122"/>
    </row>
    <row r="11" spans="1:11" ht="33" customHeight="1" outlineLevel="1" x14ac:dyDescent="0.25">
      <c r="A11" s="1110" t="s">
        <v>778</v>
      </c>
      <c r="B11" s="1110"/>
      <c r="C11" s="1110"/>
      <c r="D11" s="1110"/>
      <c r="E11" s="645" t="s">
        <v>779</v>
      </c>
      <c r="F11" s="1119"/>
      <c r="G11" s="1120"/>
      <c r="H11" s="1119"/>
      <c r="I11" s="1120"/>
      <c r="J11" s="1119"/>
      <c r="K11" s="1120"/>
    </row>
    <row r="12" spans="1:11" outlineLevel="1" x14ac:dyDescent="0.25">
      <c r="A12" s="1110" t="s">
        <v>780</v>
      </c>
      <c r="B12" s="1110"/>
      <c r="C12" s="1110"/>
      <c r="D12" s="1110"/>
      <c r="E12" s="645" t="s">
        <v>781</v>
      </c>
      <c r="F12" s="1119"/>
      <c r="G12" s="1120"/>
      <c r="H12" s="1119"/>
      <c r="I12" s="1120"/>
      <c r="J12" s="1119"/>
      <c r="K12" s="1120"/>
    </row>
    <row r="13" spans="1:11" outlineLevel="1" x14ac:dyDescent="0.25">
      <c r="A13" s="1110" t="s">
        <v>782</v>
      </c>
      <c r="B13" s="1110"/>
      <c r="C13" s="1110"/>
      <c r="D13" s="1110"/>
      <c r="E13" s="645" t="s">
        <v>783</v>
      </c>
      <c r="F13" s="1119"/>
      <c r="G13" s="1120"/>
      <c r="H13" s="1119"/>
      <c r="I13" s="1120"/>
      <c r="J13" s="1119"/>
      <c r="K13" s="1120"/>
    </row>
    <row r="14" spans="1:11" outlineLevel="1" x14ac:dyDescent="0.25">
      <c r="A14" s="1110" t="s">
        <v>784</v>
      </c>
      <c r="B14" s="1110"/>
      <c r="C14" s="1110"/>
      <c r="D14" s="1110"/>
      <c r="E14" s="645" t="s">
        <v>785</v>
      </c>
      <c r="F14" s="1119"/>
      <c r="G14" s="1120"/>
      <c r="H14" s="1119"/>
      <c r="I14" s="1120"/>
      <c r="J14" s="1119"/>
      <c r="K14" s="1120"/>
    </row>
    <row r="15" spans="1:11" outlineLevel="1" x14ac:dyDescent="0.25">
      <c r="A15" s="1110" t="s">
        <v>786</v>
      </c>
      <c r="B15" s="1110"/>
      <c r="C15" s="1110"/>
      <c r="D15" s="1110"/>
      <c r="E15" s="645" t="s">
        <v>787</v>
      </c>
      <c r="F15" s="1121">
        <f>SUM(F16:G23)</f>
        <v>0</v>
      </c>
      <c r="G15" s="1122"/>
      <c r="H15" s="1121">
        <f>SUM(H16:I23)</f>
        <v>0</v>
      </c>
      <c r="I15" s="1122"/>
      <c r="J15" s="1121">
        <f>SUM(J16:K23)</f>
        <v>0</v>
      </c>
      <c r="K15" s="1122"/>
    </row>
    <row r="16" spans="1:11" outlineLevel="1" x14ac:dyDescent="0.25">
      <c r="A16" s="1110" t="s">
        <v>788</v>
      </c>
      <c r="B16" s="1110"/>
      <c r="C16" s="1110"/>
      <c r="D16" s="1110"/>
      <c r="E16" s="645" t="s">
        <v>789</v>
      </c>
      <c r="F16" s="1119"/>
      <c r="G16" s="1120"/>
      <c r="H16" s="1119"/>
      <c r="I16" s="1120"/>
      <c r="J16" s="1119"/>
      <c r="K16" s="1120"/>
    </row>
    <row r="17" spans="1:11" outlineLevel="1" x14ac:dyDescent="0.25">
      <c r="A17" s="1110" t="s">
        <v>790</v>
      </c>
      <c r="B17" s="1110"/>
      <c r="C17" s="1110"/>
      <c r="D17" s="1110"/>
      <c r="E17" s="645" t="s">
        <v>791</v>
      </c>
      <c r="F17" s="1119"/>
      <c r="G17" s="1120"/>
      <c r="H17" s="1119"/>
      <c r="I17" s="1120"/>
      <c r="J17" s="1119"/>
      <c r="K17" s="1120"/>
    </row>
    <row r="18" spans="1:11" outlineLevel="1" x14ac:dyDescent="0.25">
      <c r="A18" s="1110" t="s">
        <v>792</v>
      </c>
      <c r="B18" s="1110"/>
      <c r="C18" s="1110"/>
      <c r="D18" s="1110"/>
      <c r="E18" s="645" t="s">
        <v>793</v>
      </c>
      <c r="F18" s="1119"/>
      <c r="G18" s="1120"/>
      <c r="H18" s="1119"/>
      <c r="I18" s="1120"/>
      <c r="J18" s="1119"/>
      <c r="K18" s="1120"/>
    </row>
    <row r="19" spans="1:11" outlineLevel="1" x14ac:dyDescent="0.25">
      <c r="A19" s="1110" t="s">
        <v>794</v>
      </c>
      <c r="B19" s="1110"/>
      <c r="C19" s="1110"/>
      <c r="D19" s="1110"/>
      <c r="E19" s="645" t="s">
        <v>795</v>
      </c>
      <c r="F19" s="1119"/>
      <c r="G19" s="1120"/>
      <c r="H19" s="1119"/>
      <c r="I19" s="1120"/>
      <c r="J19" s="1119"/>
      <c r="K19" s="1120"/>
    </row>
    <row r="20" spans="1:11" outlineLevel="1" x14ac:dyDescent="0.25">
      <c r="A20" s="1110" t="s">
        <v>796</v>
      </c>
      <c r="B20" s="1110"/>
      <c r="C20" s="1110"/>
      <c r="D20" s="1110"/>
      <c r="E20" s="645" t="s">
        <v>797</v>
      </c>
      <c r="F20" s="1119"/>
      <c r="G20" s="1120"/>
      <c r="H20" s="1119"/>
      <c r="I20" s="1120"/>
      <c r="J20" s="1119"/>
      <c r="K20" s="1120"/>
    </row>
    <row r="21" spans="1:11" outlineLevel="1" x14ac:dyDescent="0.25">
      <c r="A21" s="1110" t="s">
        <v>277</v>
      </c>
      <c r="B21" s="1110"/>
      <c r="C21" s="1110"/>
      <c r="D21" s="1110"/>
      <c r="E21" s="645" t="s">
        <v>798</v>
      </c>
      <c r="F21" s="1119"/>
      <c r="G21" s="1120"/>
      <c r="H21" s="1119"/>
      <c r="I21" s="1120"/>
      <c r="J21" s="1119"/>
      <c r="K21" s="1120"/>
    </row>
    <row r="22" spans="1:11" outlineLevel="1" x14ac:dyDescent="0.25">
      <c r="A22" s="1110" t="s">
        <v>799</v>
      </c>
      <c r="B22" s="1110"/>
      <c r="C22" s="1110"/>
      <c r="D22" s="1110"/>
      <c r="E22" s="645" t="s">
        <v>800</v>
      </c>
      <c r="F22" s="1119"/>
      <c r="G22" s="1120"/>
      <c r="H22" s="1119"/>
      <c r="I22" s="1120"/>
      <c r="J22" s="1119"/>
      <c r="K22" s="1120"/>
    </row>
    <row r="23" spans="1:11" outlineLevel="1" x14ac:dyDescent="0.25">
      <c r="A23" s="1110" t="s">
        <v>801</v>
      </c>
      <c r="B23" s="1110"/>
      <c r="C23" s="1110"/>
      <c r="D23" s="1110"/>
      <c r="E23" s="645" t="s">
        <v>802</v>
      </c>
      <c r="F23" s="1119"/>
      <c r="G23" s="1120"/>
      <c r="H23" s="1119"/>
      <c r="I23" s="1120"/>
      <c r="J23" s="1119"/>
      <c r="K23" s="1120"/>
    </row>
    <row r="24" spans="1:11" outlineLevel="1" x14ac:dyDescent="0.25">
      <c r="A24" s="1110" t="s">
        <v>803</v>
      </c>
      <c r="B24" s="1110"/>
      <c r="C24" s="1110"/>
      <c r="D24" s="1110"/>
      <c r="E24" s="645" t="s">
        <v>804</v>
      </c>
      <c r="F24" s="1121">
        <f>F10+F15</f>
        <v>0</v>
      </c>
      <c r="G24" s="1122"/>
      <c r="H24" s="1121">
        <f>H10+H15</f>
        <v>0</v>
      </c>
      <c r="I24" s="1122"/>
      <c r="J24" s="1121">
        <f>J10+J15</f>
        <v>0</v>
      </c>
      <c r="K24" s="1122"/>
    </row>
    <row r="25" spans="1:11" outlineLevel="1" x14ac:dyDescent="0.25">
      <c r="A25" s="1110" t="s">
        <v>805</v>
      </c>
      <c r="B25" s="1110"/>
      <c r="C25" s="1110"/>
      <c r="D25" s="1110"/>
      <c r="E25" s="328"/>
      <c r="F25" s="1119"/>
      <c r="G25" s="1120"/>
      <c r="H25" s="1119"/>
      <c r="I25" s="1120"/>
      <c r="J25" s="1119"/>
      <c r="K25" s="1120"/>
    </row>
    <row r="26" spans="1:11" outlineLevel="1" x14ac:dyDescent="0.25">
      <c r="A26" s="1110" t="s">
        <v>806</v>
      </c>
      <c r="B26" s="1110"/>
      <c r="C26" s="1110"/>
      <c r="D26" s="1110"/>
      <c r="E26" s="645" t="s">
        <v>807</v>
      </c>
      <c r="F26" s="1121"/>
      <c r="G26" s="1122"/>
      <c r="H26" s="1121"/>
      <c r="I26" s="1122"/>
      <c r="J26" s="1121"/>
      <c r="K26" s="1122"/>
    </row>
    <row r="27" spans="1:11" outlineLevel="1" x14ac:dyDescent="0.25">
      <c r="A27" s="1110" t="s">
        <v>808</v>
      </c>
      <c r="B27" s="1110"/>
      <c r="C27" s="1110"/>
      <c r="D27" s="1110"/>
      <c r="E27" s="645" t="s">
        <v>809</v>
      </c>
      <c r="F27" s="1121">
        <f>SUM(F28:G31)</f>
        <v>0</v>
      </c>
      <c r="G27" s="1122"/>
      <c r="H27" s="1121">
        <f>SUM(H28:I31)</f>
        <v>0</v>
      </c>
      <c r="I27" s="1122"/>
      <c r="J27" s="1121">
        <f>SUM(J28:K31)</f>
        <v>0</v>
      </c>
      <c r="K27" s="1122"/>
    </row>
    <row r="28" spans="1:11" outlineLevel="1" x14ac:dyDescent="0.25">
      <c r="A28" s="1110" t="s">
        <v>810</v>
      </c>
      <c r="B28" s="1110"/>
      <c r="C28" s="1110"/>
      <c r="D28" s="1110"/>
      <c r="E28" s="645" t="s">
        <v>811</v>
      </c>
      <c r="F28" s="1119"/>
      <c r="G28" s="1120"/>
      <c r="H28" s="1119"/>
      <c r="I28" s="1120"/>
      <c r="J28" s="1119"/>
      <c r="K28" s="1120"/>
    </row>
    <row r="29" spans="1:11" outlineLevel="1" x14ac:dyDescent="0.25">
      <c r="A29" s="1110" t="s">
        <v>812</v>
      </c>
      <c r="B29" s="1110"/>
      <c r="C29" s="1110"/>
      <c r="D29" s="1110"/>
      <c r="E29" s="645" t="s">
        <v>813</v>
      </c>
      <c r="F29" s="1119"/>
      <c r="G29" s="1120"/>
      <c r="H29" s="1119"/>
      <c r="I29" s="1120"/>
      <c r="J29" s="1119"/>
      <c r="K29" s="1120"/>
    </row>
    <row r="30" spans="1:11" outlineLevel="1" x14ac:dyDescent="0.25">
      <c r="A30" s="1110" t="s">
        <v>814</v>
      </c>
      <c r="B30" s="1110"/>
      <c r="C30" s="1110"/>
      <c r="D30" s="1110"/>
      <c r="E30" s="645" t="s">
        <v>815</v>
      </c>
      <c r="F30" s="1119"/>
      <c r="G30" s="1120"/>
      <c r="H30" s="1119"/>
      <c r="I30" s="1120"/>
      <c r="J30" s="1119"/>
      <c r="K30" s="1120"/>
    </row>
    <row r="31" spans="1:11" outlineLevel="1" x14ac:dyDescent="0.25">
      <c r="A31" s="1110" t="s">
        <v>816</v>
      </c>
      <c r="B31" s="1110"/>
      <c r="C31" s="1110"/>
      <c r="D31" s="1110"/>
      <c r="E31" s="645" t="s">
        <v>817</v>
      </c>
      <c r="F31" s="1119"/>
      <c r="G31" s="1120"/>
      <c r="H31" s="1119"/>
      <c r="I31" s="1120"/>
      <c r="J31" s="1119"/>
      <c r="K31" s="1120"/>
    </row>
    <row r="32" spans="1:11" outlineLevel="1" x14ac:dyDescent="0.25">
      <c r="A32" s="1110" t="s">
        <v>818</v>
      </c>
      <c r="B32" s="1110"/>
      <c r="C32" s="1110"/>
      <c r="D32" s="1110"/>
      <c r="E32" s="645" t="s">
        <v>819</v>
      </c>
      <c r="F32" s="1121">
        <f>SUM(F33:G35)</f>
        <v>0</v>
      </c>
      <c r="G32" s="1122"/>
      <c r="H32" s="1121">
        <f t="shared" ref="H32" si="0">SUM(H33:I35)</f>
        <v>0</v>
      </c>
      <c r="I32" s="1122"/>
      <c r="J32" s="1121">
        <f t="shared" ref="J32" si="1">SUM(J33:K35)</f>
        <v>0</v>
      </c>
      <c r="K32" s="1122"/>
    </row>
    <row r="33" spans="1:11" outlineLevel="1" x14ac:dyDescent="0.25">
      <c r="A33" s="1110" t="s">
        <v>820</v>
      </c>
      <c r="B33" s="1110"/>
      <c r="C33" s="1110"/>
      <c r="D33" s="1110"/>
      <c r="E33" s="645" t="s">
        <v>821</v>
      </c>
      <c r="F33" s="1119"/>
      <c r="G33" s="1120"/>
      <c r="H33" s="1119"/>
      <c r="I33" s="1120"/>
      <c r="J33" s="1119"/>
      <c r="K33" s="1120"/>
    </row>
    <row r="34" spans="1:11" outlineLevel="1" x14ac:dyDescent="0.25">
      <c r="A34" s="1110" t="s">
        <v>822</v>
      </c>
      <c r="B34" s="1110"/>
      <c r="C34" s="1110"/>
      <c r="D34" s="1110"/>
      <c r="E34" s="645" t="s">
        <v>823</v>
      </c>
      <c r="F34" s="1119"/>
      <c r="G34" s="1120"/>
      <c r="H34" s="1119"/>
      <c r="I34" s="1120"/>
      <c r="J34" s="1119"/>
      <c r="K34" s="1120"/>
    </row>
    <row r="35" spans="1:11" outlineLevel="1" x14ac:dyDescent="0.25">
      <c r="A35" s="1110" t="s">
        <v>824</v>
      </c>
      <c r="B35" s="1110"/>
      <c r="C35" s="1110"/>
      <c r="D35" s="1110"/>
      <c r="E35" s="645" t="s">
        <v>825</v>
      </c>
      <c r="F35" s="1119"/>
      <c r="G35" s="1120"/>
      <c r="H35" s="1119"/>
      <c r="I35" s="1120"/>
      <c r="J35" s="1119"/>
      <c r="K35" s="1120"/>
    </row>
    <row r="36" spans="1:11" outlineLevel="1" x14ac:dyDescent="0.25">
      <c r="A36" s="1110" t="s">
        <v>826</v>
      </c>
      <c r="B36" s="1110"/>
      <c r="C36" s="1110"/>
      <c r="D36" s="1110"/>
      <c r="E36" s="645" t="s">
        <v>827</v>
      </c>
      <c r="F36" s="1121"/>
      <c r="G36" s="1122"/>
      <c r="H36" s="1121"/>
      <c r="I36" s="1122"/>
      <c r="J36" s="1121"/>
      <c r="K36" s="1122"/>
    </row>
    <row r="37" spans="1:11" outlineLevel="1" x14ac:dyDescent="0.25">
      <c r="A37" s="1110" t="s">
        <v>828</v>
      </c>
      <c r="B37" s="1110"/>
      <c r="C37" s="1110"/>
      <c r="D37" s="1110"/>
      <c r="E37" s="645" t="s">
        <v>829</v>
      </c>
      <c r="F37" s="1121">
        <f>F26+F27+F32+F36</f>
        <v>0</v>
      </c>
      <c r="G37" s="1122"/>
      <c r="H37" s="1121">
        <f>H26+H27+H32+H36</f>
        <v>0</v>
      </c>
      <c r="I37" s="1122"/>
      <c r="J37" s="1121">
        <f>J26+J27+J32+J36</f>
        <v>0</v>
      </c>
      <c r="K37" s="1122"/>
    </row>
    <row r="38" spans="1:11" ht="7.5" customHeight="1" outlineLevel="1" x14ac:dyDescent="0.25">
      <c r="A38" s="1126"/>
      <c r="B38" s="1127"/>
      <c r="C38" s="1127"/>
      <c r="D38" s="1127"/>
      <c r="E38" s="1127"/>
      <c r="F38" s="1127"/>
      <c r="G38" s="1127"/>
      <c r="H38" s="1127"/>
      <c r="I38" s="1127"/>
      <c r="J38" s="1127"/>
      <c r="K38" s="1128"/>
    </row>
    <row r="39" spans="1:11" x14ac:dyDescent="0.25">
      <c r="A39" s="675"/>
      <c r="B39" s="675"/>
      <c r="C39" s="675"/>
      <c r="D39" s="675"/>
      <c r="E39" s="675"/>
      <c r="F39" s="478"/>
      <c r="G39" s="478"/>
      <c r="H39" s="478"/>
      <c r="I39" s="478"/>
      <c r="J39" s="479" t="s">
        <v>318</v>
      </c>
      <c r="K39" s="478"/>
    </row>
    <row r="40" spans="1:11" ht="51" customHeight="1" x14ac:dyDescent="0.25">
      <c r="A40" s="1129" t="s">
        <v>773</v>
      </c>
      <c r="B40" s="1129"/>
      <c r="C40" s="1129"/>
      <c r="D40" s="1129"/>
      <c r="E40" s="645" t="s">
        <v>774</v>
      </c>
      <c r="F40" s="1123" t="s">
        <v>830</v>
      </c>
      <c r="G40" s="1125"/>
      <c r="H40" s="1123" t="s">
        <v>1300</v>
      </c>
      <c r="I40" s="1125"/>
      <c r="J40" s="1123" t="s">
        <v>831</v>
      </c>
      <c r="K40" s="1125"/>
    </row>
    <row r="41" spans="1:11" x14ac:dyDescent="0.25">
      <c r="A41" s="1110" t="s">
        <v>832</v>
      </c>
      <c r="B41" s="1110"/>
      <c r="C41" s="1110"/>
      <c r="D41" s="1110"/>
      <c r="E41" s="645" t="s">
        <v>777</v>
      </c>
      <c r="F41" s="1113"/>
      <c r="G41" s="1114"/>
      <c r="H41" s="1113"/>
      <c r="I41" s="1114"/>
      <c r="J41" s="1113"/>
      <c r="K41" s="1114"/>
    </row>
    <row r="42" spans="1:11" x14ac:dyDescent="0.25">
      <c r="A42" s="1110" t="s">
        <v>833</v>
      </c>
      <c r="B42" s="1110"/>
      <c r="C42" s="1110"/>
      <c r="D42" s="1110"/>
      <c r="E42" s="645" t="s">
        <v>779</v>
      </c>
      <c r="F42" s="1113"/>
      <c r="G42" s="1114"/>
      <c r="H42" s="1113"/>
      <c r="I42" s="1114"/>
      <c r="J42" s="1113"/>
      <c r="K42" s="1114"/>
    </row>
    <row r="43" spans="1:11" x14ac:dyDescent="0.25">
      <c r="A43" s="1110" t="s">
        <v>834</v>
      </c>
      <c r="B43" s="1110"/>
      <c r="C43" s="1110"/>
      <c r="D43" s="1110"/>
      <c r="E43" s="645" t="s">
        <v>781</v>
      </c>
      <c r="F43" s="1113"/>
      <c r="G43" s="1114"/>
      <c r="H43" s="1113"/>
      <c r="I43" s="1114"/>
      <c r="J43" s="1113"/>
      <c r="K43" s="1114"/>
    </row>
    <row r="44" spans="1:11" x14ac:dyDescent="0.25">
      <c r="A44" s="1110" t="s">
        <v>835</v>
      </c>
      <c r="B44" s="1110"/>
      <c r="C44" s="1110"/>
      <c r="D44" s="1110"/>
      <c r="E44" s="645" t="s">
        <v>783</v>
      </c>
      <c r="F44" s="1113"/>
      <c r="G44" s="1114"/>
      <c r="H44" s="1113"/>
      <c r="I44" s="1114"/>
      <c r="J44" s="1113"/>
      <c r="K44" s="1114"/>
    </row>
    <row r="45" spans="1:11" x14ac:dyDescent="0.25">
      <c r="A45" s="1110" t="s">
        <v>836</v>
      </c>
      <c r="B45" s="1110"/>
      <c r="C45" s="1110"/>
      <c r="D45" s="1110"/>
      <c r="E45" s="645" t="s">
        <v>787</v>
      </c>
      <c r="F45" s="1113"/>
      <c r="G45" s="1114"/>
      <c r="H45" s="1113"/>
      <c r="I45" s="1114"/>
      <c r="J45" s="1113"/>
      <c r="K45" s="1114"/>
    </row>
    <row r="46" spans="1:11" x14ac:dyDescent="0.25">
      <c r="A46" s="1110" t="s">
        <v>837</v>
      </c>
      <c r="B46" s="1110"/>
      <c r="C46" s="1110"/>
      <c r="D46" s="1110"/>
      <c r="E46" s="645" t="s">
        <v>789</v>
      </c>
      <c r="F46" s="1113"/>
      <c r="G46" s="1114"/>
      <c r="H46" s="1113"/>
      <c r="I46" s="1114"/>
      <c r="J46" s="1113"/>
      <c r="K46" s="1114"/>
    </row>
    <row r="47" spans="1:11" x14ac:dyDescent="0.25">
      <c r="A47" s="1110" t="s">
        <v>838</v>
      </c>
      <c r="B47" s="1110"/>
      <c r="C47" s="1110"/>
      <c r="D47" s="1110"/>
      <c r="E47" s="645" t="s">
        <v>791</v>
      </c>
      <c r="F47" s="1113"/>
      <c r="G47" s="1114"/>
      <c r="H47" s="1113"/>
      <c r="I47" s="1114"/>
      <c r="J47" s="1113"/>
      <c r="K47" s="1114"/>
    </row>
    <row r="48" spans="1:11" x14ac:dyDescent="0.25">
      <c r="A48" s="1110" t="s">
        <v>839</v>
      </c>
      <c r="B48" s="1110"/>
      <c r="C48" s="1110"/>
      <c r="D48" s="1110"/>
      <c r="E48" s="645" t="s">
        <v>793</v>
      </c>
      <c r="F48" s="1113"/>
      <c r="G48" s="1114"/>
      <c r="H48" s="1113"/>
      <c r="I48" s="1114"/>
      <c r="J48" s="1113"/>
      <c r="K48" s="1114"/>
    </row>
    <row r="49" spans="1:11" x14ac:dyDescent="0.25">
      <c r="A49" s="1110" t="s">
        <v>999</v>
      </c>
      <c r="B49" s="1110"/>
      <c r="C49" s="1110"/>
      <c r="D49" s="1110"/>
      <c r="E49" s="645" t="s">
        <v>795</v>
      </c>
      <c r="F49" s="1113"/>
      <c r="G49" s="1114"/>
      <c r="H49" s="1113"/>
      <c r="I49" s="1114"/>
      <c r="J49" s="1113"/>
      <c r="K49" s="1114"/>
    </row>
    <row r="50" spans="1:11" x14ac:dyDescent="0.25">
      <c r="A50" s="1110" t="s">
        <v>1000</v>
      </c>
      <c r="B50" s="1110"/>
      <c r="C50" s="1110"/>
      <c r="D50" s="1110"/>
      <c r="E50" s="645" t="s">
        <v>797</v>
      </c>
      <c r="F50" s="1113"/>
      <c r="G50" s="1114"/>
      <c r="H50" s="1113"/>
      <c r="I50" s="1114"/>
      <c r="J50" s="1113"/>
      <c r="K50" s="1114"/>
    </row>
    <row r="51" spans="1:11" x14ac:dyDescent="0.25">
      <c r="A51" s="1110" t="s">
        <v>840</v>
      </c>
      <c r="B51" s="1110"/>
      <c r="C51" s="1110"/>
      <c r="D51" s="1110"/>
      <c r="E51" s="645" t="s">
        <v>798</v>
      </c>
      <c r="F51" s="1113"/>
      <c r="G51" s="1114"/>
      <c r="H51" s="1113"/>
      <c r="I51" s="1114"/>
      <c r="J51" s="1113"/>
      <c r="K51" s="1114"/>
    </row>
    <row r="52" spans="1:11" x14ac:dyDescent="0.25">
      <c r="A52" s="1110" t="s">
        <v>841</v>
      </c>
      <c r="B52" s="1110"/>
      <c r="C52" s="1110"/>
      <c r="D52" s="1110"/>
      <c r="E52" s="645" t="s">
        <v>800</v>
      </c>
      <c r="F52" s="1113"/>
      <c r="G52" s="1114"/>
      <c r="H52" s="1113"/>
      <c r="I52" s="1114"/>
      <c r="J52" s="1113"/>
      <c r="K52" s="1114"/>
    </row>
    <row r="53" spans="1:11" x14ac:dyDescent="0.25">
      <c r="A53" s="1110" t="s">
        <v>842</v>
      </c>
      <c r="B53" s="1110"/>
      <c r="C53" s="1110"/>
      <c r="D53" s="1110"/>
      <c r="E53" s="645" t="s">
        <v>802</v>
      </c>
      <c r="F53" s="1113"/>
      <c r="G53" s="1114"/>
      <c r="H53" s="1113"/>
      <c r="I53" s="1114"/>
      <c r="J53" s="1113"/>
      <c r="K53" s="1114"/>
    </row>
    <row r="54" spans="1:11" ht="30.75" customHeight="1" x14ac:dyDescent="0.25">
      <c r="A54" s="1110" t="s">
        <v>1010</v>
      </c>
      <c r="B54" s="1110"/>
      <c r="C54" s="1110"/>
      <c r="D54" s="1110"/>
      <c r="E54" s="645" t="s">
        <v>804</v>
      </c>
      <c r="F54" s="1113">
        <f>F46+F47+F48+F49</f>
        <v>0</v>
      </c>
      <c r="G54" s="1114"/>
      <c r="H54" s="1113">
        <f>H46+H47+H48+H49</f>
        <v>0</v>
      </c>
      <c r="I54" s="1114"/>
      <c r="J54" s="1113">
        <f>J46+J47+J48+J49</f>
        <v>0</v>
      </c>
      <c r="K54" s="1114"/>
    </row>
    <row r="55" spans="1:11" x14ac:dyDescent="0.25">
      <c r="A55" s="1110" t="s">
        <v>1001</v>
      </c>
      <c r="B55" s="1110"/>
      <c r="C55" s="1110"/>
      <c r="D55" s="1110"/>
      <c r="E55" s="645" t="s">
        <v>807</v>
      </c>
      <c r="F55" s="1111">
        <f>F41-F45</f>
        <v>0</v>
      </c>
      <c r="G55" s="1112"/>
      <c r="H55" s="1111">
        <f>H41-H45</f>
        <v>0</v>
      </c>
      <c r="I55" s="1112"/>
      <c r="J55" s="1111">
        <f>J41-J45</f>
        <v>0</v>
      </c>
      <c r="K55" s="1112"/>
    </row>
    <row r="56" spans="1:11" x14ac:dyDescent="0.25">
      <c r="A56" s="1110" t="s">
        <v>1002</v>
      </c>
      <c r="B56" s="1110"/>
      <c r="C56" s="1110"/>
      <c r="D56" s="1110"/>
      <c r="E56" s="645" t="s">
        <v>809</v>
      </c>
      <c r="F56" s="1113"/>
      <c r="G56" s="1114"/>
      <c r="H56" s="1113"/>
      <c r="I56" s="1114"/>
      <c r="J56" s="1113"/>
      <c r="K56" s="1114"/>
    </row>
    <row r="57" spans="1:11" x14ac:dyDescent="0.25">
      <c r="A57" s="1110" t="s">
        <v>1003</v>
      </c>
      <c r="B57" s="1110"/>
      <c r="C57" s="1110"/>
      <c r="D57" s="1110"/>
      <c r="E57" s="645" t="s">
        <v>819</v>
      </c>
      <c r="F57" s="1111">
        <f>F55-F56</f>
        <v>0</v>
      </c>
      <c r="G57" s="1112"/>
      <c r="H57" s="1111">
        <f>H55-H56</f>
        <v>0</v>
      </c>
      <c r="I57" s="1112"/>
      <c r="J57" s="1111">
        <f>J55-J56</f>
        <v>0</v>
      </c>
      <c r="K57" s="1112"/>
    </row>
    <row r="58" spans="1:11" ht="7.5" customHeight="1" x14ac:dyDescent="0.25">
      <c r="A58" s="1089"/>
      <c r="B58" s="1090"/>
      <c r="C58" s="1090"/>
      <c r="D58" s="1090"/>
      <c r="E58" s="1090"/>
      <c r="F58" s="1090"/>
      <c r="G58" s="1090"/>
      <c r="H58" s="1090"/>
      <c r="I58" s="1090"/>
      <c r="J58" s="1091"/>
      <c r="K58" s="1092"/>
    </row>
    <row r="59" spans="1:11" ht="18.75" customHeight="1" x14ac:dyDescent="0.25">
      <c r="A59" s="1093" t="s">
        <v>1507</v>
      </c>
      <c r="B59" s="1094"/>
      <c r="C59" s="1094"/>
      <c r="D59" s="1094"/>
      <c r="E59" s="1094"/>
      <c r="F59" s="1094"/>
      <c r="G59" s="1094"/>
      <c r="H59" s="1094"/>
      <c r="I59" s="1094"/>
      <c r="J59" s="1094"/>
      <c r="K59" s="481"/>
    </row>
    <row r="60" spans="1:11" ht="17.25" customHeight="1" x14ac:dyDescent="0.25">
      <c r="A60" s="481"/>
      <c r="B60" s="481"/>
      <c r="C60" s="481"/>
      <c r="D60" s="481"/>
      <c r="E60" s="481"/>
      <c r="F60" s="481"/>
      <c r="G60" s="481"/>
      <c r="H60" s="481"/>
      <c r="I60" s="480" t="s">
        <v>993</v>
      </c>
    </row>
    <row r="61" spans="1:11" x14ac:dyDescent="0.25">
      <c r="A61" s="485"/>
      <c r="B61" s="484"/>
      <c r="C61" s="484"/>
      <c r="D61" s="484"/>
      <c r="E61" s="484"/>
      <c r="F61" s="484"/>
      <c r="G61" s="484"/>
      <c r="H61" s="484"/>
      <c r="I61" s="484" t="s">
        <v>1508</v>
      </c>
    </row>
    <row r="62" spans="1:11" x14ac:dyDescent="0.25">
      <c r="A62" s="1095" t="s">
        <v>1509</v>
      </c>
      <c r="B62" s="1096"/>
      <c r="C62" s="1096"/>
      <c r="D62" s="1096"/>
      <c r="E62" s="1096"/>
      <c r="F62" s="1096"/>
      <c r="G62" s="1096"/>
      <c r="H62" s="1096"/>
      <c r="I62" s="1097"/>
    </row>
    <row r="63" spans="1:11" ht="63" x14ac:dyDescent="0.25">
      <c r="A63" s="610" t="s">
        <v>1510</v>
      </c>
      <c r="B63" s="482" t="s">
        <v>1511</v>
      </c>
      <c r="C63" s="482" t="s">
        <v>1512</v>
      </c>
      <c r="D63" s="482" t="s">
        <v>1512</v>
      </c>
      <c r="E63" s="482" t="s">
        <v>1512</v>
      </c>
      <c r="F63" s="482" t="s">
        <v>1512</v>
      </c>
      <c r="G63" s="482" t="s">
        <v>1512</v>
      </c>
      <c r="H63" s="482" t="s">
        <v>1512</v>
      </c>
      <c r="I63" s="482" t="s">
        <v>1512</v>
      </c>
    </row>
    <row r="64" spans="1:11" ht="18.75" x14ac:dyDescent="0.25">
      <c r="A64" s="610" t="s">
        <v>1654</v>
      </c>
      <c r="B64" s="483"/>
      <c r="C64" s="483"/>
      <c r="D64" s="483"/>
      <c r="E64" s="483"/>
      <c r="F64" s="483"/>
      <c r="G64" s="483"/>
      <c r="H64" s="483"/>
      <c r="I64" s="483"/>
    </row>
    <row r="65" spans="1:11" ht="7.5" customHeight="1" x14ac:dyDescent="0.25">
      <c r="A65" s="676"/>
      <c r="B65" s="677"/>
      <c r="C65" s="677"/>
      <c r="D65" s="677"/>
      <c r="E65" s="677"/>
      <c r="F65" s="677"/>
      <c r="G65" s="677"/>
      <c r="H65" s="677"/>
      <c r="I65" s="677"/>
      <c r="J65" s="677"/>
      <c r="K65" s="677"/>
    </row>
    <row r="66" spans="1:11" x14ac:dyDescent="0.25">
      <c r="A66" s="678"/>
      <c r="B66" s="678"/>
      <c r="C66" s="678"/>
      <c r="D66" s="678"/>
      <c r="E66" s="678"/>
      <c r="F66" s="678"/>
      <c r="G66" s="678"/>
      <c r="H66" s="678"/>
      <c r="I66" s="678"/>
      <c r="J66" s="1098" t="s">
        <v>395</v>
      </c>
      <c r="K66" s="1098"/>
    </row>
    <row r="67" spans="1:11" ht="19.5" thickBot="1" x14ac:dyDescent="0.3">
      <c r="A67" s="1099" t="s">
        <v>1655</v>
      </c>
      <c r="B67" s="1100"/>
      <c r="C67" s="1100"/>
      <c r="D67" s="1100"/>
      <c r="E67" s="1100"/>
      <c r="F67" s="1100"/>
      <c r="G67" s="1100"/>
      <c r="H67" s="1100"/>
      <c r="I67" s="1100"/>
      <c r="J67" s="1100"/>
      <c r="K67" s="1101"/>
    </row>
    <row r="68" spans="1:11" x14ac:dyDescent="0.25">
      <c r="A68" s="1102" t="s">
        <v>277</v>
      </c>
      <c r="B68" s="1103"/>
      <c r="C68" s="1103"/>
      <c r="D68" s="1103"/>
      <c r="E68" s="1104"/>
      <c r="F68" s="1105" t="s">
        <v>274</v>
      </c>
      <c r="G68" s="1106"/>
      <c r="H68" s="1106"/>
      <c r="I68" s="1106"/>
      <c r="J68" s="1106"/>
      <c r="K68" s="1107"/>
    </row>
    <row r="69" spans="1:11" ht="48" customHeight="1" x14ac:dyDescent="0.25">
      <c r="A69" s="339" t="s">
        <v>278</v>
      </c>
      <c r="B69" s="645" t="s">
        <v>1195</v>
      </c>
      <c r="C69" s="645" t="s">
        <v>125</v>
      </c>
      <c r="D69" s="645" t="s">
        <v>1188</v>
      </c>
      <c r="E69" s="340" t="s">
        <v>1198</v>
      </c>
      <c r="F69" s="1130" t="s">
        <v>278</v>
      </c>
      <c r="G69" s="1125"/>
      <c r="H69" s="645" t="s">
        <v>1195</v>
      </c>
      <c r="I69" s="646" t="s">
        <v>125</v>
      </c>
      <c r="J69" s="645" t="s">
        <v>1188</v>
      </c>
      <c r="K69" s="340" t="s">
        <v>1197</v>
      </c>
    </row>
    <row r="70" spans="1:11" x14ac:dyDescent="0.25">
      <c r="A70" s="343"/>
      <c r="B70" s="349"/>
      <c r="C70" s="327" t="e">
        <f>B70/$B$95*100</f>
        <v>#DIV/0!</v>
      </c>
      <c r="D70" s="352"/>
      <c r="E70" s="344"/>
      <c r="F70" s="1108"/>
      <c r="G70" s="1109"/>
      <c r="H70" s="349"/>
      <c r="I70" s="327" t="e">
        <f t="shared" ref="I70:I94" si="2">H70/$H$95*100</f>
        <v>#DIV/0!</v>
      </c>
      <c r="J70" s="327"/>
      <c r="K70" s="345"/>
    </row>
    <row r="71" spans="1:11" x14ac:dyDescent="0.25">
      <c r="A71" s="343"/>
      <c r="B71" s="349"/>
      <c r="C71" s="327" t="e">
        <f t="shared" ref="C71:C94" si="3">B71/$B$95*100</f>
        <v>#DIV/0!</v>
      </c>
      <c r="D71" s="352"/>
      <c r="E71" s="344"/>
      <c r="F71" s="1108"/>
      <c r="G71" s="1109"/>
      <c r="H71" s="349"/>
      <c r="I71" s="327" t="e">
        <f t="shared" si="2"/>
        <v>#DIV/0!</v>
      </c>
      <c r="J71" s="327"/>
      <c r="K71" s="345"/>
    </row>
    <row r="72" spans="1:11" x14ac:dyDescent="0.25">
      <c r="A72" s="343"/>
      <c r="B72" s="349"/>
      <c r="C72" s="327" t="e">
        <f t="shared" si="3"/>
        <v>#DIV/0!</v>
      </c>
      <c r="D72" s="352"/>
      <c r="E72" s="344"/>
      <c r="F72" s="1108"/>
      <c r="G72" s="1109"/>
      <c r="H72" s="349"/>
      <c r="I72" s="327" t="e">
        <f t="shared" si="2"/>
        <v>#DIV/0!</v>
      </c>
      <c r="J72" s="327"/>
      <c r="K72" s="345"/>
    </row>
    <row r="73" spans="1:11" x14ac:dyDescent="0.25">
      <c r="A73" s="343"/>
      <c r="B73" s="349"/>
      <c r="C73" s="327" t="e">
        <f t="shared" si="3"/>
        <v>#DIV/0!</v>
      </c>
      <c r="D73" s="352"/>
      <c r="E73" s="344"/>
      <c r="F73" s="1108"/>
      <c r="G73" s="1109"/>
      <c r="H73" s="349"/>
      <c r="I73" s="327" t="e">
        <f t="shared" si="2"/>
        <v>#DIV/0!</v>
      </c>
      <c r="J73" s="327"/>
      <c r="K73" s="345"/>
    </row>
    <row r="74" spans="1:11" x14ac:dyDescent="0.25">
      <c r="A74" s="343"/>
      <c r="B74" s="349"/>
      <c r="C74" s="327" t="e">
        <f t="shared" si="3"/>
        <v>#DIV/0!</v>
      </c>
      <c r="D74" s="352"/>
      <c r="E74" s="344"/>
      <c r="F74" s="1108"/>
      <c r="G74" s="1109"/>
      <c r="H74" s="349"/>
      <c r="I74" s="327" t="e">
        <f t="shared" si="2"/>
        <v>#DIV/0!</v>
      </c>
      <c r="J74" s="327"/>
      <c r="K74" s="345"/>
    </row>
    <row r="75" spans="1:11" x14ac:dyDescent="0.25">
      <c r="A75" s="343"/>
      <c r="B75" s="349"/>
      <c r="C75" s="327" t="e">
        <f t="shared" si="3"/>
        <v>#DIV/0!</v>
      </c>
      <c r="D75" s="352"/>
      <c r="E75" s="344"/>
      <c r="F75" s="1108"/>
      <c r="G75" s="1109"/>
      <c r="H75" s="349"/>
      <c r="I75" s="327" t="e">
        <f t="shared" si="2"/>
        <v>#DIV/0!</v>
      </c>
      <c r="J75" s="327"/>
      <c r="K75" s="345"/>
    </row>
    <row r="76" spans="1:11" x14ac:dyDescent="0.25">
      <c r="A76" s="343"/>
      <c r="B76" s="349"/>
      <c r="C76" s="327" t="e">
        <f t="shared" si="3"/>
        <v>#DIV/0!</v>
      </c>
      <c r="D76" s="352"/>
      <c r="E76" s="344"/>
      <c r="F76" s="1108"/>
      <c r="G76" s="1109"/>
      <c r="H76" s="349"/>
      <c r="I76" s="327" t="e">
        <f t="shared" si="2"/>
        <v>#DIV/0!</v>
      </c>
      <c r="J76" s="327"/>
      <c r="K76" s="345"/>
    </row>
    <row r="77" spans="1:11" x14ac:dyDescent="0.25">
      <c r="A77" s="343"/>
      <c r="B77" s="349"/>
      <c r="C77" s="327" t="e">
        <f t="shared" si="3"/>
        <v>#DIV/0!</v>
      </c>
      <c r="D77" s="352"/>
      <c r="E77" s="344"/>
      <c r="F77" s="1108"/>
      <c r="G77" s="1109"/>
      <c r="H77" s="349"/>
      <c r="I77" s="327" t="e">
        <f t="shared" si="2"/>
        <v>#DIV/0!</v>
      </c>
      <c r="J77" s="327"/>
      <c r="K77" s="345"/>
    </row>
    <row r="78" spans="1:11" outlineLevel="1" x14ac:dyDescent="0.25">
      <c r="A78" s="343"/>
      <c r="B78" s="349"/>
      <c r="C78" s="327" t="e">
        <f t="shared" si="3"/>
        <v>#DIV/0!</v>
      </c>
      <c r="D78" s="352"/>
      <c r="E78" s="344"/>
      <c r="F78" s="1108"/>
      <c r="G78" s="1109"/>
      <c r="H78" s="349"/>
      <c r="I78" s="327" t="e">
        <f t="shared" si="2"/>
        <v>#DIV/0!</v>
      </c>
      <c r="J78" s="327"/>
      <c r="K78" s="345"/>
    </row>
    <row r="79" spans="1:11" outlineLevel="1" x14ac:dyDescent="0.25">
      <c r="A79" s="343"/>
      <c r="B79" s="349"/>
      <c r="C79" s="327" t="e">
        <f t="shared" si="3"/>
        <v>#DIV/0!</v>
      </c>
      <c r="D79" s="352"/>
      <c r="E79" s="344"/>
      <c r="F79" s="1108"/>
      <c r="G79" s="1109"/>
      <c r="H79" s="349"/>
      <c r="I79" s="327" t="e">
        <f t="shared" si="2"/>
        <v>#DIV/0!</v>
      </c>
      <c r="J79" s="327"/>
      <c r="K79" s="345"/>
    </row>
    <row r="80" spans="1:11" outlineLevel="1" x14ac:dyDescent="0.25">
      <c r="A80" s="343"/>
      <c r="B80" s="349"/>
      <c r="C80" s="327" t="e">
        <f t="shared" si="3"/>
        <v>#DIV/0!</v>
      </c>
      <c r="D80" s="352"/>
      <c r="E80" s="344"/>
      <c r="F80" s="1108"/>
      <c r="G80" s="1109"/>
      <c r="H80" s="349"/>
      <c r="I80" s="327" t="e">
        <f t="shared" si="2"/>
        <v>#DIV/0!</v>
      </c>
      <c r="J80" s="327"/>
      <c r="K80" s="345"/>
    </row>
    <row r="81" spans="1:11" outlineLevel="1" x14ac:dyDescent="0.25">
      <c r="A81" s="343"/>
      <c r="B81" s="349"/>
      <c r="C81" s="327" t="e">
        <f t="shared" si="3"/>
        <v>#DIV/0!</v>
      </c>
      <c r="D81" s="352"/>
      <c r="E81" s="344"/>
      <c r="F81" s="1108"/>
      <c r="G81" s="1109"/>
      <c r="H81" s="349"/>
      <c r="I81" s="327" t="e">
        <f t="shared" si="2"/>
        <v>#DIV/0!</v>
      </c>
      <c r="J81" s="327"/>
      <c r="K81" s="345"/>
    </row>
    <row r="82" spans="1:11" outlineLevel="1" x14ac:dyDescent="0.25">
      <c r="A82" s="343"/>
      <c r="B82" s="349"/>
      <c r="C82" s="327" t="e">
        <f t="shared" si="3"/>
        <v>#DIV/0!</v>
      </c>
      <c r="D82" s="352"/>
      <c r="E82" s="344"/>
      <c r="F82" s="1108"/>
      <c r="G82" s="1109"/>
      <c r="H82" s="349"/>
      <c r="I82" s="327" t="e">
        <f t="shared" si="2"/>
        <v>#DIV/0!</v>
      </c>
      <c r="J82" s="327"/>
      <c r="K82" s="345"/>
    </row>
    <row r="83" spans="1:11" outlineLevel="1" x14ac:dyDescent="0.25">
      <c r="A83" s="343"/>
      <c r="B83" s="349"/>
      <c r="C83" s="327" t="e">
        <f t="shared" si="3"/>
        <v>#DIV/0!</v>
      </c>
      <c r="D83" s="352"/>
      <c r="E83" s="344"/>
      <c r="F83" s="1108"/>
      <c r="G83" s="1109"/>
      <c r="H83" s="349"/>
      <c r="I83" s="327" t="e">
        <f t="shared" si="2"/>
        <v>#DIV/0!</v>
      </c>
      <c r="J83" s="327"/>
      <c r="K83" s="345"/>
    </row>
    <row r="84" spans="1:11" outlineLevel="1" x14ac:dyDescent="0.25">
      <c r="A84" s="343"/>
      <c r="B84" s="349"/>
      <c r="C84" s="327" t="e">
        <f t="shared" si="3"/>
        <v>#DIV/0!</v>
      </c>
      <c r="D84" s="352"/>
      <c r="E84" s="344"/>
      <c r="F84" s="1108"/>
      <c r="G84" s="1109"/>
      <c r="H84" s="349"/>
      <c r="I84" s="327" t="e">
        <f t="shared" si="2"/>
        <v>#DIV/0!</v>
      </c>
      <c r="J84" s="327"/>
      <c r="K84" s="345"/>
    </row>
    <row r="85" spans="1:11" outlineLevel="1" x14ac:dyDescent="0.25">
      <c r="A85" s="343"/>
      <c r="B85" s="349"/>
      <c r="C85" s="327" t="e">
        <f t="shared" si="3"/>
        <v>#DIV/0!</v>
      </c>
      <c r="D85" s="352"/>
      <c r="E85" s="344"/>
      <c r="F85" s="1108"/>
      <c r="G85" s="1109"/>
      <c r="H85" s="349"/>
      <c r="I85" s="327" t="e">
        <f t="shared" si="2"/>
        <v>#DIV/0!</v>
      </c>
      <c r="J85" s="327"/>
      <c r="K85" s="345"/>
    </row>
    <row r="86" spans="1:11" outlineLevel="1" x14ac:dyDescent="0.25">
      <c r="A86" s="343"/>
      <c r="B86" s="349"/>
      <c r="C86" s="327" t="e">
        <f t="shared" si="3"/>
        <v>#DIV/0!</v>
      </c>
      <c r="D86" s="352"/>
      <c r="E86" s="344"/>
      <c r="F86" s="1108"/>
      <c r="G86" s="1109"/>
      <c r="H86" s="349"/>
      <c r="I86" s="327" t="e">
        <f t="shared" si="2"/>
        <v>#DIV/0!</v>
      </c>
      <c r="J86" s="327"/>
      <c r="K86" s="345"/>
    </row>
    <row r="87" spans="1:11" outlineLevel="1" x14ac:dyDescent="0.25">
      <c r="A87" s="343"/>
      <c r="B87" s="349"/>
      <c r="C87" s="327" t="e">
        <f t="shared" si="3"/>
        <v>#DIV/0!</v>
      </c>
      <c r="D87" s="352"/>
      <c r="E87" s="344"/>
      <c r="F87" s="1108"/>
      <c r="G87" s="1109"/>
      <c r="H87" s="349"/>
      <c r="I87" s="327" t="e">
        <f t="shared" si="2"/>
        <v>#DIV/0!</v>
      </c>
      <c r="J87" s="327"/>
      <c r="K87" s="345"/>
    </row>
    <row r="88" spans="1:11" outlineLevel="1" x14ac:dyDescent="0.25">
      <c r="A88" s="343"/>
      <c r="B88" s="349"/>
      <c r="C88" s="327" t="e">
        <f t="shared" si="3"/>
        <v>#DIV/0!</v>
      </c>
      <c r="D88" s="352"/>
      <c r="E88" s="344"/>
      <c r="F88" s="1108"/>
      <c r="G88" s="1109"/>
      <c r="H88" s="349"/>
      <c r="I88" s="327" t="e">
        <f t="shared" si="2"/>
        <v>#DIV/0!</v>
      </c>
      <c r="J88" s="327"/>
      <c r="K88" s="345"/>
    </row>
    <row r="89" spans="1:11" outlineLevel="1" x14ac:dyDescent="0.25">
      <c r="A89" s="343"/>
      <c r="B89" s="349"/>
      <c r="C89" s="327" t="e">
        <f t="shared" si="3"/>
        <v>#DIV/0!</v>
      </c>
      <c r="D89" s="352"/>
      <c r="E89" s="344"/>
      <c r="F89" s="1108"/>
      <c r="G89" s="1109"/>
      <c r="H89" s="349"/>
      <c r="I89" s="327" t="e">
        <f t="shared" si="2"/>
        <v>#DIV/0!</v>
      </c>
      <c r="J89" s="327"/>
      <c r="K89" s="345"/>
    </row>
    <row r="90" spans="1:11" outlineLevel="1" x14ac:dyDescent="0.25">
      <c r="A90" s="343"/>
      <c r="B90" s="349"/>
      <c r="C90" s="327" t="e">
        <f t="shared" si="3"/>
        <v>#DIV/0!</v>
      </c>
      <c r="D90" s="352"/>
      <c r="E90" s="344"/>
      <c r="F90" s="1108"/>
      <c r="G90" s="1109"/>
      <c r="H90" s="349"/>
      <c r="I90" s="327" t="e">
        <f t="shared" si="2"/>
        <v>#DIV/0!</v>
      </c>
      <c r="J90" s="327"/>
      <c r="K90" s="345"/>
    </row>
    <row r="91" spans="1:11" outlineLevel="1" x14ac:dyDescent="0.25">
      <c r="A91" s="343"/>
      <c r="B91" s="349"/>
      <c r="C91" s="327" t="e">
        <f t="shared" si="3"/>
        <v>#DIV/0!</v>
      </c>
      <c r="D91" s="352"/>
      <c r="E91" s="344"/>
      <c r="F91" s="1108"/>
      <c r="G91" s="1109"/>
      <c r="H91" s="349"/>
      <c r="I91" s="327" t="e">
        <f t="shared" si="2"/>
        <v>#DIV/0!</v>
      </c>
      <c r="J91" s="327"/>
      <c r="K91" s="345"/>
    </row>
    <row r="92" spans="1:11" outlineLevel="1" x14ac:dyDescent="0.25">
      <c r="A92" s="343"/>
      <c r="B92" s="349"/>
      <c r="C92" s="327" t="e">
        <f t="shared" si="3"/>
        <v>#DIV/0!</v>
      </c>
      <c r="D92" s="352"/>
      <c r="E92" s="344"/>
      <c r="F92" s="1108"/>
      <c r="G92" s="1109"/>
      <c r="H92" s="349"/>
      <c r="I92" s="327" t="e">
        <f t="shared" si="2"/>
        <v>#DIV/0!</v>
      </c>
      <c r="J92" s="327"/>
      <c r="K92" s="345"/>
    </row>
    <row r="93" spans="1:11" outlineLevel="1" x14ac:dyDescent="0.25">
      <c r="A93" s="343"/>
      <c r="B93" s="349"/>
      <c r="C93" s="327" t="e">
        <f t="shared" si="3"/>
        <v>#DIV/0!</v>
      </c>
      <c r="D93" s="352"/>
      <c r="E93" s="344"/>
      <c r="F93" s="1108"/>
      <c r="G93" s="1109"/>
      <c r="H93" s="349"/>
      <c r="I93" s="327" t="e">
        <f t="shared" si="2"/>
        <v>#DIV/0!</v>
      </c>
      <c r="J93" s="327"/>
      <c r="K93" s="345"/>
    </row>
    <row r="94" spans="1:11" outlineLevel="1" x14ac:dyDescent="0.25">
      <c r="A94" s="343"/>
      <c r="B94" s="349"/>
      <c r="C94" s="327" t="e">
        <f t="shared" si="3"/>
        <v>#DIV/0!</v>
      </c>
      <c r="D94" s="352"/>
      <c r="E94" s="344"/>
      <c r="F94" s="1108"/>
      <c r="G94" s="1109"/>
      <c r="H94" s="349"/>
      <c r="I94" s="327" t="e">
        <f t="shared" si="2"/>
        <v>#DIV/0!</v>
      </c>
      <c r="J94" s="327"/>
      <c r="K94" s="345"/>
    </row>
    <row r="95" spans="1:11" s="348" customFormat="1" ht="16.5" thickBot="1" x14ac:dyDescent="0.3">
      <c r="A95" s="346" t="s">
        <v>1089</v>
      </c>
      <c r="B95" s="350">
        <f>SUM(B70:B94)</f>
        <v>0</v>
      </c>
      <c r="C95" s="351" t="e">
        <f>SUM(C70:C94)</f>
        <v>#DIV/0!</v>
      </c>
      <c r="D95" s="350">
        <f>SUM(D70:D94)</f>
        <v>0</v>
      </c>
      <c r="E95" s="347" t="s">
        <v>5</v>
      </c>
      <c r="F95" s="1081" t="s">
        <v>1089</v>
      </c>
      <c r="G95" s="1082"/>
      <c r="H95" s="350">
        <f>SUM(H70:H94)</f>
        <v>0</v>
      </c>
      <c r="I95" s="351" t="e">
        <f>SUM(I70:I94)</f>
        <v>#DIV/0!</v>
      </c>
      <c r="J95" s="351">
        <f>SUM(J70:J94)</f>
        <v>0</v>
      </c>
      <c r="K95" s="347" t="s">
        <v>5</v>
      </c>
    </row>
    <row r="96" spans="1:11" x14ac:dyDescent="0.25">
      <c r="A96" s="356"/>
      <c r="B96" s="356"/>
      <c r="C96" s="356"/>
      <c r="D96" s="356"/>
      <c r="E96" s="356"/>
    </row>
    <row r="97" spans="1:16" ht="19.5" x14ac:dyDescent="0.25">
      <c r="A97" s="355" t="s">
        <v>1277</v>
      </c>
      <c r="B97" s="357"/>
      <c r="C97" s="357"/>
      <c r="D97" s="357"/>
      <c r="E97" s="357"/>
    </row>
    <row r="98" spans="1:16" ht="19.5" x14ac:dyDescent="0.25">
      <c r="A98" s="355" t="s">
        <v>843</v>
      </c>
      <c r="B98" s="357"/>
      <c r="C98" s="357"/>
      <c r="D98" s="357"/>
      <c r="E98" s="357"/>
    </row>
    <row r="99" spans="1:16" ht="19.5" x14ac:dyDescent="0.25">
      <c r="A99" s="358"/>
      <c r="B99" s="357"/>
      <c r="C99" s="357"/>
      <c r="D99" s="357"/>
      <c r="E99" s="357"/>
    </row>
    <row r="100" spans="1:16" ht="18" x14ac:dyDescent="0.25">
      <c r="A100" s="679" t="s">
        <v>1656</v>
      </c>
      <c r="B100" s="357"/>
      <c r="C100" s="357"/>
      <c r="D100" s="357"/>
      <c r="E100" s="357"/>
    </row>
    <row r="101" spans="1:16" ht="19.5" x14ac:dyDescent="0.25">
      <c r="A101" s="680">
        <f>'Ходатайство_нов АО'!B124</f>
        <v>0</v>
      </c>
      <c r="B101" s="357"/>
      <c r="C101" s="357"/>
      <c r="D101" s="357"/>
      <c r="E101" s="357"/>
    </row>
    <row r="102" spans="1:16" x14ac:dyDescent="0.25">
      <c r="A102" s="681"/>
      <c r="B102" s="357"/>
      <c r="C102" s="357"/>
      <c r="D102" s="357"/>
      <c r="E102" s="357"/>
    </row>
    <row r="103" spans="1:16" s="450" customFormat="1" ht="15" x14ac:dyDescent="0.25">
      <c r="A103" s="1083" t="s">
        <v>1657</v>
      </c>
      <c r="B103" s="1084"/>
      <c r="C103" s="1084"/>
      <c r="D103" s="1084"/>
      <c r="E103" s="1084"/>
      <c r="F103" s="1084"/>
      <c r="G103" s="1084"/>
      <c r="H103" s="1084"/>
      <c r="I103" s="1084"/>
      <c r="J103" s="1084"/>
      <c r="K103" s="1084"/>
    </row>
    <row r="104" spans="1:16" s="450" customFormat="1" ht="31.5" customHeight="1" x14ac:dyDescent="0.25">
      <c r="A104" s="1084"/>
      <c r="B104" s="1084"/>
      <c r="C104" s="1084"/>
      <c r="D104" s="1084"/>
      <c r="E104" s="1084"/>
      <c r="F104" s="1084"/>
      <c r="G104" s="1084"/>
      <c r="H104" s="1084"/>
      <c r="I104" s="1084"/>
      <c r="J104" s="1084"/>
      <c r="K104" s="1084"/>
    </row>
    <row r="105" spans="1:16" s="450" customFormat="1" ht="15" customHeight="1" x14ac:dyDescent="0.25">
      <c r="A105" s="1085" t="s">
        <v>1658</v>
      </c>
      <c r="B105" s="1086"/>
      <c r="C105" s="1086"/>
      <c r="D105" s="1086"/>
      <c r="E105" s="1086"/>
      <c r="F105" s="1086"/>
      <c r="G105" s="1086"/>
      <c r="H105" s="1086"/>
      <c r="I105" s="1086"/>
      <c r="J105" s="1086"/>
      <c r="K105" s="1086"/>
    </row>
    <row r="106" spans="1:16" s="450" customFormat="1" ht="32.25" customHeight="1" x14ac:dyDescent="0.25">
      <c r="A106" s="1087" t="s">
        <v>1659</v>
      </c>
      <c r="B106" s="1087"/>
      <c r="C106" s="1087"/>
      <c r="D106" s="1087"/>
      <c r="E106" s="1087"/>
      <c r="F106" s="1087"/>
      <c r="G106" s="1087"/>
      <c r="H106" s="1087"/>
      <c r="I106" s="1087"/>
      <c r="J106" s="1087"/>
      <c r="K106" s="1087"/>
    </row>
    <row r="107" spans="1:16" s="683" customFormat="1" ht="15" x14ac:dyDescent="0.25">
      <c r="A107" s="1088" t="s">
        <v>1660</v>
      </c>
      <c r="B107" s="1088"/>
      <c r="C107" s="1088"/>
      <c r="D107" s="1088"/>
      <c r="E107" s="1088"/>
      <c r="F107" s="1088"/>
      <c r="G107" s="1088"/>
      <c r="H107" s="1088"/>
      <c r="I107" s="1088"/>
      <c r="J107" s="1088"/>
      <c r="K107" s="1088"/>
      <c r="L107" s="1088"/>
      <c r="M107" s="1088"/>
      <c r="N107" s="1088"/>
      <c r="O107" s="1088"/>
      <c r="P107" s="1088"/>
    </row>
    <row r="108" spans="1:16" s="450" customFormat="1" ht="18" x14ac:dyDescent="0.25">
      <c r="A108" s="486" t="s">
        <v>1661</v>
      </c>
    </row>
  </sheetData>
  <mergeCells count="235">
    <mergeCell ref="A47:D47"/>
    <mergeCell ref="A48:D48"/>
    <mergeCell ref="J53:K53"/>
    <mergeCell ref="H50:I50"/>
    <mergeCell ref="J50:K50"/>
    <mergeCell ref="H51:I51"/>
    <mergeCell ref="J51:K51"/>
    <mergeCell ref="H48:I48"/>
    <mergeCell ref="J48:K48"/>
    <mergeCell ref="H49:I49"/>
    <mergeCell ref="J49:K49"/>
    <mergeCell ref="F91:G91"/>
    <mergeCell ref="F87:G87"/>
    <mergeCell ref="F88:G88"/>
    <mergeCell ref="A45:D45"/>
    <mergeCell ref="A46:D46"/>
    <mergeCell ref="F78:G78"/>
    <mergeCell ref="F79:G79"/>
    <mergeCell ref="F71:G71"/>
    <mergeCell ref="F72:G72"/>
    <mergeCell ref="F73:G73"/>
    <mergeCell ref="F74:G74"/>
    <mergeCell ref="F75:G75"/>
    <mergeCell ref="F76:G76"/>
    <mergeCell ref="F50:G50"/>
    <mergeCell ref="F51:G51"/>
    <mergeCell ref="A53:D53"/>
    <mergeCell ref="F48:G48"/>
    <mergeCell ref="F49:G49"/>
    <mergeCell ref="F46:G46"/>
    <mergeCell ref="A54:D54"/>
    <mergeCell ref="A51:D51"/>
    <mergeCell ref="A52:D52"/>
    <mergeCell ref="A49:D49"/>
    <mergeCell ref="A50:D50"/>
    <mergeCell ref="F54:G54"/>
    <mergeCell ref="F69:G69"/>
    <mergeCell ref="F70:G70"/>
    <mergeCell ref="F77:G77"/>
    <mergeCell ref="H54:I54"/>
    <mergeCell ref="J54:K54"/>
    <mergeCell ref="F52:G52"/>
    <mergeCell ref="H52:I52"/>
    <mergeCell ref="J52:K52"/>
    <mergeCell ref="F53:G53"/>
    <mergeCell ref="H53:I53"/>
    <mergeCell ref="H46:I46"/>
    <mergeCell ref="J46:K46"/>
    <mergeCell ref="F47:G47"/>
    <mergeCell ref="H47:I47"/>
    <mergeCell ref="J47:K47"/>
    <mergeCell ref="F44:G44"/>
    <mergeCell ref="H44:I44"/>
    <mergeCell ref="J44:K44"/>
    <mergeCell ref="F45:G45"/>
    <mergeCell ref="H45:I45"/>
    <mergeCell ref="J45:K45"/>
    <mergeCell ref="A38:K38"/>
    <mergeCell ref="F42:G42"/>
    <mergeCell ref="H42:I42"/>
    <mergeCell ref="J42:K42"/>
    <mergeCell ref="F43:G43"/>
    <mergeCell ref="H43:I43"/>
    <mergeCell ref="J43:K43"/>
    <mergeCell ref="A43:D43"/>
    <mergeCell ref="A44:D44"/>
    <mergeCell ref="A42:D42"/>
    <mergeCell ref="A41:D41"/>
    <mergeCell ref="A40:D40"/>
    <mergeCell ref="F40:G40"/>
    <mergeCell ref="H40:I40"/>
    <mergeCell ref="J40:K40"/>
    <mergeCell ref="F41:G41"/>
    <mergeCell ref="H41:I41"/>
    <mergeCell ref="J41:K41"/>
    <mergeCell ref="A37:D37"/>
    <mergeCell ref="F37:G37"/>
    <mergeCell ref="H37:I37"/>
    <mergeCell ref="J37:K37"/>
    <mergeCell ref="F12:G12"/>
    <mergeCell ref="H12:I12"/>
    <mergeCell ref="A33:D33"/>
    <mergeCell ref="A34:D34"/>
    <mergeCell ref="F33:G33"/>
    <mergeCell ref="H33:I33"/>
    <mergeCell ref="J33:K33"/>
    <mergeCell ref="F34:G34"/>
    <mergeCell ref="A31:D31"/>
    <mergeCell ref="A32:D32"/>
    <mergeCell ref="F31:G31"/>
    <mergeCell ref="H31:I31"/>
    <mergeCell ref="J31:K31"/>
    <mergeCell ref="F32:G32"/>
    <mergeCell ref="H32:I32"/>
    <mergeCell ref="J32:K32"/>
    <mergeCell ref="A29:D29"/>
    <mergeCell ref="A30:D30"/>
    <mergeCell ref="F29:G29"/>
    <mergeCell ref="H29:I29"/>
    <mergeCell ref="J29:K29"/>
    <mergeCell ref="F30:G30"/>
    <mergeCell ref="H30:I30"/>
    <mergeCell ref="J30:K30"/>
    <mergeCell ref="A27:D27"/>
    <mergeCell ref="A28:D28"/>
    <mergeCell ref="F27:G27"/>
    <mergeCell ref="H27:I27"/>
    <mergeCell ref="J27:K27"/>
    <mergeCell ref="F28:G28"/>
    <mergeCell ref="A25:D25"/>
    <mergeCell ref="A26:D26"/>
    <mergeCell ref="F25:G25"/>
    <mergeCell ref="H25:I25"/>
    <mergeCell ref="J25:K25"/>
    <mergeCell ref="F26:G26"/>
    <mergeCell ref="A23:D23"/>
    <mergeCell ref="A24:D24"/>
    <mergeCell ref="F23:G23"/>
    <mergeCell ref="H23:I23"/>
    <mergeCell ref="J23:K23"/>
    <mergeCell ref="F24:G24"/>
    <mergeCell ref="A21:D21"/>
    <mergeCell ref="A22:D22"/>
    <mergeCell ref="F21:G21"/>
    <mergeCell ref="H21:I21"/>
    <mergeCell ref="J21:K21"/>
    <mergeCell ref="F22:G22"/>
    <mergeCell ref="H22:I22"/>
    <mergeCell ref="J22:K22"/>
    <mergeCell ref="A11:D11"/>
    <mergeCell ref="A12:D12"/>
    <mergeCell ref="J12:K12"/>
    <mergeCell ref="F11:G11"/>
    <mergeCell ref="H11:I11"/>
    <mergeCell ref="J11:K11"/>
    <mergeCell ref="A19:D19"/>
    <mergeCell ref="A20:D20"/>
    <mergeCell ref="F19:G19"/>
    <mergeCell ref="H19:I19"/>
    <mergeCell ref="J19:K19"/>
    <mergeCell ref="F20:G20"/>
    <mergeCell ref="H20:I20"/>
    <mergeCell ref="J20:K20"/>
    <mergeCell ref="A17:D17"/>
    <mergeCell ref="A18:D18"/>
    <mergeCell ref="F17:G17"/>
    <mergeCell ref="H17:I17"/>
    <mergeCell ref="J17:K17"/>
    <mergeCell ref="F18:G18"/>
    <mergeCell ref="H18:I18"/>
    <mergeCell ref="J18:K18"/>
    <mergeCell ref="J9:K9"/>
    <mergeCell ref="F10:G10"/>
    <mergeCell ref="H10:I10"/>
    <mergeCell ref="J10:K10"/>
    <mergeCell ref="A8:D8"/>
    <mergeCell ref="F8:G8"/>
    <mergeCell ref="A15:D15"/>
    <mergeCell ref="A16:D16"/>
    <mergeCell ref="F15:G15"/>
    <mergeCell ref="H15:I15"/>
    <mergeCell ref="J15:K15"/>
    <mergeCell ref="F16:G16"/>
    <mergeCell ref="H16:I16"/>
    <mergeCell ref="J16:K16"/>
    <mergeCell ref="H8:I8"/>
    <mergeCell ref="J8:K8"/>
    <mergeCell ref="A13:D13"/>
    <mergeCell ref="A14:D14"/>
    <mergeCell ref="F13:G13"/>
    <mergeCell ref="H13:I13"/>
    <mergeCell ref="J13:K13"/>
    <mergeCell ref="F14:G14"/>
    <mergeCell ref="H14:I14"/>
    <mergeCell ref="J14:K14"/>
    <mergeCell ref="J2:K2"/>
    <mergeCell ref="J3:K3"/>
    <mergeCell ref="A4:K4"/>
    <mergeCell ref="A5:K5"/>
    <mergeCell ref="A35:D35"/>
    <mergeCell ref="F35:G35"/>
    <mergeCell ref="H35:I35"/>
    <mergeCell ref="J35:K35"/>
    <mergeCell ref="A36:D36"/>
    <mergeCell ref="F36:G36"/>
    <mergeCell ref="H36:I36"/>
    <mergeCell ref="J36:K36"/>
    <mergeCell ref="H24:I24"/>
    <mergeCell ref="J24:K24"/>
    <mergeCell ref="H34:I34"/>
    <mergeCell ref="J34:K34"/>
    <mergeCell ref="H26:I26"/>
    <mergeCell ref="J26:K26"/>
    <mergeCell ref="H28:I28"/>
    <mergeCell ref="J28:K28"/>
    <mergeCell ref="A9:D9"/>
    <mergeCell ref="A10:D10"/>
    <mergeCell ref="F9:G9"/>
    <mergeCell ref="H9:I9"/>
    <mergeCell ref="A55:D55"/>
    <mergeCell ref="F55:G55"/>
    <mergeCell ref="H55:I55"/>
    <mergeCell ref="J55:K55"/>
    <mergeCell ref="A56:D56"/>
    <mergeCell ref="F56:G56"/>
    <mergeCell ref="H56:I56"/>
    <mergeCell ref="J56:K56"/>
    <mergeCell ref="A57:D57"/>
    <mergeCell ref="F57:G57"/>
    <mergeCell ref="H57:I57"/>
    <mergeCell ref="J57:K57"/>
    <mergeCell ref="F95:G95"/>
    <mergeCell ref="A103:K104"/>
    <mergeCell ref="A105:K105"/>
    <mergeCell ref="A106:K106"/>
    <mergeCell ref="A107:P107"/>
    <mergeCell ref="A58:K58"/>
    <mergeCell ref="A59:J59"/>
    <mergeCell ref="A62:I62"/>
    <mergeCell ref="J66:K66"/>
    <mergeCell ref="A67:K67"/>
    <mergeCell ref="A68:E68"/>
    <mergeCell ref="F68:K68"/>
    <mergeCell ref="F93:G93"/>
    <mergeCell ref="F94:G94"/>
    <mergeCell ref="F80:G80"/>
    <mergeCell ref="F92:G92"/>
    <mergeCell ref="F81:G81"/>
    <mergeCell ref="F82:G82"/>
    <mergeCell ref="F83:G83"/>
    <mergeCell ref="F84:G84"/>
    <mergeCell ref="F85:G85"/>
    <mergeCell ref="F86:G86"/>
    <mergeCell ref="F89:G89"/>
    <mergeCell ref="F90:G90"/>
  </mergeCells>
  <pageMargins left="0.7" right="0.7" top="0.75" bottom="0.75" header="0.3" footer="0.3"/>
  <pageSetup paperSize="9" scale="59" orientation="landscape" verticalDpi="0" r:id="rId1"/>
  <rowBreaks count="2" manualBreakCount="2">
    <brk id="46" max="10" man="1"/>
    <brk id="108" max="10" man="1"/>
  </rowBreaks>
  <colBreaks count="1" manualBreakCount="1">
    <brk id="1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C000"/>
  </sheetPr>
  <dimension ref="A1:M182"/>
  <sheetViews>
    <sheetView view="pageBreakPreview" zoomScale="60" zoomScaleNormal="85" workbookViewId="0"/>
  </sheetViews>
  <sheetFormatPr defaultRowHeight="15" x14ac:dyDescent="0.25"/>
  <cols>
    <col min="1" max="1" width="9.140625" style="30"/>
    <col min="2" max="2" width="41" style="30" customWidth="1"/>
    <col min="3" max="4" width="9.140625" style="30"/>
    <col min="5" max="13" width="10.140625" style="30" customWidth="1"/>
    <col min="14" max="16384" width="9.140625" style="30"/>
  </cols>
  <sheetData>
    <row r="1" spans="1:13" ht="19.5" x14ac:dyDescent="0.25">
      <c r="A1" s="684"/>
      <c r="B1" s="687"/>
      <c r="C1" s="684"/>
      <c r="D1" s="684"/>
      <c r="E1" s="684"/>
      <c r="F1" s="684"/>
      <c r="G1" s="684"/>
      <c r="H1" s="684"/>
      <c r="I1" s="684"/>
      <c r="J1" s="684"/>
      <c r="K1" s="684"/>
      <c r="L1" s="684"/>
      <c r="M1" s="684"/>
    </row>
    <row r="2" spans="1:13" ht="18.75" x14ac:dyDescent="0.25">
      <c r="A2" s="684"/>
      <c r="B2" s="684"/>
      <c r="C2" s="684"/>
      <c r="D2" s="684"/>
      <c r="E2" s="684"/>
      <c r="F2" s="684"/>
      <c r="G2" s="684"/>
      <c r="H2" s="684"/>
      <c r="I2" s="684"/>
      <c r="J2" s="684"/>
      <c r="K2" s="684"/>
      <c r="L2" s="693" t="s">
        <v>52</v>
      </c>
      <c r="M2" s="684"/>
    </row>
    <row r="3" spans="1:13" ht="19.5" x14ac:dyDescent="0.25">
      <c r="A3" s="684"/>
      <c r="B3" s="685"/>
      <c r="C3" s="684"/>
      <c r="D3" s="684"/>
      <c r="E3" s="684"/>
      <c r="F3" s="684"/>
      <c r="G3" s="684"/>
      <c r="H3" s="684"/>
      <c r="I3" s="684"/>
      <c r="J3" s="684"/>
      <c r="K3" s="684"/>
      <c r="L3" s="684"/>
      <c r="M3" s="684"/>
    </row>
    <row r="4" spans="1:13" ht="19.5" x14ac:dyDescent="0.25">
      <c r="A4" s="684"/>
      <c r="B4" s="1131" t="s">
        <v>571</v>
      </c>
      <c r="C4" s="1131"/>
      <c r="D4" s="1131"/>
      <c r="E4" s="1131"/>
      <c r="F4" s="1131"/>
      <c r="G4" s="1131"/>
      <c r="H4" s="1131"/>
      <c r="I4" s="1131"/>
      <c r="J4" s="1131"/>
      <c r="K4" s="1131"/>
      <c r="L4" s="1131"/>
      <c r="M4" s="1131"/>
    </row>
    <row r="5" spans="1:13" x14ac:dyDescent="0.25">
      <c r="A5" s="1132"/>
      <c r="B5" s="1132"/>
      <c r="C5" s="1132"/>
      <c r="D5" s="1132"/>
      <c r="E5" s="1132"/>
      <c r="F5" s="1132"/>
      <c r="G5" s="1132"/>
      <c r="H5" s="1132"/>
      <c r="I5" s="1132"/>
      <c r="J5" s="1132"/>
      <c r="K5" s="1132"/>
      <c r="L5" s="1132"/>
      <c r="M5" s="1132"/>
    </row>
    <row r="6" spans="1:13" ht="15.75" x14ac:dyDescent="0.25">
      <c r="A6" s="1133" t="s">
        <v>572</v>
      </c>
      <c r="B6" s="1133"/>
      <c r="C6" s="1133"/>
      <c r="D6" s="1133"/>
      <c r="E6" s="1133"/>
      <c r="F6" s="1133"/>
      <c r="G6" s="1133"/>
      <c r="H6" s="1133"/>
      <c r="I6" s="1133"/>
      <c r="J6" s="1133"/>
      <c r="K6" s="1133"/>
      <c r="L6" s="1133"/>
      <c r="M6" s="684"/>
    </row>
    <row r="7" spans="1:13" ht="19.5" x14ac:dyDescent="0.25">
      <c r="A7" s="684"/>
      <c r="B7" s="688"/>
      <c r="C7" s="684"/>
      <c r="D7" s="684"/>
      <c r="E7" s="684"/>
      <c r="F7" s="684"/>
      <c r="G7" s="684"/>
      <c r="H7" s="684"/>
      <c r="I7" s="684"/>
      <c r="J7" s="684"/>
      <c r="K7" s="684"/>
      <c r="L7" s="684"/>
      <c r="M7" s="684"/>
    </row>
    <row r="8" spans="1:13" ht="19.5" x14ac:dyDescent="0.25">
      <c r="A8" s="1134" t="s">
        <v>573</v>
      </c>
      <c r="B8" s="1134"/>
      <c r="C8" s="1132" t="s">
        <v>574</v>
      </c>
      <c r="D8" s="1132"/>
      <c r="E8" s="1132"/>
      <c r="F8" s="1132"/>
      <c r="G8" s="1132"/>
      <c r="H8" s="1132"/>
      <c r="I8" s="1132"/>
      <c r="J8" s="1132"/>
      <c r="K8" s="1132"/>
      <c r="L8" s="1132"/>
      <c r="M8" s="1132"/>
    </row>
    <row r="9" spans="1:13" ht="19.5" x14ac:dyDescent="0.25">
      <c r="A9" s="1131" t="s">
        <v>575</v>
      </c>
      <c r="B9" s="1131"/>
      <c r="C9" s="1131"/>
      <c r="D9" s="1131"/>
      <c r="E9" s="1131"/>
      <c r="F9" s="1131"/>
      <c r="G9" s="1131"/>
      <c r="H9" s="1131"/>
      <c r="I9" s="1131"/>
      <c r="J9" s="1131"/>
      <c r="K9" s="1131"/>
      <c r="L9" s="1131"/>
      <c r="M9" s="1131"/>
    </row>
    <row r="10" spans="1:13" ht="19.5" x14ac:dyDescent="0.25">
      <c r="A10" s="1131" t="s">
        <v>575</v>
      </c>
      <c r="B10" s="1131"/>
      <c r="C10" s="1131"/>
      <c r="D10" s="1131"/>
      <c r="E10" s="1131"/>
      <c r="F10" s="1131"/>
      <c r="G10" s="1131"/>
      <c r="H10" s="1131"/>
      <c r="I10" s="1131"/>
      <c r="J10" s="1131"/>
      <c r="K10" s="1131"/>
      <c r="L10" s="1131"/>
      <c r="M10" s="1131"/>
    </row>
    <row r="11" spans="1:13" ht="19.5" x14ac:dyDescent="0.25">
      <c r="A11" s="1134" t="s">
        <v>576</v>
      </c>
      <c r="B11" s="1134"/>
      <c r="C11" s="1132" t="s">
        <v>574</v>
      </c>
      <c r="D11" s="1132"/>
      <c r="E11" s="1132"/>
      <c r="F11" s="1132"/>
      <c r="G11" s="1132"/>
      <c r="H11" s="1132"/>
      <c r="I11" s="1132"/>
      <c r="J11" s="1132"/>
      <c r="K11" s="1132"/>
      <c r="L11" s="1132"/>
      <c r="M11" s="1132"/>
    </row>
    <row r="12" spans="1:13" ht="15.75" x14ac:dyDescent="0.25">
      <c r="A12" s="684"/>
      <c r="B12" s="684"/>
      <c r="C12" s="1133" t="s">
        <v>577</v>
      </c>
      <c r="D12" s="1133"/>
      <c r="E12" s="1133"/>
      <c r="F12" s="1133"/>
      <c r="G12" s="1133"/>
      <c r="H12" s="1133"/>
      <c r="I12" s="1133"/>
      <c r="J12" s="1133"/>
      <c r="K12" s="1133"/>
      <c r="L12" s="1133"/>
      <c r="M12" s="1133"/>
    </row>
    <row r="13" spans="1:13" ht="19.5" x14ac:dyDescent="0.25">
      <c r="A13" s="1131" t="s">
        <v>575</v>
      </c>
      <c r="B13" s="1131"/>
      <c r="C13" s="1131"/>
      <c r="D13" s="1131"/>
      <c r="E13" s="1131"/>
      <c r="F13" s="1131"/>
      <c r="G13" s="1131"/>
      <c r="H13" s="1131"/>
      <c r="I13" s="1131"/>
      <c r="J13" s="1131"/>
      <c r="K13" s="1131"/>
      <c r="L13" s="1131"/>
      <c r="M13" s="1131"/>
    </row>
    <row r="14" spans="1:13" ht="15.75" x14ac:dyDescent="0.25">
      <c r="A14" s="1133" t="s">
        <v>578</v>
      </c>
      <c r="B14" s="1133"/>
      <c r="C14" s="1133"/>
      <c r="D14" s="1133"/>
      <c r="E14" s="1133"/>
      <c r="F14" s="1133"/>
      <c r="G14" s="1133"/>
      <c r="H14" s="1133"/>
      <c r="I14" s="1133"/>
      <c r="J14" s="1133"/>
      <c r="K14" s="1133"/>
      <c r="L14" s="1133"/>
      <c r="M14" s="1133"/>
    </row>
    <row r="15" spans="1:13" ht="19.5" x14ac:dyDescent="0.25">
      <c r="A15" s="1131" t="s">
        <v>575</v>
      </c>
      <c r="B15" s="1131"/>
      <c r="C15" s="1131"/>
      <c r="D15" s="1131"/>
      <c r="E15" s="1131"/>
      <c r="F15" s="1131"/>
      <c r="G15" s="1131"/>
      <c r="H15" s="1131"/>
      <c r="I15" s="1131"/>
      <c r="J15" s="1131"/>
      <c r="K15" s="1131"/>
      <c r="L15" s="1131"/>
      <c r="M15" s="1131"/>
    </row>
    <row r="16" spans="1:13" ht="19.5" x14ac:dyDescent="0.25">
      <c r="A16" s="1134" t="s">
        <v>579</v>
      </c>
      <c r="B16" s="1134"/>
      <c r="C16" s="1132" t="s">
        <v>574</v>
      </c>
      <c r="D16" s="1132"/>
      <c r="E16" s="1132"/>
      <c r="F16" s="1132"/>
      <c r="G16" s="1132"/>
      <c r="H16" s="1132"/>
      <c r="I16" s="1132"/>
      <c r="J16" s="1132"/>
      <c r="K16" s="1132"/>
      <c r="L16" s="1132"/>
      <c r="M16" s="1132"/>
    </row>
    <row r="17" spans="1:13" ht="15.75" x14ac:dyDescent="0.25">
      <c r="A17" s="684"/>
      <c r="B17" s="684"/>
      <c r="C17" s="1133" t="s">
        <v>580</v>
      </c>
      <c r="D17" s="1133"/>
      <c r="E17" s="1133"/>
      <c r="F17" s="1133"/>
      <c r="G17" s="1133"/>
      <c r="H17" s="1133"/>
      <c r="I17" s="1133"/>
      <c r="J17" s="1133"/>
      <c r="K17" s="1133"/>
      <c r="L17" s="1133"/>
      <c r="M17" s="1133"/>
    </row>
    <row r="18" spans="1:13" ht="19.5" x14ac:dyDescent="0.25">
      <c r="A18" s="1131" t="s">
        <v>575</v>
      </c>
      <c r="B18" s="1131"/>
      <c r="C18" s="1131"/>
      <c r="D18" s="1131"/>
      <c r="E18" s="1131"/>
      <c r="F18" s="1131"/>
      <c r="G18" s="1131"/>
      <c r="H18" s="1131"/>
      <c r="I18" s="1131"/>
      <c r="J18" s="1131"/>
      <c r="K18" s="1131"/>
      <c r="L18" s="1131"/>
      <c r="M18" s="1131"/>
    </row>
    <row r="19" spans="1:13" ht="15.75" x14ac:dyDescent="0.25">
      <c r="A19" s="1133" t="s">
        <v>581</v>
      </c>
      <c r="B19" s="1133"/>
      <c r="C19" s="1133"/>
      <c r="D19" s="1133"/>
      <c r="E19" s="1133"/>
      <c r="F19" s="1133"/>
      <c r="G19" s="1133"/>
      <c r="H19" s="1133"/>
      <c r="I19" s="1133"/>
      <c r="J19" s="1133"/>
      <c r="K19" s="1133"/>
      <c r="L19" s="1133"/>
      <c r="M19" s="1133"/>
    </row>
    <row r="20" spans="1:13" ht="19.5" x14ac:dyDescent="0.25">
      <c r="A20" s="1131" t="s">
        <v>575</v>
      </c>
      <c r="B20" s="1131"/>
      <c r="C20" s="1131"/>
      <c r="D20" s="1131"/>
      <c r="E20" s="1131"/>
      <c r="F20" s="1131"/>
      <c r="G20" s="1131"/>
      <c r="H20" s="1131"/>
      <c r="I20" s="1131"/>
      <c r="J20" s="1131"/>
      <c r="K20" s="1131"/>
      <c r="L20" s="1131"/>
      <c r="M20" s="1131"/>
    </row>
    <row r="21" spans="1:13" ht="19.5" x14ac:dyDescent="0.25">
      <c r="A21" s="1131" t="s">
        <v>575</v>
      </c>
      <c r="B21" s="1131"/>
      <c r="C21" s="1131"/>
      <c r="D21" s="1131"/>
      <c r="E21" s="1131"/>
      <c r="F21" s="1131"/>
      <c r="G21" s="1131"/>
      <c r="H21" s="1131"/>
      <c r="I21" s="1131"/>
      <c r="J21" s="1131"/>
      <c r="K21" s="1131"/>
      <c r="L21" s="1131"/>
      <c r="M21" s="1131"/>
    </row>
    <row r="22" spans="1:13" ht="19.5" x14ac:dyDescent="0.25">
      <c r="A22" s="1131" t="s">
        <v>582</v>
      </c>
      <c r="B22" s="1131"/>
      <c r="C22" s="1132" t="s">
        <v>574</v>
      </c>
      <c r="D22" s="1132"/>
      <c r="E22" s="1132"/>
      <c r="F22" s="1132"/>
      <c r="G22" s="1132"/>
      <c r="H22" s="1132"/>
      <c r="I22" s="1132"/>
      <c r="J22" s="1132"/>
      <c r="K22" s="1132"/>
      <c r="L22" s="1132"/>
      <c r="M22" s="1132"/>
    </row>
    <row r="23" spans="1:13" ht="15.75" x14ac:dyDescent="0.25">
      <c r="A23" s="684"/>
      <c r="B23" s="684"/>
      <c r="C23" s="1133" t="s">
        <v>583</v>
      </c>
      <c r="D23" s="1133"/>
      <c r="E23" s="1133"/>
      <c r="F23" s="1133"/>
      <c r="G23" s="1133"/>
      <c r="H23" s="1133"/>
      <c r="I23" s="1133"/>
      <c r="J23" s="1133"/>
      <c r="K23" s="1133"/>
      <c r="L23" s="1133"/>
      <c r="M23" s="1133"/>
    </row>
    <row r="24" spans="1:13" ht="19.5" x14ac:dyDescent="0.25">
      <c r="A24" s="1131" t="s">
        <v>575</v>
      </c>
      <c r="B24" s="1131"/>
      <c r="C24" s="1131"/>
      <c r="D24" s="1131"/>
      <c r="E24" s="1131"/>
      <c r="F24" s="1131"/>
      <c r="G24" s="1131"/>
      <c r="H24" s="1131"/>
      <c r="I24" s="1131"/>
      <c r="J24" s="1131"/>
      <c r="K24" s="1131"/>
      <c r="L24" s="1131"/>
      <c r="M24" s="1131"/>
    </row>
    <row r="25" spans="1:13" ht="15.75" x14ac:dyDescent="0.25">
      <c r="A25" s="1133" t="s">
        <v>584</v>
      </c>
      <c r="B25" s="1133"/>
      <c r="C25" s="1133"/>
      <c r="D25" s="1133"/>
      <c r="E25" s="1133"/>
      <c r="F25" s="1133"/>
      <c r="G25" s="1133"/>
      <c r="H25" s="1133"/>
      <c r="I25" s="1133"/>
      <c r="J25" s="1133"/>
      <c r="K25" s="1133"/>
      <c r="L25" s="1133"/>
      <c r="M25" s="1133"/>
    </row>
    <row r="26" spans="1:13" ht="19.5" x14ac:dyDescent="0.25">
      <c r="A26" s="1131" t="s">
        <v>575</v>
      </c>
      <c r="B26" s="1131"/>
      <c r="C26" s="1131"/>
      <c r="D26" s="1131"/>
      <c r="E26" s="1131"/>
      <c r="F26" s="1131"/>
      <c r="G26" s="1131"/>
      <c r="H26" s="1131"/>
      <c r="I26" s="1131"/>
      <c r="J26" s="1131"/>
      <c r="K26" s="1131"/>
      <c r="L26" s="1131"/>
      <c r="M26" s="1131"/>
    </row>
    <row r="27" spans="1:13" ht="19.5" x14ac:dyDescent="0.25">
      <c r="A27" s="1134" t="s">
        <v>585</v>
      </c>
      <c r="B27" s="1134"/>
      <c r="C27" s="1132" t="s">
        <v>574</v>
      </c>
      <c r="D27" s="1132"/>
      <c r="E27" s="1132"/>
      <c r="F27" s="1132"/>
      <c r="G27" s="1132"/>
      <c r="H27" s="1132"/>
      <c r="I27" s="1132"/>
      <c r="J27" s="1132"/>
      <c r="K27" s="1132"/>
      <c r="L27" s="1132"/>
      <c r="M27" s="1132"/>
    </row>
    <row r="28" spans="1:13" ht="19.5" x14ac:dyDescent="0.25">
      <c r="A28" s="1131" t="s">
        <v>575</v>
      </c>
      <c r="B28" s="1131"/>
      <c r="C28" s="1131"/>
      <c r="D28" s="1131"/>
      <c r="E28" s="1131"/>
      <c r="F28" s="1131"/>
      <c r="G28" s="1131"/>
      <c r="H28" s="1131"/>
      <c r="I28" s="1131"/>
      <c r="J28" s="1131"/>
      <c r="K28" s="1131"/>
      <c r="L28" s="1131"/>
      <c r="M28" s="1131"/>
    </row>
    <row r="29" spans="1:13" ht="19.5" x14ac:dyDescent="0.25">
      <c r="A29" s="1131" t="s">
        <v>575</v>
      </c>
      <c r="B29" s="1131"/>
      <c r="C29" s="1131"/>
      <c r="D29" s="1131"/>
      <c r="E29" s="1131"/>
      <c r="F29" s="1131"/>
      <c r="G29" s="1131"/>
      <c r="H29" s="1131"/>
      <c r="I29" s="1131"/>
      <c r="J29" s="1131"/>
      <c r="K29" s="1131"/>
      <c r="L29" s="1131"/>
      <c r="M29" s="1131"/>
    </row>
    <row r="30" spans="1:13" ht="19.5" x14ac:dyDescent="0.25">
      <c r="A30" s="1134" t="s">
        <v>586</v>
      </c>
      <c r="B30" s="1134"/>
      <c r="C30" s="1132" t="s">
        <v>574</v>
      </c>
      <c r="D30" s="1132"/>
      <c r="E30" s="1132"/>
      <c r="F30" s="1132"/>
      <c r="G30" s="1132"/>
      <c r="H30" s="1132"/>
      <c r="I30" s="1132"/>
      <c r="J30" s="1132"/>
      <c r="K30" s="1132"/>
      <c r="L30" s="1132"/>
      <c r="M30" s="1132"/>
    </row>
    <row r="31" spans="1:13" ht="21.75" customHeight="1" x14ac:dyDescent="0.25">
      <c r="A31" s="1148" t="s">
        <v>587</v>
      </c>
      <c r="B31" s="1148"/>
      <c r="C31" s="1132" t="s">
        <v>574</v>
      </c>
      <c r="D31" s="1132"/>
      <c r="E31" s="1132"/>
      <c r="F31" s="1132"/>
      <c r="G31" s="1132"/>
      <c r="H31" s="1132"/>
      <c r="I31" s="1132"/>
      <c r="J31" s="1132"/>
      <c r="K31" s="1132"/>
      <c r="L31" s="1132"/>
      <c r="M31" s="1132"/>
    </row>
    <row r="32" spans="1:13" ht="21.75" customHeight="1" x14ac:dyDescent="0.25">
      <c r="A32" s="1148"/>
      <c r="B32" s="1148"/>
      <c r="C32" s="1133" t="s">
        <v>588</v>
      </c>
      <c r="D32" s="1133"/>
      <c r="E32" s="1133"/>
      <c r="F32" s="1133"/>
      <c r="G32" s="1133"/>
      <c r="H32" s="1133"/>
      <c r="I32" s="1133"/>
      <c r="J32" s="1133"/>
      <c r="K32" s="1133"/>
      <c r="L32" s="1133"/>
      <c r="M32" s="1133"/>
    </row>
    <row r="33" spans="1:13" ht="21.75" customHeight="1" x14ac:dyDescent="0.25">
      <c r="A33" s="1148"/>
      <c r="B33" s="1148"/>
      <c r="C33" s="1132" t="s">
        <v>574</v>
      </c>
      <c r="D33" s="1132"/>
      <c r="E33" s="1132"/>
      <c r="F33" s="1132"/>
      <c r="G33" s="1132"/>
      <c r="H33" s="1132"/>
      <c r="I33" s="1132"/>
      <c r="J33" s="1132"/>
      <c r="K33" s="1132"/>
      <c r="L33" s="1132"/>
      <c r="M33" s="1132"/>
    </row>
    <row r="34" spans="1:13" ht="21.75" customHeight="1" x14ac:dyDescent="0.25">
      <c r="A34" s="1148"/>
      <c r="B34" s="1148"/>
      <c r="C34" s="1132" t="s">
        <v>574</v>
      </c>
      <c r="D34" s="1132"/>
      <c r="E34" s="1132"/>
      <c r="F34" s="1132"/>
      <c r="G34" s="1132"/>
      <c r="H34" s="1132"/>
      <c r="I34" s="1132"/>
      <c r="J34" s="1132"/>
      <c r="K34" s="1132"/>
      <c r="L34" s="1132"/>
      <c r="M34" s="1132"/>
    </row>
    <row r="35" spans="1:13" ht="19.5" x14ac:dyDescent="0.25">
      <c r="A35" s="1131" t="s">
        <v>575</v>
      </c>
      <c r="B35" s="1131"/>
      <c r="C35" s="1131"/>
      <c r="D35" s="1131"/>
      <c r="E35" s="1131"/>
      <c r="F35" s="1131"/>
      <c r="G35" s="1131"/>
      <c r="H35" s="1131"/>
      <c r="I35" s="1131"/>
      <c r="J35" s="1131"/>
      <c r="K35" s="1131"/>
      <c r="L35" s="1131"/>
      <c r="M35" s="1131"/>
    </row>
    <row r="36" spans="1:13" ht="19.5" x14ac:dyDescent="0.25">
      <c r="A36" s="1131" t="s">
        <v>575</v>
      </c>
      <c r="B36" s="1131"/>
      <c r="C36" s="1131"/>
      <c r="D36" s="1131"/>
      <c r="E36" s="1131"/>
      <c r="F36" s="1131"/>
      <c r="G36" s="1131"/>
      <c r="H36" s="1131"/>
      <c r="I36" s="1131"/>
      <c r="J36" s="1131"/>
      <c r="K36" s="1131"/>
      <c r="L36" s="1131"/>
      <c r="M36" s="1131"/>
    </row>
    <row r="37" spans="1:13" ht="19.5" x14ac:dyDescent="0.25">
      <c r="A37" s="684"/>
      <c r="B37" s="688"/>
      <c r="C37" s="684"/>
      <c r="D37" s="684"/>
      <c r="E37" s="684"/>
      <c r="F37" s="684"/>
      <c r="G37" s="684"/>
      <c r="H37" s="684"/>
      <c r="I37" s="684"/>
      <c r="J37" s="684"/>
      <c r="K37" s="684"/>
      <c r="L37" s="684"/>
      <c r="M37" s="684"/>
    </row>
    <row r="39" spans="1:13" ht="15.75" customHeight="1" x14ac:dyDescent="0.25">
      <c r="A39" s="684"/>
      <c r="B39" s="1152" t="s">
        <v>589</v>
      </c>
      <c r="C39" s="1153"/>
      <c r="D39" s="1153"/>
      <c r="E39" s="1153"/>
      <c r="F39" s="1153"/>
      <c r="G39" s="1153"/>
      <c r="H39" s="1153"/>
      <c r="I39" s="1153"/>
      <c r="J39" s="1153"/>
      <c r="K39" s="1153"/>
      <c r="L39" s="1153"/>
      <c r="M39" s="1153"/>
    </row>
    <row r="40" spans="1:13" x14ac:dyDescent="0.25">
      <c r="A40" s="684"/>
      <c r="B40" s="684"/>
      <c r="C40" s="684"/>
      <c r="D40" s="684"/>
      <c r="E40" s="684"/>
      <c r="F40" s="684"/>
      <c r="G40" s="684"/>
      <c r="H40" s="684"/>
      <c r="I40" s="684"/>
      <c r="J40" s="684"/>
      <c r="K40" s="684"/>
      <c r="L40" s="686" t="s">
        <v>590</v>
      </c>
      <c r="M40" s="684"/>
    </row>
    <row r="41" spans="1:13" ht="15" customHeight="1" x14ac:dyDescent="0.25">
      <c r="A41" s="1144" t="s">
        <v>591</v>
      </c>
      <c r="B41" s="1138" t="s">
        <v>372</v>
      </c>
      <c r="C41" s="1139"/>
      <c r="D41" s="1149"/>
      <c r="E41" s="1129" t="s">
        <v>592</v>
      </c>
      <c r="F41" s="1129"/>
      <c r="G41" s="1129"/>
      <c r="H41" s="1129"/>
      <c r="I41" s="1129"/>
      <c r="J41" s="1129"/>
      <c r="K41" s="1129"/>
      <c r="L41" s="1129"/>
      <c r="M41" s="1144" t="s">
        <v>593</v>
      </c>
    </row>
    <row r="42" spans="1:13" ht="15" customHeight="1" x14ac:dyDescent="0.25">
      <c r="A42" s="1145"/>
      <c r="B42" s="1140"/>
      <c r="C42" s="1141"/>
      <c r="D42" s="1150"/>
      <c r="E42" s="1129"/>
      <c r="F42" s="1129"/>
      <c r="G42" s="1129"/>
      <c r="H42" s="1129"/>
      <c r="I42" s="1129"/>
      <c r="J42" s="1129"/>
      <c r="K42" s="1129"/>
      <c r="L42" s="1129"/>
      <c r="M42" s="1145"/>
    </row>
    <row r="43" spans="1:13" ht="15.75" x14ac:dyDescent="0.25">
      <c r="A43" s="1146"/>
      <c r="B43" s="1142"/>
      <c r="C43" s="1143"/>
      <c r="D43" s="1151"/>
      <c r="E43" s="645">
        <v>1</v>
      </c>
      <c r="F43" s="645">
        <v>2</v>
      </c>
      <c r="G43" s="645">
        <v>3</v>
      </c>
      <c r="H43" s="645" t="s">
        <v>594</v>
      </c>
      <c r="I43" s="645" t="s">
        <v>594</v>
      </c>
      <c r="J43" s="645" t="s">
        <v>594</v>
      </c>
      <c r="K43" s="645" t="s">
        <v>594</v>
      </c>
      <c r="L43" s="645" t="s">
        <v>595</v>
      </c>
      <c r="M43" s="1146"/>
    </row>
    <row r="44" spans="1:13" ht="15.75" customHeight="1" x14ac:dyDescent="0.25">
      <c r="A44" s="1110" t="s">
        <v>596</v>
      </c>
      <c r="B44" s="1110"/>
      <c r="C44" s="1110"/>
      <c r="D44" s="1110"/>
      <c r="E44" s="1110"/>
      <c r="F44" s="1110"/>
      <c r="G44" s="1110"/>
      <c r="H44" s="1110"/>
      <c r="I44" s="1110"/>
      <c r="J44" s="1110"/>
      <c r="K44" s="1110"/>
      <c r="L44" s="1110"/>
      <c r="M44" s="1110"/>
    </row>
    <row r="45" spans="1:13" ht="30.75" customHeight="1" x14ac:dyDescent="0.25">
      <c r="A45" s="645" t="s">
        <v>597</v>
      </c>
      <c r="B45" s="1110" t="s">
        <v>598</v>
      </c>
      <c r="C45" s="1110"/>
      <c r="D45" s="1110"/>
      <c r="E45" s="689"/>
      <c r="F45" s="689"/>
      <c r="G45" s="689"/>
      <c r="H45" s="689"/>
      <c r="I45" s="689"/>
      <c r="J45" s="689"/>
      <c r="K45" s="691"/>
      <c r="L45" s="691"/>
      <c r="M45" s="691"/>
    </row>
    <row r="46" spans="1:13" ht="15.75" x14ac:dyDescent="0.25">
      <c r="A46" s="645" t="s">
        <v>599</v>
      </c>
      <c r="B46" s="1110" t="s">
        <v>600</v>
      </c>
      <c r="C46" s="1110"/>
      <c r="D46" s="1110"/>
      <c r="E46" s="689"/>
      <c r="F46" s="689"/>
      <c r="G46" s="689"/>
      <c r="H46" s="689"/>
      <c r="I46" s="689"/>
      <c r="J46" s="689"/>
      <c r="K46" s="691"/>
      <c r="L46" s="691"/>
      <c r="M46" s="691"/>
    </row>
    <row r="47" spans="1:13" ht="30.75" customHeight="1" x14ac:dyDescent="0.25">
      <c r="A47" s="645" t="s">
        <v>601</v>
      </c>
      <c r="B47" s="1110" t="s">
        <v>602</v>
      </c>
      <c r="C47" s="1110"/>
      <c r="D47" s="1110"/>
      <c r="E47" s="689"/>
      <c r="F47" s="689"/>
      <c r="G47" s="689"/>
      <c r="H47" s="689"/>
      <c r="I47" s="689"/>
      <c r="J47" s="689"/>
      <c r="K47" s="691"/>
      <c r="L47" s="691"/>
      <c r="M47" s="691"/>
    </row>
    <row r="48" spans="1:13" ht="15.75" customHeight="1" x14ac:dyDescent="0.25">
      <c r="A48" s="645" t="s">
        <v>603</v>
      </c>
      <c r="B48" s="1110" t="s">
        <v>604</v>
      </c>
      <c r="C48" s="1110"/>
      <c r="D48" s="1110"/>
      <c r="E48" s="689"/>
      <c r="F48" s="689"/>
      <c r="G48" s="689"/>
      <c r="H48" s="689"/>
      <c r="I48" s="689"/>
      <c r="J48" s="689"/>
      <c r="K48" s="691"/>
      <c r="L48" s="691"/>
      <c r="M48" s="691"/>
    </row>
    <row r="49" spans="1:13" ht="30.75" customHeight="1" x14ac:dyDescent="0.25">
      <c r="A49" s="645" t="s">
        <v>605</v>
      </c>
      <c r="B49" s="1110" t="s">
        <v>606</v>
      </c>
      <c r="C49" s="1110"/>
      <c r="D49" s="1110"/>
      <c r="E49" s="690">
        <f>SUM(E46:E48)</f>
        <v>0</v>
      </c>
      <c r="F49" s="690">
        <f t="shared" ref="F49:M49" si="0">SUM(F46:F48)</f>
        <v>0</v>
      </c>
      <c r="G49" s="690">
        <f t="shared" si="0"/>
        <v>0</v>
      </c>
      <c r="H49" s="690">
        <f t="shared" si="0"/>
        <v>0</v>
      </c>
      <c r="I49" s="690">
        <f t="shared" si="0"/>
        <v>0</v>
      </c>
      <c r="J49" s="690">
        <f t="shared" si="0"/>
        <v>0</v>
      </c>
      <c r="K49" s="690">
        <f t="shared" si="0"/>
        <v>0</v>
      </c>
      <c r="L49" s="690">
        <f t="shared" si="0"/>
        <v>0</v>
      </c>
      <c r="M49" s="690">
        <f t="shared" si="0"/>
        <v>0</v>
      </c>
    </row>
    <row r="50" spans="1:13" ht="35.25" customHeight="1" x14ac:dyDescent="0.25">
      <c r="A50" s="645" t="s">
        <v>607</v>
      </c>
      <c r="B50" s="1110" t="s">
        <v>608</v>
      </c>
      <c r="C50" s="1110"/>
      <c r="D50" s="1110"/>
      <c r="E50" s="689"/>
      <c r="F50" s="689"/>
      <c r="G50" s="689"/>
      <c r="H50" s="689"/>
      <c r="I50" s="689"/>
      <c r="J50" s="689"/>
      <c r="K50" s="691"/>
      <c r="L50" s="691"/>
      <c r="M50" s="691"/>
    </row>
    <row r="51" spans="1:13" ht="30.75" customHeight="1" x14ac:dyDescent="0.25">
      <c r="A51" s="645" t="s">
        <v>609</v>
      </c>
      <c r="B51" s="1110" t="s">
        <v>610</v>
      </c>
      <c r="C51" s="1110"/>
      <c r="D51" s="1110"/>
      <c r="E51" s="689"/>
      <c r="F51" s="689"/>
      <c r="G51" s="689"/>
      <c r="H51" s="689"/>
      <c r="I51" s="689"/>
      <c r="J51" s="689"/>
      <c r="K51" s="691"/>
      <c r="L51" s="691"/>
      <c r="M51" s="691"/>
    </row>
    <row r="52" spans="1:13" ht="15.75" x14ac:dyDescent="0.25">
      <c r="A52" s="645" t="s">
        <v>611</v>
      </c>
      <c r="B52" s="1110" t="s">
        <v>612</v>
      </c>
      <c r="C52" s="1110"/>
      <c r="D52" s="1110"/>
      <c r="E52" s="689"/>
      <c r="F52" s="689"/>
      <c r="G52" s="689"/>
      <c r="H52" s="689"/>
      <c r="I52" s="689"/>
      <c r="J52" s="689"/>
      <c r="K52" s="691"/>
      <c r="L52" s="691"/>
      <c r="M52" s="691"/>
    </row>
    <row r="53" spans="1:13" ht="15" customHeight="1" x14ac:dyDescent="0.25">
      <c r="A53" s="1129" t="s">
        <v>613</v>
      </c>
      <c r="B53" s="1110" t="s">
        <v>614</v>
      </c>
      <c r="C53" s="1110"/>
      <c r="D53" s="1110"/>
      <c r="E53" s="1154">
        <f>E51+E52</f>
        <v>0</v>
      </c>
      <c r="F53" s="1154">
        <f t="shared" ref="F53:M53" si="1">F51+F52</f>
        <v>0</v>
      </c>
      <c r="G53" s="1154">
        <f t="shared" si="1"/>
        <v>0</v>
      </c>
      <c r="H53" s="1154">
        <f t="shared" si="1"/>
        <v>0</v>
      </c>
      <c r="I53" s="1154">
        <f t="shared" si="1"/>
        <v>0</v>
      </c>
      <c r="J53" s="1154">
        <f t="shared" si="1"/>
        <v>0</v>
      </c>
      <c r="K53" s="1154">
        <f t="shared" si="1"/>
        <v>0</v>
      </c>
      <c r="L53" s="1154">
        <f t="shared" si="1"/>
        <v>0</v>
      </c>
      <c r="M53" s="1154">
        <f t="shared" si="1"/>
        <v>0</v>
      </c>
    </row>
    <row r="54" spans="1:13" ht="15" customHeight="1" x14ac:dyDescent="0.25">
      <c r="A54" s="1129"/>
      <c r="B54" s="1110"/>
      <c r="C54" s="1110"/>
      <c r="D54" s="1110"/>
      <c r="E54" s="1154"/>
      <c r="F54" s="1154"/>
      <c r="G54" s="1154"/>
      <c r="H54" s="1154"/>
      <c r="I54" s="1154"/>
      <c r="J54" s="1154"/>
      <c r="K54" s="1154"/>
      <c r="L54" s="1154"/>
      <c r="M54" s="1154"/>
    </row>
    <row r="55" spans="1:13" ht="15.75" customHeight="1" x14ac:dyDescent="0.25">
      <c r="A55" s="1147" t="s">
        <v>615</v>
      </c>
      <c r="B55" s="1136"/>
      <c r="C55" s="1136"/>
      <c r="D55" s="1136"/>
      <c r="E55" s="1136"/>
      <c r="F55" s="1136"/>
      <c r="G55" s="1136"/>
      <c r="H55" s="1136"/>
      <c r="I55" s="1136"/>
      <c r="J55" s="1136"/>
      <c r="K55" s="1136"/>
      <c r="L55" s="1136"/>
      <c r="M55" s="1137"/>
    </row>
    <row r="56" spans="1:13" ht="15.75" x14ac:dyDescent="0.25">
      <c r="A56" s="699" t="s">
        <v>235</v>
      </c>
      <c r="B56" s="1110" t="s">
        <v>616</v>
      </c>
      <c r="C56" s="1110"/>
      <c r="D56" s="1110"/>
      <c r="E56" s="690">
        <f>E57+E58</f>
        <v>0</v>
      </c>
      <c r="F56" s="690">
        <f t="shared" ref="F56:M56" si="2">F57+F58</f>
        <v>0</v>
      </c>
      <c r="G56" s="690">
        <f t="shared" si="2"/>
        <v>0</v>
      </c>
      <c r="H56" s="690">
        <f t="shared" si="2"/>
        <v>0</v>
      </c>
      <c r="I56" s="690">
        <f t="shared" si="2"/>
        <v>0</v>
      </c>
      <c r="J56" s="690">
        <f t="shared" si="2"/>
        <v>0</v>
      </c>
      <c r="K56" s="690">
        <f t="shared" si="2"/>
        <v>0</v>
      </c>
      <c r="L56" s="690">
        <f t="shared" si="2"/>
        <v>0</v>
      </c>
      <c r="M56" s="690">
        <f t="shared" si="2"/>
        <v>0</v>
      </c>
    </row>
    <row r="57" spans="1:13" ht="15.75" customHeight="1" x14ac:dyDescent="0.25">
      <c r="A57" s="699" t="s">
        <v>617</v>
      </c>
      <c r="B57" s="1110" t="s">
        <v>618</v>
      </c>
      <c r="C57" s="1110"/>
      <c r="D57" s="1110"/>
      <c r="E57" s="689"/>
      <c r="F57" s="689"/>
      <c r="G57" s="689"/>
      <c r="H57" s="689"/>
      <c r="I57" s="689"/>
      <c r="J57" s="689"/>
      <c r="K57" s="691"/>
      <c r="L57" s="691"/>
      <c r="M57" s="691"/>
    </row>
    <row r="58" spans="1:13" ht="15.75" customHeight="1" x14ac:dyDescent="0.25">
      <c r="A58" s="699" t="s">
        <v>619</v>
      </c>
      <c r="B58" s="1110" t="s">
        <v>620</v>
      </c>
      <c r="C58" s="1110"/>
      <c r="D58" s="1110"/>
      <c r="E58" s="689"/>
      <c r="F58" s="689"/>
      <c r="G58" s="689"/>
      <c r="H58" s="689"/>
      <c r="I58" s="689"/>
      <c r="J58" s="689"/>
      <c r="K58" s="691"/>
      <c r="L58" s="691"/>
      <c r="M58" s="691"/>
    </row>
    <row r="59" spans="1:13" ht="15.75" customHeight="1" x14ac:dyDescent="0.25">
      <c r="A59" s="699" t="s">
        <v>250</v>
      </c>
      <c r="B59" s="1110" t="s">
        <v>621</v>
      </c>
      <c r="C59" s="1110"/>
      <c r="D59" s="1110"/>
      <c r="E59" s="690">
        <f>SUM(E60:E64)</f>
        <v>0</v>
      </c>
      <c r="F59" s="690">
        <f t="shared" ref="F59:M59" si="3">SUM(F60:F64)</f>
        <v>0</v>
      </c>
      <c r="G59" s="690">
        <f t="shared" si="3"/>
        <v>0</v>
      </c>
      <c r="H59" s="690">
        <f t="shared" si="3"/>
        <v>0</v>
      </c>
      <c r="I59" s="690">
        <f t="shared" si="3"/>
        <v>0</v>
      </c>
      <c r="J59" s="690">
        <f t="shared" si="3"/>
        <v>0</v>
      </c>
      <c r="K59" s="690">
        <f t="shared" si="3"/>
        <v>0</v>
      </c>
      <c r="L59" s="690">
        <f t="shared" si="3"/>
        <v>0</v>
      </c>
      <c r="M59" s="690">
        <f t="shared" si="3"/>
        <v>0</v>
      </c>
    </row>
    <row r="60" spans="1:13" ht="15.75" x14ac:dyDescent="0.25">
      <c r="A60" s="699" t="s">
        <v>622</v>
      </c>
      <c r="B60" s="1110" t="s">
        <v>623</v>
      </c>
      <c r="C60" s="1110"/>
      <c r="D60" s="1110"/>
      <c r="E60" s="689"/>
      <c r="F60" s="689"/>
      <c r="G60" s="689"/>
      <c r="H60" s="689"/>
      <c r="I60" s="689"/>
      <c r="J60" s="689"/>
      <c r="K60" s="691"/>
      <c r="L60" s="691"/>
      <c r="M60" s="691"/>
    </row>
    <row r="61" spans="1:13" ht="15.75" x14ac:dyDescent="0.25">
      <c r="A61" s="699" t="s">
        <v>624</v>
      </c>
      <c r="B61" s="1110" t="s">
        <v>625</v>
      </c>
      <c r="C61" s="1110"/>
      <c r="D61" s="1110"/>
      <c r="E61" s="689"/>
      <c r="F61" s="689"/>
      <c r="G61" s="689"/>
      <c r="H61" s="689"/>
      <c r="I61" s="689"/>
      <c r="J61" s="689"/>
      <c r="K61" s="691"/>
      <c r="L61" s="691"/>
      <c r="M61" s="691"/>
    </row>
    <row r="62" spans="1:13" ht="15.75" x14ac:dyDescent="0.25">
      <c r="A62" s="645" t="s">
        <v>626</v>
      </c>
      <c r="B62" s="1110" t="s">
        <v>627</v>
      </c>
      <c r="C62" s="1110"/>
      <c r="D62" s="1110"/>
      <c r="E62" s="689"/>
      <c r="F62" s="689"/>
      <c r="G62" s="689"/>
      <c r="H62" s="689"/>
      <c r="I62" s="689"/>
      <c r="J62" s="689"/>
      <c r="K62" s="691"/>
      <c r="L62" s="691"/>
      <c r="M62" s="691"/>
    </row>
    <row r="63" spans="1:13" ht="15.75" x14ac:dyDescent="0.25">
      <c r="A63" s="645" t="s">
        <v>628</v>
      </c>
      <c r="B63" s="1110" t="s">
        <v>629</v>
      </c>
      <c r="C63" s="1110"/>
      <c r="D63" s="1110"/>
      <c r="E63" s="692"/>
      <c r="F63" s="692"/>
      <c r="G63" s="692"/>
      <c r="H63" s="692"/>
      <c r="I63" s="692"/>
      <c r="J63" s="692"/>
      <c r="K63" s="694"/>
      <c r="L63" s="694"/>
      <c r="M63" s="694"/>
    </row>
    <row r="64" spans="1:13" ht="15.75" customHeight="1" x14ac:dyDescent="0.25">
      <c r="A64" s="645" t="s">
        <v>630</v>
      </c>
      <c r="B64" s="1110" t="s">
        <v>631</v>
      </c>
      <c r="C64" s="1110"/>
      <c r="D64" s="1110"/>
      <c r="E64" s="692"/>
      <c r="F64" s="692"/>
      <c r="G64" s="692"/>
      <c r="H64" s="692"/>
      <c r="I64" s="692"/>
      <c r="J64" s="692"/>
      <c r="K64" s="694"/>
      <c r="L64" s="694"/>
      <c r="M64" s="694"/>
    </row>
    <row r="65" spans="1:13" ht="33.75" customHeight="1" x14ac:dyDescent="0.25">
      <c r="A65" s="645" t="s">
        <v>632</v>
      </c>
      <c r="B65" s="1110" t="s">
        <v>633</v>
      </c>
      <c r="C65" s="1110"/>
      <c r="D65" s="1110"/>
      <c r="E65" s="690">
        <f>E56+E59</f>
        <v>0</v>
      </c>
      <c r="F65" s="690">
        <f t="shared" ref="F65:M65" si="4">F56+F59</f>
        <v>0</v>
      </c>
      <c r="G65" s="690">
        <f t="shared" si="4"/>
        <v>0</v>
      </c>
      <c r="H65" s="690">
        <f t="shared" si="4"/>
        <v>0</v>
      </c>
      <c r="I65" s="690">
        <f t="shared" si="4"/>
        <v>0</v>
      </c>
      <c r="J65" s="690">
        <f t="shared" si="4"/>
        <v>0</v>
      </c>
      <c r="K65" s="690">
        <f t="shared" si="4"/>
        <v>0</v>
      </c>
      <c r="L65" s="690">
        <f t="shared" si="4"/>
        <v>0</v>
      </c>
      <c r="M65" s="690">
        <f t="shared" si="4"/>
        <v>0</v>
      </c>
    </row>
    <row r="66" spans="1:13" ht="15.75" customHeight="1" x14ac:dyDescent="0.25">
      <c r="A66" s="1147" t="s">
        <v>634</v>
      </c>
      <c r="B66" s="1136"/>
      <c r="C66" s="1136"/>
      <c r="D66" s="1136"/>
      <c r="E66" s="1136"/>
      <c r="F66" s="1136"/>
      <c r="G66" s="1136"/>
      <c r="H66" s="1136"/>
      <c r="I66" s="1136"/>
      <c r="J66" s="1136"/>
      <c r="K66" s="1136"/>
      <c r="L66" s="1136"/>
      <c r="M66" s="1137"/>
    </row>
    <row r="67" spans="1:13" ht="80.25" customHeight="1" x14ac:dyDescent="0.25">
      <c r="A67" s="650" t="s">
        <v>635</v>
      </c>
      <c r="B67" s="1110" t="s">
        <v>636</v>
      </c>
      <c r="C67" s="1110"/>
      <c r="D67" s="1110"/>
      <c r="E67" s="689"/>
      <c r="F67" s="689"/>
      <c r="G67" s="689"/>
      <c r="H67" s="689"/>
      <c r="I67" s="689"/>
      <c r="J67" s="689"/>
      <c r="K67" s="691"/>
      <c r="L67" s="691"/>
      <c r="M67" s="691"/>
    </row>
    <row r="71" spans="1:13" ht="15" customHeight="1" x14ac:dyDescent="0.25">
      <c r="A71" s="684"/>
      <c r="B71" s="1152" t="s">
        <v>396</v>
      </c>
      <c r="C71" s="1153"/>
      <c r="D71" s="1153"/>
      <c r="E71" s="1153"/>
      <c r="F71" s="1153"/>
      <c r="G71" s="1153"/>
      <c r="H71" s="1153"/>
      <c r="I71" s="1153"/>
      <c r="J71" s="1153"/>
      <c r="K71" s="1153"/>
      <c r="L71" s="1153"/>
      <c r="M71" s="1153"/>
    </row>
    <row r="72" spans="1:13" x14ac:dyDescent="0.25">
      <c r="A72" s="684"/>
      <c r="B72" s="684"/>
      <c r="C72" s="684"/>
      <c r="D72" s="684"/>
      <c r="E72" s="684"/>
      <c r="F72" s="684"/>
      <c r="G72" s="684"/>
      <c r="H72" s="684"/>
      <c r="I72" s="684"/>
      <c r="J72" s="684"/>
      <c r="K72" s="684"/>
      <c r="L72" s="686" t="s">
        <v>590</v>
      </c>
      <c r="M72" s="684"/>
    </row>
    <row r="73" spans="1:13" ht="15" customHeight="1" x14ac:dyDescent="0.25">
      <c r="A73" s="1144" t="s">
        <v>591</v>
      </c>
      <c r="B73" s="1129" t="s">
        <v>637</v>
      </c>
      <c r="C73" s="1129"/>
      <c r="D73" s="1129"/>
      <c r="E73" s="1129" t="s">
        <v>638</v>
      </c>
      <c r="F73" s="1129"/>
      <c r="G73" s="1129"/>
      <c r="H73" s="1129"/>
      <c r="I73" s="1129"/>
      <c r="J73" s="1129"/>
      <c r="K73" s="1129"/>
      <c r="L73" s="1129"/>
      <c r="M73" s="1144" t="s">
        <v>593</v>
      </c>
    </row>
    <row r="74" spans="1:13" ht="15" customHeight="1" x14ac:dyDescent="0.25">
      <c r="A74" s="1145"/>
      <c r="B74" s="1129"/>
      <c r="C74" s="1129"/>
      <c r="D74" s="1129"/>
      <c r="E74" s="1129"/>
      <c r="F74" s="1129"/>
      <c r="G74" s="1129"/>
      <c r="H74" s="1129"/>
      <c r="I74" s="1129"/>
      <c r="J74" s="1129"/>
      <c r="K74" s="1129"/>
      <c r="L74" s="1129"/>
      <c r="M74" s="1145"/>
    </row>
    <row r="75" spans="1:13" ht="15.75" x14ac:dyDescent="0.25">
      <c r="A75" s="1146"/>
      <c r="B75" s="1129"/>
      <c r="C75" s="1129"/>
      <c r="D75" s="1129"/>
      <c r="E75" s="645">
        <v>1</v>
      </c>
      <c r="F75" s="645">
        <v>2</v>
      </c>
      <c r="G75" s="645">
        <v>3</v>
      </c>
      <c r="H75" s="645" t="s">
        <v>594</v>
      </c>
      <c r="I75" s="645" t="s">
        <v>594</v>
      </c>
      <c r="J75" s="645" t="s">
        <v>594</v>
      </c>
      <c r="K75" s="645" t="s">
        <v>594</v>
      </c>
      <c r="L75" s="645" t="s">
        <v>595</v>
      </c>
      <c r="M75" s="1146"/>
    </row>
    <row r="76" spans="1:13" ht="15.75" customHeight="1" x14ac:dyDescent="0.25">
      <c r="A76" s="1110" t="s">
        <v>639</v>
      </c>
      <c r="B76" s="1110"/>
      <c r="C76" s="1110"/>
      <c r="D76" s="1110"/>
      <c r="E76" s="1110"/>
      <c r="F76" s="1110"/>
      <c r="G76" s="1110"/>
      <c r="H76" s="1110"/>
      <c r="I76" s="1110"/>
      <c r="J76" s="1110"/>
      <c r="K76" s="1110"/>
      <c r="L76" s="1110"/>
      <c r="M76" s="1110"/>
    </row>
    <row r="77" spans="1:13" ht="15.75" x14ac:dyDescent="0.25">
      <c r="A77" s="645" t="s">
        <v>597</v>
      </c>
      <c r="B77" s="1110" t="s">
        <v>640</v>
      </c>
      <c r="C77" s="1110"/>
      <c r="D77" s="1110"/>
      <c r="E77" s="689"/>
      <c r="F77" s="689"/>
      <c r="G77" s="689"/>
      <c r="H77" s="689"/>
      <c r="I77" s="689"/>
      <c r="J77" s="689"/>
      <c r="K77" s="691"/>
      <c r="L77" s="691"/>
      <c r="M77" s="691"/>
    </row>
    <row r="78" spans="1:13" ht="15.75" x14ac:dyDescent="0.25">
      <c r="A78" s="645" t="s">
        <v>605</v>
      </c>
      <c r="B78" s="1110" t="s">
        <v>641</v>
      </c>
      <c r="C78" s="1110"/>
      <c r="D78" s="1110"/>
      <c r="E78" s="689"/>
      <c r="F78" s="689"/>
      <c r="G78" s="689"/>
      <c r="H78" s="689"/>
      <c r="I78" s="689"/>
      <c r="J78" s="689"/>
      <c r="K78" s="691"/>
      <c r="L78" s="691"/>
      <c r="M78" s="691" t="s">
        <v>5</v>
      </c>
    </row>
    <row r="79" spans="1:13" ht="15.75" x14ac:dyDescent="0.25">
      <c r="A79" s="645" t="s">
        <v>609</v>
      </c>
      <c r="B79" s="1110" t="s">
        <v>642</v>
      </c>
      <c r="C79" s="1110"/>
      <c r="D79" s="1110"/>
      <c r="E79" s="689"/>
      <c r="F79" s="689"/>
      <c r="G79" s="689"/>
      <c r="H79" s="689"/>
      <c r="I79" s="689"/>
      <c r="J79" s="689"/>
      <c r="K79" s="691"/>
      <c r="L79" s="691"/>
      <c r="M79" s="691"/>
    </row>
    <row r="80" spans="1:13" ht="15.75" x14ac:dyDescent="0.25">
      <c r="A80" s="645" t="s">
        <v>611</v>
      </c>
      <c r="B80" s="1110" t="s">
        <v>643</v>
      </c>
      <c r="C80" s="1110"/>
      <c r="D80" s="1110"/>
      <c r="E80" s="689"/>
      <c r="F80" s="689"/>
      <c r="G80" s="689"/>
      <c r="H80" s="689"/>
      <c r="I80" s="689"/>
      <c r="J80" s="689"/>
      <c r="K80" s="691"/>
      <c r="L80" s="691"/>
      <c r="M80" s="691"/>
    </row>
    <row r="81" spans="1:13" ht="15.75" x14ac:dyDescent="0.25">
      <c r="A81" s="645" t="s">
        <v>613</v>
      </c>
      <c r="B81" s="1110" t="s">
        <v>644</v>
      </c>
      <c r="C81" s="1110"/>
      <c r="D81" s="1110"/>
      <c r="E81" s="689"/>
      <c r="F81" s="689"/>
      <c r="G81" s="689"/>
      <c r="H81" s="689"/>
      <c r="I81" s="689"/>
      <c r="J81" s="689"/>
      <c r="K81" s="691"/>
      <c r="L81" s="691"/>
      <c r="M81" s="691"/>
    </row>
    <row r="82" spans="1:13" ht="15.75" x14ac:dyDescent="0.25">
      <c r="A82" s="645" t="s">
        <v>645</v>
      </c>
      <c r="B82" s="1110" t="s">
        <v>646</v>
      </c>
      <c r="C82" s="1110"/>
      <c r="D82" s="1110"/>
      <c r="E82" s="689"/>
      <c r="F82" s="689"/>
      <c r="G82" s="689"/>
      <c r="H82" s="689"/>
      <c r="I82" s="689"/>
      <c r="J82" s="689"/>
      <c r="K82" s="691"/>
      <c r="L82" s="691"/>
      <c r="M82" s="691"/>
    </row>
    <row r="83" spans="1:13" ht="15.75" x14ac:dyDescent="0.25">
      <c r="A83" s="645" t="s">
        <v>647</v>
      </c>
      <c r="B83" s="1110" t="s">
        <v>648</v>
      </c>
      <c r="C83" s="1110"/>
      <c r="D83" s="1110"/>
      <c r="E83" s="689"/>
      <c r="F83" s="689"/>
      <c r="G83" s="689"/>
      <c r="H83" s="689"/>
      <c r="I83" s="689"/>
      <c r="J83" s="689"/>
      <c r="K83" s="691"/>
      <c r="L83" s="691"/>
      <c r="M83" s="691"/>
    </row>
    <row r="84" spans="1:13" ht="48" customHeight="1" x14ac:dyDescent="0.25">
      <c r="A84" s="645" t="s">
        <v>649</v>
      </c>
      <c r="B84" s="1110" t="s">
        <v>650</v>
      </c>
      <c r="C84" s="1110"/>
      <c r="D84" s="1110"/>
      <c r="E84" s="689"/>
      <c r="F84" s="689"/>
      <c r="G84" s="689"/>
      <c r="H84" s="689"/>
      <c r="I84" s="689"/>
      <c r="J84" s="689"/>
      <c r="K84" s="691"/>
      <c r="L84" s="691"/>
      <c r="M84" s="691"/>
    </row>
    <row r="85" spans="1:13" ht="15.75" x14ac:dyDescent="0.25">
      <c r="A85" s="645" t="s">
        <v>632</v>
      </c>
      <c r="B85" s="1110" t="s">
        <v>651</v>
      </c>
      <c r="C85" s="1110"/>
      <c r="D85" s="1110"/>
      <c r="E85" s="689"/>
      <c r="F85" s="689"/>
      <c r="G85" s="689"/>
      <c r="H85" s="689"/>
      <c r="I85" s="689"/>
      <c r="J85" s="689"/>
      <c r="K85" s="691"/>
      <c r="L85" s="691"/>
      <c r="M85" s="691"/>
    </row>
    <row r="86" spans="1:13" ht="31.5" customHeight="1" x14ac:dyDescent="0.25">
      <c r="A86" s="645" t="s">
        <v>652</v>
      </c>
      <c r="B86" s="1110" t="s">
        <v>653</v>
      </c>
      <c r="C86" s="1110"/>
      <c r="D86" s="1110"/>
      <c r="E86" s="690">
        <f>E82+E83+E85</f>
        <v>0</v>
      </c>
      <c r="F86" s="690">
        <f t="shared" ref="F86:M86" si="5">F82+F83+F85</f>
        <v>0</v>
      </c>
      <c r="G86" s="690">
        <f t="shared" si="5"/>
        <v>0</v>
      </c>
      <c r="H86" s="690">
        <f t="shared" si="5"/>
        <v>0</v>
      </c>
      <c r="I86" s="690">
        <f t="shared" si="5"/>
        <v>0</v>
      </c>
      <c r="J86" s="690">
        <f t="shared" si="5"/>
        <v>0</v>
      </c>
      <c r="K86" s="690">
        <f t="shared" si="5"/>
        <v>0</v>
      </c>
      <c r="L86" s="690">
        <f t="shared" si="5"/>
        <v>0</v>
      </c>
      <c r="M86" s="690">
        <f t="shared" si="5"/>
        <v>0</v>
      </c>
    </row>
    <row r="87" spans="1:13" ht="15.75" x14ac:dyDescent="0.25">
      <c r="A87" s="645" t="s">
        <v>654</v>
      </c>
      <c r="B87" s="1110" t="s">
        <v>655</v>
      </c>
      <c r="C87" s="1110"/>
      <c r="D87" s="1110"/>
      <c r="E87" s="689"/>
      <c r="F87" s="689"/>
      <c r="G87" s="689"/>
      <c r="H87" s="689"/>
      <c r="I87" s="689"/>
      <c r="J87" s="689"/>
      <c r="K87" s="691"/>
      <c r="L87" s="691"/>
      <c r="M87" s="691" t="s">
        <v>5</v>
      </c>
    </row>
    <row r="88" spans="1:13" ht="15.75" customHeight="1" x14ac:dyDescent="0.25">
      <c r="A88" s="1110" t="s">
        <v>656</v>
      </c>
      <c r="B88" s="1110"/>
      <c r="C88" s="1110"/>
      <c r="D88" s="1110"/>
      <c r="E88" s="1110"/>
      <c r="F88" s="1110"/>
      <c r="G88" s="1110"/>
      <c r="H88" s="1110"/>
      <c r="I88" s="1110"/>
      <c r="J88" s="1110"/>
      <c r="K88" s="1110"/>
      <c r="L88" s="1110"/>
      <c r="M88" s="1110"/>
    </row>
    <row r="89" spans="1:13" ht="15.75" x14ac:dyDescent="0.25">
      <c r="A89" s="645" t="s">
        <v>657</v>
      </c>
      <c r="B89" s="1136" t="s">
        <v>640</v>
      </c>
      <c r="C89" s="1136"/>
      <c r="D89" s="1137"/>
      <c r="E89" s="689"/>
      <c r="F89" s="689"/>
      <c r="G89" s="689"/>
      <c r="H89" s="689"/>
      <c r="I89" s="689"/>
      <c r="J89" s="689"/>
      <c r="K89" s="691"/>
      <c r="L89" s="691"/>
      <c r="M89" s="691"/>
    </row>
    <row r="90" spans="1:13" ht="15.75" x14ac:dyDescent="0.25">
      <c r="A90" s="645" t="s">
        <v>658</v>
      </c>
      <c r="B90" s="1136" t="s">
        <v>641</v>
      </c>
      <c r="C90" s="1136"/>
      <c r="D90" s="1137"/>
      <c r="E90" s="689"/>
      <c r="F90" s="689"/>
      <c r="G90" s="689"/>
      <c r="H90" s="689"/>
      <c r="I90" s="689"/>
      <c r="J90" s="689"/>
      <c r="K90" s="691"/>
      <c r="L90" s="691"/>
      <c r="M90" s="691"/>
    </row>
    <row r="91" spans="1:13" ht="15.75" customHeight="1" x14ac:dyDescent="0.25">
      <c r="A91" s="645" t="s">
        <v>659</v>
      </c>
      <c r="B91" s="1136" t="s">
        <v>660</v>
      </c>
      <c r="C91" s="1136"/>
      <c r="D91" s="1137"/>
      <c r="E91" s="689"/>
      <c r="F91" s="689"/>
      <c r="G91" s="689"/>
      <c r="H91" s="689"/>
      <c r="I91" s="689"/>
      <c r="J91" s="689"/>
      <c r="K91" s="691"/>
      <c r="L91" s="691"/>
      <c r="M91" s="691"/>
    </row>
    <row r="92" spans="1:13" ht="15.75" x14ac:dyDescent="0.25">
      <c r="A92" s="645" t="s">
        <v>661</v>
      </c>
      <c r="B92" s="1136" t="s">
        <v>646</v>
      </c>
      <c r="C92" s="1136"/>
      <c r="D92" s="1137"/>
      <c r="E92" s="689"/>
      <c r="F92" s="689"/>
      <c r="G92" s="689"/>
      <c r="H92" s="689"/>
      <c r="I92" s="689"/>
      <c r="J92" s="689"/>
      <c r="K92" s="691"/>
      <c r="L92" s="691"/>
      <c r="M92" s="691"/>
    </row>
    <row r="93" spans="1:13" ht="15.75" customHeight="1" x14ac:dyDescent="0.25">
      <c r="A93" s="645" t="s">
        <v>662</v>
      </c>
      <c r="B93" s="1136" t="s">
        <v>663</v>
      </c>
      <c r="C93" s="1136"/>
      <c r="D93" s="1137"/>
      <c r="E93" s="689"/>
      <c r="F93" s="689"/>
      <c r="G93" s="689"/>
      <c r="H93" s="689"/>
      <c r="I93" s="689"/>
      <c r="J93" s="689"/>
      <c r="K93" s="691"/>
      <c r="L93" s="691"/>
      <c r="M93" s="691"/>
    </row>
    <row r="94" spans="1:13" ht="49.5" customHeight="1" x14ac:dyDescent="0.25">
      <c r="A94" s="645" t="s">
        <v>664</v>
      </c>
      <c r="B94" s="1136" t="s">
        <v>650</v>
      </c>
      <c r="C94" s="1136"/>
      <c r="D94" s="1137"/>
      <c r="E94" s="689"/>
      <c r="F94" s="689"/>
      <c r="G94" s="689"/>
      <c r="H94" s="689"/>
      <c r="I94" s="689"/>
      <c r="J94" s="689"/>
      <c r="K94" s="691"/>
      <c r="L94" s="691"/>
      <c r="M94" s="691"/>
    </row>
    <row r="95" spans="1:13" ht="15.75" x14ac:dyDescent="0.25">
      <c r="A95" s="645" t="s">
        <v>665</v>
      </c>
      <c r="B95" s="1110" t="s">
        <v>666</v>
      </c>
      <c r="C95" s="1110"/>
      <c r="D95" s="1110"/>
      <c r="E95" s="689"/>
      <c r="F95" s="689"/>
      <c r="G95" s="689"/>
      <c r="H95" s="689"/>
      <c r="I95" s="689"/>
      <c r="J95" s="689"/>
      <c r="K95" s="691"/>
      <c r="L95" s="691"/>
      <c r="M95" s="691"/>
    </row>
    <row r="96" spans="1:13" ht="15.75" x14ac:dyDescent="0.25">
      <c r="A96" s="645" t="s">
        <v>667</v>
      </c>
      <c r="B96" s="1110" t="s">
        <v>655</v>
      </c>
      <c r="C96" s="1110"/>
      <c r="D96" s="1110"/>
      <c r="E96" s="689"/>
      <c r="F96" s="689"/>
      <c r="G96" s="689"/>
      <c r="H96" s="689"/>
      <c r="I96" s="689"/>
      <c r="J96" s="689"/>
      <c r="K96" s="691"/>
      <c r="L96" s="691"/>
      <c r="M96" s="691"/>
    </row>
    <row r="97" spans="1:13" ht="15.75" customHeight="1" x14ac:dyDescent="0.25">
      <c r="A97" s="645" t="s">
        <v>668</v>
      </c>
      <c r="B97" s="1110" t="s">
        <v>669</v>
      </c>
      <c r="C97" s="1110"/>
      <c r="D97" s="1110"/>
      <c r="E97" s="689"/>
      <c r="F97" s="689"/>
      <c r="G97" s="689"/>
      <c r="H97" s="689"/>
      <c r="I97" s="689"/>
      <c r="J97" s="689"/>
      <c r="K97" s="691"/>
      <c r="L97" s="691"/>
      <c r="M97" s="691"/>
    </row>
    <row r="98" spans="1:13" ht="15.75" customHeight="1" x14ac:dyDescent="0.25">
      <c r="A98" s="1135" t="s">
        <v>670</v>
      </c>
      <c r="B98" s="1136"/>
      <c r="C98" s="1136"/>
      <c r="D98" s="1136"/>
      <c r="E98" s="1136"/>
      <c r="F98" s="1136"/>
      <c r="G98" s="1136"/>
      <c r="H98" s="1136"/>
      <c r="I98" s="1136"/>
      <c r="J98" s="1136"/>
      <c r="K98" s="1136"/>
      <c r="L98" s="1136"/>
      <c r="M98" s="1137"/>
    </row>
    <row r="99" spans="1:13" ht="32.25" customHeight="1" x14ac:dyDescent="0.25">
      <c r="A99" s="645" t="s">
        <v>671</v>
      </c>
      <c r="B99" s="1136" t="s">
        <v>672</v>
      </c>
      <c r="C99" s="1136"/>
      <c r="D99" s="1137"/>
      <c r="E99" s="689"/>
      <c r="F99" s="689"/>
      <c r="G99" s="689"/>
      <c r="H99" s="689"/>
      <c r="I99" s="689"/>
      <c r="J99" s="689"/>
      <c r="K99" s="691"/>
      <c r="L99" s="691"/>
      <c r="M99" s="691"/>
    </row>
    <row r="100" spans="1:13" ht="32.25" customHeight="1" x14ac:dyDescent="0.25">
      <c r="A100" s="645" t="s">
        <v>673</v>
      </c>
      <c r="B100" s="1136" t="s">
        <v>674</v>
      </c>
      <c r="C100" s="1136"/>
      <c r="D100" s="1137"/>
      <c r="E100" s="690">
        <f>E86+E95+E99</f>
        <v>0</v>
      </c>
      <c r="F100" s="690">
        <f t="shared" ref="F100:M100" si="6">F86+F95+F99</f>
        <v>0</v>
      </c>
      <c r="G100" s="690">
        <f t="shared" si="6"/>
        <v>0</v>
      </c>
      <c r="H100" s="690">
        <f t="shared" si="6"/>
        <v>0</v>
      </c>
      <c r="I100" s="690">
        <f t="shared" si="6"/>
        <v>0</v>
      </c>
      <c r="J100" s="690">
        <f t="shared" si="6"/>
        <v>0</v>
      </c>
      <c r="K100" s="690">
        <f t="shared" si="6"/>
        <v>0</v>
      </c>
      <c r="L100" s="690">
        <f t="shared" si="6"/>
        <v>0</v>
      </c>
      <c r="M100" s="690">
        <f t="shared" si="6"/>
        <v>0</v>
      </c>
    </row>
    <row r="101" spans="1:13" ht="48" customHeight="1" x14ac:dyDescent="0.25">
      <c r="A101" s="645" t="s">
        <v>675</v>
      </c>
      <c r="B101" s="1136" t="s">
        <v>650</v>
      </c>
      <c r="C101" s="1136"/>
      <c r="D101" s="1137"/>
      <c r="E101" s="689"/>
      <c r="F101" s="689"/>
      <c r="G101" s="689"/>
      <c r="H101" s="689"/>
      <c r="I101" s="689"/>
      <c r="J101" s="689"/>
      <c r="K101" s="691"/>
      <c r="L101" s="691"/>
      <c r="M101" s="691"/>
    </row>
    <row r="103" spans="1:13" ht="15.75" x14ac:dyDescent="0.25">
      <c r="A103" s="684"/>
      <c r="B103" s="1152" t="s">
        <v>676</v>
      </c>
      <c r="C103" s="1153"/>
      <c r="D103" s="1153"/>
      <c r="E103" s="1153"/>
      <c r="F103" s="1153"/>
      <c r="G103" s="1153"/>
      <c r="H103" s="1153"/>
      <c r="I103" s="1153"/>
      <c r="J103" s="1153"/>
      <c r="K103" s="1153"/>
      <c r="L103" s="1153"/>
      <c r="M103" s="1153"/>
    </row>
    <row r="104" spans="1:13" x14ac:dyDescent="0.25">
      <c r="A104" s="684"/>
      <c r="B104" s="684"/>
      <c r="C104" s="684"/>
      <c r="D104" s="684"/>
      <c r="E104" s="684"/>
      <c r="F104" s="684"/>
      <c r="G104" s="684"/>
      <c r="H104" s="684"/>
      <c r="I104" s="684"/>
      <c r="J104" s="684"/>
      <c r="K104" s="684"/>
      <c r="L104" s="686" t="s">
        <v>590</v>
      </c>
      <c r="M104" s="684"/>
    </row>
    <row r="105" spans="1:13" ht="15" customHeight="1" x14ac:dyDescent="0.25">
      <c r="A105" s="1144" t="s">
        <v>591</v>
      </c>
      <c r="B105" s="1129" t="s">
        <v>637</v>
      </c>
      <c r="C105" s="1129"/>
      <c r="D105" s="1129"/>
      <c r="E105" s="1138" t="s">
        <v>677</v>
      </c>
      <c r="F105" s="1139"/>
      <c r="G105" s="1139" t="s">
        <v>638</v>
      </c>
      <c r="H105" s="1139"/>
      <c r="I105" s="1139"/>
      <c r="J105" s="1139"/>
      <c r="K105" s="1139"/>
      <c r="L105" s="1139"/>
      <c r="M105" s="1149"/>
    </row>
    <row r="106" spans="1:13" ht="15" customHeight="1" x14ac:dyDescent="0.25">
      <c r="A106" s="1145"/>
      <c r="B106" s="1129"/>
      <c r="C106" s="1129"/>
      <c r="D106" s="1129"/>
      <c r="E106" s="1140"/>
      <c r="F106" s="1141"/>
      <c r="G106" s="1143"/>
      <c r="H106" s="1143"/>
      <c r="I106" s="1143"/>
      <c r="J106" s="1143"/>
      <c r="K106" s="1143"/>
      <c r="L106" s="1143"/>
      <c r="M106" s="1151"/>
    </row>
    <row r="107" spans="1:13" ht="15.75" x14ac:dyDescent="0.25">
      <c r="A107" s="1146"/>
      <c r="B107" s="1129"/>
      <c r="C107" s="1129"/>
      <c r="D107" s="1129"/>
      <c r="E107" s="1142"/>
      <c r="F107" s="1143"/>
      <c r="G107" s="645">
        <v>1</v>
      </c>
      <c r="H107" s="645">
        <v>2</v>
      </c>
      <c r="I107" s="645">
        <v>3</v>
      </c>
      <c r="J107" s="645" t="s">
        <v>594</v>
      </c>
      <c r="K107" s="645" t="s">
        <v>594</v>
      </c>
      <c r="L107" s="645" t="s">
        <v>594</v>
      </c>
      <c r="M107" s="645" t="s">
        <v>595</v>
      </c>
    </row>
    <row r="108" spans="1:13" ht="15.75" customHeight="1" x14ac:dyDescent="0.25">
      <c r="A108" s="1110" t="s">
        <v>639</v>
      </c>
      <c r="B108" s="1110"/>
      <c r="C108" s="1110"/>
      <c r="D108" s="1110"/>
      <c r="E108" s="1110"/>
      <c r="F108" s="1110"/>
      <c r="G108" s="1110"/>
      <c r="H108" s="1110"/>
      <c r="I108" s="1110"/>
      <c r="J108" s="1110"/>
      <c r="K108" s="1110"/>
      <c r="L108" s="1110"/>
      <c r="M108" s="1110"/>
    </row>
    <row r="109" spans="1:13" ht="34.5" customHeight="1" x14ac:dyDescent="0.25">
      <c r="A109" s="645" t="s">
        <v>597</v>
      </c>
      <c r="B109" s="1110" t="s">
        <v>678</v>
      </c>
      <c r="C109" s="1110"/>
      <c r="D109" s="1110"/>
      <c r="E109" s="689"/>
      <c r="F109" s="689"/>
      <c r="G109" s="689"/>
      <c r="H109" s="689"/>
      <c r="I109" s="689"/>
      <c r="J109" s="689"/>
      <c r="K109" s="691"/>
      <c r="L109" s="691"/>
      <c r="M109" s="691"/>
    </row>
    <row r="110" spans="1:13" ht="15.75" x14ac:dyDescent="0.25">
      <c r="A110" s="645" t="s">
        <v>605</v>
      </c>
      <c r="B110" s="1110" t="s">
        <v>412</v>
      </c>
      <c r="C110" s="1110"/>
      <c r="D110" s="1110"/>
      <c r="E110" s="689"/>
      <c r="F110" s="689"/>
      <c r="G110" s="689"/>
      <c r="H110" s="689"/>
      <c r="I110" s="689"/>
      <c r="J110" s="689"/>
      <c r="K110" s="691"/>
      <c r="L110" s="691"/>
      <c r="M110" s="691"/>
    </row>
    <row r="111" spans="1:13" ht="15.75" customHeight="1" x14ac:dyDescent="0.25">
      <c r="A111" s="645" t="s">
        <v>609</v>
      </c>
      <c r="B111" s="1110" t="s">
        <v>679</v>
      </c>
      <c r="C111" s="1110"/>
      <c r="D111" s="1110"/>
      <c r="E111" s="689"/>
      <c r="F111" s="689"/>
      <c r="G111" s="689"/>
      <c r="H111" s="689"/>
      <c r="I111" s="689"/>
      <c r="J111" s="689"/>
      <c r="K111" s="691"/>
      <c r="L111" s="691"/>
      <c r="M111" s="691"/>
    </row>
    <row r="112" spans="1:13" ht="32.25" customHeight="1" x14ac:dyDescent="0.25">
      <c r="A112" s="645" t="s">
        <v>611</v>
      </c>
      <c r="B112" s="1110" t="s">
        <v>680</v>
      </c>
      <c r="C112" s="1110"/>
      <c r="D112" s="1110"/>
      <c r="E112" s="690">
        <f>E110-E111</f>
        <v>0</v>
      </c>
      <c r="F112" s="690">
        <f t="shared" ref="F112:M112" si="7">F110-F111</f>
        <v>0</v>
      </c>
      <c r="G112" s="690">
        <f t="shared" si="7"/>
        <v>0</v>
      </c>
      <c r="H112" s="690">
        <f t="shared" si="7"/>
        <v>0</v>
      </c>
      <c r="I112" s="690">
        <f t="shared" si="7"/>
        <v>0</v>
      </c>
      <c r="J112" s="690">
        <f t="shared" si="7"/>
        <v>0</v>
      </c>
      <c r="K112" s="690">
        <f t="shared" si="7"/>
        <v>0</v>
      </c>
      <c r="L112" s="690">
        <f t="shared" si="7"/>
        <v>0</v>
      </c>
      <c r="M112" s="690">
        <f t="shared" si="7"/>
        <v>0</v>
      </c>
    </row>
    <row r="113" spans="1:13" ht="49.5" customHeight="1" x14ac:dyDescent="0.25">
      <c r="A113" s="645" t="s">
        <v>613</v>
      </c>
      <c r="B113" s="1110" t="s">
        <v>681</v>
      </c>
      <c r="C113" s="1110"/>
      <c r="D113" s="1110"/>
      <c r="E113" s="689"/>
      <c r="F113" s="689"/>
      <c r="G113" s="689"/>
      <c r="H113" s="689"/>
      <c r="I113" s="689"/>
      <c r="J113" s="689"/>
      <c r="K113" s="691"/>
      <c r="L113" s="691"/>
      <c r="M113" s="691"/>
    </row>
    <row r="114" spans="1:13" ht="32.25" customHeight="1" x14ac:dyDescent="0.25">
      <c r="A114" s="645" t="s">
        <v>645</v>
      </c>
      <c r="B114" s="1110" t="s">
        <v>682</v>
      </c>
      <c r="C114" s="1110"/>
      <c r="D114" s="1110"/>
      <c r="E114" s="690">
        <f>E112-E113</f>
        <v>0</v>
      </c>
      <c r="F114" s="690">
        <f t="shared" ref="F114:M114" si="8">F112-F113</f>
        <v>0</v>
      </c>
      <c r="G114" s="690">
        <f t="shared" si="8"/>
        <v>0</v>
      </c>
      <c r="H114" s="690">
        <f t="shared" si="8"/>
        <v>0</v>
      </c>
      <c r="I114" s="690">
        <f t="shared" si="8"/>
        <v>0</v>
      </c>
      <c r="J114" s="690">
        <f t="shared" si="8"/>
        <v>0</v>
      </c>
      <c r="K114" s="690">
        <f t="shared" si="8"/>
        <v>0</v>
      </c>
      <c r="L114" s="690">
        <f t="shared" si="8"/>
        <v>0</v>
      </c>
      <c r="M114" s="690">
        <f t="shared" si="8"/>
        <v>0</v>
      </c>
    </row>
    <row r="115" spans="1:13" ht="47.25" customHeight="1" x14ac:dyDescent="0.25">
      <c r="A115" s="645" t="s">
        <v>647</v>
      </c>
      <c r="B115" s="1110" t="s">
        <v>683</v>
      </c>
      <c r="C115" s="1110"/>
      <c r="D115" s="1110"/>
      <c r="E115" s="689"/>
      <c r="F115" s="689"/>
      <c r="G115" s="689"/>
      <c r="H115" s="689"/>
      <c r="I115" s="689"/>
      <c r="J115" s="689"/>
      <c r="K115" s="691"/>
      <c r="L115" s="691"/>
      <c r="M115" s="691"/>
    </row>
    <row r="116" spans="1:13" ht="32.25" customHeight="1" x14ac:dyDescent="0.25">
      <c r="A116" s="645" t="s">
        <v>632</v>
      </c>
      <c r="B116" s="1110" t="s">
        <v>684</v>
      </c>
      <c r="C116" s="1110"/>
      <c r="D116" s="1110"/>
      <c r="E116" s="689"/>
      <c r="F116" s="689"/>
      <c r="G116" s="689"/>
      <c r="H116" s="689"/>
      <c r="I116" s="689"/>
      <c r="J116" s="689"/>
      <c r="K116" s="691"/>
      <c r="L116" s="691"/>
      <c r="M116" s="691"/>
    </row>
    <row r="117" spans="1:13" ht="31.5" customHeight="1" x14ac:dyDescent="0.25">
      <c r="A117" s="645" t="s">
        <v>685</v>
      </c>
      <c r="B117" s="1110" t="s">
        <v>686</v>
      </c>
      <c r="C117" s="1110"/>
      <c r="D117" s="1110"/>
      <c r="E117" s="689"/>
      <c r="F117" s="689"/>
      <c r="G117" s="689"/>
      <c r="H117" s="689"/>
      <c r="I117" s="689"/>
      <c r="J117" s="689"/>
      <c r="K117" s="691"/>
      <c r="L117" s="691"/>
      <c r="M117" s="691"/>
    </row>
    <row r="118" spans="1:13" ht="15.75" customHeight="1" x14ac:dyDescent="0.25">
      <c r="A118" s="645" t="s">
        <v>652</v>
      </c>
      <c r="B118" s="1110" t="s">
        <v>687</v>
      </c>
      <c r="C118" s="1110"/>
      <c r="D118" s="1110"/>
      <c r="E118" s="690">
        <f>E115+E116</f>
        <v>0</v>
      </c>
      <c r="F118" s="690">
        <f t="shared" ref="F118:M118" si="9">F115+F116</f>
        <v>0</v>
      </c>
      <c r="G118" s="690">
        <f t="shared" si="9"/>
        <v>0</v>
      </c>
      <c r="H118" s="690">
        <f t="shared" si="9"/>
        <v>0</v>
      </c>
      <c r="I118" s="690">
        <f t="shared" si="9"/>
        <v>0</v>
      </c>
      <c r="J118" s="690">
        <f t="shared" si="9"/>
        <v>0</v>
      </c>
      <c r="K118" s="690">
        <f t="shared" si="9"/>
        <v>0</v>
      </c>
      <c r="L118" s="690">
        <f t="shared" si="9"/>
        <v>0</v>
      </c>
      <c r="M118" s="690">
        <f t="shared" si="9"/>
        <v>0</v>
      </c>
    </row>
    <row r="119" spans="1:13" ht="15.75" customHeight="1" x14ac:dyDescent="0.25">
      <c r="A119" s="645" t="s">
        <v>654</v>
      </c>
      <c r="B119" s="1110" t="s">
        <v>688</v>
      </c>
      <c r="C119" s="1110"/>
      <c r="D119" s="1110"/>
      <c r="E119" s="689"/>
      <c r="F119" s="689"/>
      <c r="G119" s="689"/>
      <c r="H119" s="689"/>
      <c r="I119" s="689"/>
      <c r="J119" s="689"/>
      <c r="K119" s="691"/>
      <c r="L119" s="691"/>
      <c r="M119" s="691"/>
    </row>
    <row r="120" spans="1:13" ht="15.75" x14ac:dyDescent="0.25">
      <c r="A120" s="645" t="s">
        <v>657</v>
      </c>
      <c r="B120" s="1110" t="s">
        <v>689</v>
      </c>
      <c r="C120" s="1110"/>
      <c r="D120" s="1110"/>
      <c r="E120" s="689"/>
      <c r="F120" s="689"/>
      <c r="G120" s="689"/>
      <c r="H120" s="689"/>
      <c r="I120" s="689"/>
      <c r="J120" s="689"/>
      <c r="K120" s="691"/>
      <c r="L120" s="691"/>
      <c r="M120" s="691"/>
    </row>
    <row r="121" spans="1:13" ht="15.75" customHeight="1" x14ac:dyDescent="0.25">
      <c r="A121" s="645" t="s">
        <v>658</v>
      </c>
      <c r="B121" s="1110" t="s">
        <v>690</v>
      </c>
      <c r="C121" s="1110"/>
      <c r="D121" s="1110"/>
      <c r="E121" s="690">
        <f>E118-E119-E120</f>
        <v>0</v>
      </c>
      <c r="F121" s="690">
        <f t="shared" ref="F121:M121" si="10">F118-F119-F120</f>
        <v>0</v>
      </c>
      <c r="G121" s="690">
        <f t="shared" si="10"/>
        <v>0</v>
      </c>
      <c r="H121" s="690">
        <f t="shared" si="10"/>
        <v>0</v>
      </c>
      <c r="I121" s="690">
        <f t="shared" si="10"/>
        <v>0</v>
      </c>
      <c r="J121" s="690">
        <f t="shared" si="10"/>
        <v>0</v>
      </c>
      <c r="K121" s="690">
        <f t="shared" si="10"/>
        <v>0</v>
      </c>
      <c r="L121" s="690">
        <f t="shared" si="10"/>
        <v>0</v>
      </c>
      <c r="M121" s="690">
        <f t="shared" si="10"/>
        <v>0</v>
      </c>
    </row>
    <row r="122" spans="1:13" ht="15.75" x14ac:dyDescent="0.25">
      <c r="A122" s="645" t="s">
        <v>659</v>
      </c>
      <c r="B122" s="1110" t="s">
        <v>691</v>
      </c>
      <c r="C122" s="1110"/>
      <c r="D122" s="1110"/>
      <c r="E122" s="689"/>
      <c r="F122" s="689"/>
      <c r="G122" s="689"/>
      <c r="H122" s="689"/>
      <c r="I122" s="689"/>
      <c r="J122" s="689"/>
      <c r="K122" s="691"/>
      <c r="L122" s="691"/>
      <c r="M122" s="691"/>
    </row>
    <row r="123" spans="1:13" ht="15.75" x14ac:dyDescent="0.25">
      <c r="A123" s="645" t="s">
        <v>661</v>
      </c>
      <c r="B123" s="1110" t="s">
        <v>692</v>
      </c>
      <c r="C123" s="1110"/>
      <c r="D123" s="1110"/>
      <c r="E123" s="690">
        <f>E121+E122</f>
        <v>0</v>
      </c>
      <c r="F123" s="690">
        <f t="shared" ref="F123:M123" si="11">F121+F122</f>
        <v>0</v>
      </c>
      <c r="G123" s="690">
        <f t="shared" si="11"/>
        <v>0</v>
      </c>
      <c r="H123" s="690">
        <f t="shared" si="11"/>
        <v>0</v>
      </c>
      <c r="I123" s="690">
        <f t="shared" si="11"/>
        <v>0</v>
      </c>
      <c r="J123" s="690">
        <f t="shared" si="11"/>
        <v>0</v>
      </c>
      <c r="K123" s="690">
        <f t="shared" si="11"/>
        <v>0</v>
      </c>
      <c r="L123" s="690">
        <f t="shared" si="11"/>
        <v>0</v>
      </c>
      <c r="M123" s="690">
        <f t="shared" si="11"/>
        <v>0</v>
      </c>
    </row>
    <row r="124" spans="1:13" ht="32.25" customHeight="1" x14ac:dyDescent="0.25">
      <c r="A124" s="645" t="s">
        <v>662</v>
      </c>
      <c r="B124" s="1110" t="s">
        <v>693</v>
      </c>
      <c r="C124" s="1110"/>
      <c r="D124" s="1110"/>
      <c r="E124" s="689"/>
      <c r="F124" s="689"/>
      <c r="G124" s="689"/>
      <c r="H124" s="689"/>
      <c r="I124" s="689"/>
      <c r="J124" s="689"/>
      <c r="K124" s="691"/>
      <c r="L124" s="691"/>
      <c r="M124" s="691"/>
    </row>
    <row r="125" spans="1:13" ht="48" customHeight="1" x14ac:dyDescent="0.25">
      <c r="A125" s="645" t="s">
        <v>664</v>
      </c>
      <c r="B125" s="1110" t="s">
        <v>694</v>
      </c>
      <c r="C125" s="1110"/>
      <c r="D125" s="1110"/>
      <c r="E125" s="689"/>
      <c r="F125" s="689"/>
      <c r="G125" s="689"/>
      <c r="H125" s="689"/>
      <c r="I125" s="689"/>
      <c r="J125" s="689"/>
      <c r="K125" s="691"/>
      <c r="L125" s="691"/>
      <c r="M125" s="691"/>
    </row>
    <row r="126" spans="1:13" ht="34.5" customHeight="1" x14ac:dyDescent="0.25">
      <c r="A126" s="645" t="s">
        <v>665</v>
      </c>
      <c r="B126" s="1110" t="s">
        <v>695</v>
      </c>
      <c r="C126" s="1110"/>
      <c r="D126" s="1110"/>
      <c r="E126" s="690" t="e">
        <f>E123/E125</f>
        <v>#DIV/0!</v>
      </c>
      <c r="F126" s="690" t="e">
        <f t="shared" ref="F126:M126" si="12">F123/F125</f>
        <v>#DIV/0!</v>
      </c>
      <c r="G126" s="690" t="e">
        <f t="shared" si="12"/>
        <v>#DIV/0!</v>
      </c>
      <c r="H126" s="690" t="e">
        <f t="shared" si="12"/>
        <v>#DIV/0!</v>
      </c>
      <c r="I126" s="690" t="e">
        <f t="shared" si="12"/>
        <v>#DIV/0!</v>
      </c>
      <c r="J126" s="690" t="e">
        <f t="shared" si="12"/>
        <v>#DIV/0!</v>
      </c>
      <c r="K126" s="690" t="e">
        <f t="shared" si="12"/>
        <v>#DIV/0!</v>
      </c>
      <c r="L126" s="690" t="e">
        <f t="shared" si="12"/>
        <v>#DIV/0!</v>
      </c>
      <c r="M126" s="690" t="e">
        <f t="shared" si="12"/>
        <v>#DIV/0!</v>
      </c>
    </row>
    <row r="127" spans="1:13" ht="34.5" customHeight="1" x14ac:dyDescent="0.25">
      <c r="A127" s="645" t="s">
        <v>667</v>
      </c>
      <c r="B127" s="1110" t="s">
        <v>696</v>
      </c>
      <c r="C127" s="1110"/>
      <c r="D127" s="1110"/>
      <c r="E127" s="689" t="e">
        <f>E114/E113*100</f>
        <v>#DIV/0!</v>
      </c>
      <c r="F127" s="689" t="e">
        <f t="shared" ref="F127:M127" si="13">F114/F113*100</f>
        <v>#DIV/0!</v>
      </c>
      <c r="G127" s="689" t="e">
        <f t="shared" si="13"/>
        <v>#DIV/0!</v>
      </c>
      <c r="H127" s="689" t="e">
        <f t="shared" si="13"/>
        <v>#DIV/0!</v>
      </c>
      <c r="I127" s="689" t="e">
        <f t="shared" si="13"/>
        <v>#DIV/0!</v>
      </c>
      <c r="J127" s="689" t="e">
        <f t="shared" si="13"/>
        <v>#DIV/0!</v>
      </c>
      <c r="K127" s="689" t="e">
        <f t="shared" si="13"/>
        <v>#DIV/0!</v>
      </c>
      <c r="L127" s="689" t="e">
        <f t="shared" si="13"/>
        <v>#DIV/0!</v>
      </c>
      <c r="M127" s="689" t="e">
        <f t="shared" si="13"/>
        <v>#DIV/0!</v>
      </c>
    </row>
    <row r="129" spans="1:13" ht="15.75" customHeight="1" x14ac:dyDescent="0.25">
      <c r="A129" s="1155" t="s">
        <v>697</v>
      </c>
      <c r="B129" s="1155"/>
      <c r="C129" s="1155"/>
      <c r="D129" s="1155"/>
      <c r="E129" s="1155"/>
      <c r="F129" s="1155"/>
      <c r="G129" s="1155"/>
      <c r="H129" s="1155"/>
      <c r="I129" s="1155"/>
      <c r="J129" s="1155"/>
      <c r="K129" s="1155"/>
      <c r="L129" s="1155"/>
      <c r="M129" s="1155"/>
    </row>
    <row r="132" spans="1:13" ht="15" customHeight="1" x14ac:dyDescent="0.25">
      <c r="A132" s="684"/>
      <c r="B132" s="1152" t="s">
        <v>698</v>
      </c>
      <c r="C132" s="1153"/>
      <c r="D132" s="1153"/>
      <c r="E132" s="1153"/>
      <c r="F132" s="1153"/>
      <c r="G132" s="1153"/>
      <c r="H132" s="1153"/>
      <c r="I132" s="1153"/>
      <c r="J132" s="1153"/>
      <c r="K132" s="1153"/>
      <c r="L132" s="1153"/>
      <c r="M132" s="1153"/>
    </row>
    <row r="133" spans="1:13" x14ac:dyDescent="0.25">
      <c r="A133" s="684"/>
      <c r="B133" s="684"/>
      <c r="C133" s="684"/>
      <c r="D133" s="684"/>
      <c r="E133" s="684"/>
      <c r="F133" s="684"/>
      <c r="G133" s="684"/>
      <c r="H133" s="684"/>
      <c r="I133" s="684"/>
      <c r="J133" s="684"/>
      <c r="K133" s="684"/>
      <c r="L133" s="686" t="s">
        <v>590</v>
      </c>
      <c r="M133" s="684"/>
    </row>
    <row r="134" spans="1:13" ht="15.75" customHeight="1" x14ac:dyDescent="0.25">
      <c r="A134" s="1144" t="s">
        <v>591</v>
      </c>
      <c r="B134" s="1129" t="s">
        <v>637</v>
      </c>
      <c r="C134" s="1129"/>
      <c r="D134" s="1129"/>
      <c r="E134" s="1138" t="s">
        <v>677</v>
      </c>
      <c r="F134" s="1139"/>
      <c r="G134" s="1139" t="s">
        <v>638</v>
      </c>
      <c r="H134" s="1139"/>
      <c r="I134" s="1139"/>
      <c r="J134" s="1139"/>
      <c r="K134" s="1139"/>
      <c r="L134" s="1139"/>
      <c r="M134" s="1149"/>
    </row>
    <row r="135" spans="1:13" ht="15" customHeight="1" x14ac:dyDescent="0.25">
      <c r="A135" s="1145"/>
      <c r="B135" s="1129"/>
      <c r="C135" s="1129"/>
      <c r="D135" s="1129"/>
      <c r="E135" s="1140"/>
      <c r="F135" s="1141"/>
      <c r="G135" s="1143"/>
      <c r="H135" s="1143"/>
      <c r="I135" s="1143"/>
      <c r="J135" s="1143"/>
      <c r="K135" s="1143"/>
      <c r="L135" s="1143"/>
      <c r="M135" s="1151"/>
    </row>
    <row r="136" spans="1:13" ht="15.75" x14ac:dyDescent="0.25">
      <c r="A136" s="1146"/>
      <c r="B136" s="1129"/>
      <c r="C136" s="1129"/>
      <c r="D136" s="1129"/>
      <c r="E136" s="1142"/>
      <c r="F136" s="1143"/>
      <c r="G136" s="645">
        <v>1</v>
      </c>
      <c r="H136" s="645">
        <v>2</v>
      </c>
      <c r="I136" s="645">
        <v>3</v>
      </c>
      <c r="J136" s="645" t="s">
        <v>594</v>
      </c>
      <c r="K136" s="645" t="s">
        <v>594</v>
      </c>
      <c r="L136" s="645" t="s">
        <v>594</v>
      </c>
      <c r="M136" s="645" t="s">
        <v>595</v>
      </c>
    </row>
    <row r="137" spans="1:13" ht="15.75" customHeight="1" x14ac:dyDescent="0.25">
      <c r="A137" s="1110" t="s">
        <v>639</v>
      </c>
      <c r="B137" s="1110"/>
      <c r="C137" s="1110"/>
      <c r="D137" s="1110"/>
      <c r="E137" s="1110"/>
      <c r="F137" s="1110"/>
      <c r="G137" s="1110"/>
      <c r="H137" s="1110"/>
      <c r="I137" s="1110"/>
      <c r="J137" s="1110"/>
      <c r="K137" s="1110"/>
      <c r="L137" s="1110"/>
      <c r="M137" s="1110"/>
    </row>
    <row r="138" spans="1:13" ht="15.75" x14ac:dyDescent="0.25">
      <c r="A138" s="700" t="s">
        <v>597</v>
      </c>
      <c r="B138" s="1110" t="s">
        <v>699</v>
      </c>
      <c r="C138" s="1110"/>
      <c r="D138" s="1110"/>
      <c r="E138" s="689"/>
      <c r="F138" s="689"/>
      <c r="G138" s="689"/>
      <c r="H138" s="689"/>
      <c r="I138" s="689"/>
      <c r="J138" s="689"/>
      <c r="K138" s="691"/>
      <c r="L138" s="691"/>
      <c r="M138" s="691"/>
    </row>
    <row r="139" spans="1:13" ht="15.75" x14ac:dyDescent="0.25">
      <c r="A139" s="700" t="s">
        <v>599</v>
      </c>
      <c r="B139" s="1110" t="s">
        <v>412</v>
      </c>
      <c r="C139" s="1110"/>
      <c r="D139" s="1110"/>
      <c r="E139" s="689"/>
      <c r="F139" s="689"/>
      <c r="G139" s="689"/>
      <c r="H139" s="689"/>
      <c r="I139" s="689"/>
      <c r="J139" s="689"/>
      <c r="K139" s="691"/>
      <c r="L139" s="691"/>
      <c r="M139" s="691"/>
    </row>
    <row r="140" spans="1:13" ht="32.25" customHeight="1" x14ac:dyDescent="0.25">
      <c r="A140" s="700" t="s">
        <v>601</v>
      </c>
      <c r="B140" s="1110" t="s">
        <v>700</v>
      </c>
      <c r="C140" s="1110"/>
      <c r="D140" s="1110"/>
      <c r="E140" s="689"/>
      <c r="F140" s="689"/>
      <c r="G140" s="689"/>
      <c r="H140" s="689"/>
      <c r="I140" s="689"/>
      <c r="J140" s="689"/>
      <c r="K140" s="691"/>
      <c r="L140" s="691"/>
      <c r="M140" s="691"/>
    </row>
    <row r="141" spans="1:13" ht="31.5" customHeight="1" x14ac:dyDescent="0.25">
      <c r="A141" s="700" t="s">
        <v>603</v>
      </c>
      <c r="B141" s="1110" t="s">
        <v>701</v>
      </c>
      <c r="C141" s="1110"/>
      <c r="D141" s="1110"/>
      <c r="E141" s="689"/>
      <c r="F141" s="689"/>
      <c r="G141" s="689"/>
      <c r="H141" s="689"/>
      <c r="I141" s="689"/>
      <c r="J141" s="689"/>
      <c r="K141" s="689"/>
      <c r="L141" s="689"/>
      <c r="M141" s="689"/>
    </row>
    <row r="142" spans="1:13" ht="15.75" x14ac:dyDescent="0.25">
      <c r="A142" s="700" t="s">
        <v>702</v>
      </c>
      <c r="B142" s="1110" t="s">
        <v>703</v>
      </c>
      <c r="C142" s="1110"/>
      <c r="D142" s="1110"/>
      <c r="E142" s="689"/>
      <c r="F142" s="689"/>
      <c r="G142" s="689"/>
      <c r="H142" s="689"/>
      <c r="I142" s="689"/>
      <c r="J142" s="689"/>
      <c r="K142" s="691"/>
      <c r="L142" s="691"/>
      <c r="M142" s="691"/>
    </row>
    <row r="143" spans="1:13" ht="15.75" x14ac:dyDescent="0.25">
      <c r="A143" s="700" t="s">
        <v>704</v>
      </c>
      <c r="B143" s="1110" t="s">
        <v>705</v>
      </c>
      <c r="C143" s="1110"/>
      <c r="D143" s="1110"/>
      <c r="E143" s="689"/>
      <c r="F143" s="689"/>
      <c r="G143" s="689"/>
      <c r="H143" s="689"/>
      <c r="I143" s="689"/>
      <c r="J143" s="689"/>
      <c r="K143" s="689"/>
      <c r="L143" s="689"/>
      <c r="M143" s="689"/>
    </row>
    <row r="144" spans="1:13" ht="15.75" customHeight="1" x14ac:dyDescent="0.25">
      <c r="A144" s="700" t="s">
        <v>706</v>
      </c>
      <c r="B144" s="1110" t="s">
        <v>707</v>
      </c>
      <c r="C144" s="1110"/>
      <c r="D144" s="1110"/>
      <c r="E144" s="689"/>
      <c r="F144" s="689"/>
      <c r="G144" s="689"/>
      <c r="H144" s="689"/>
      <c r="I144" s="689"/>
      <c r="J144" s="689"/>
      <c r="K144" s="691"/>
      <c r="L144" s="691"/>
      <c r="M144" s="691"/>
    </row>
    <row r="145" spans="1:13" ht="15.75" customHeight="1" x14ac:dyDescent="0.25">
      <c r="A145" s="700" t="s">
        <v>708</v>
      </c>
      <c r="B145" s="1110" t="s">
        <v>709</v>
      </c>
      <c r="C145" s="1110"/>
      <c r="D145" s="1110"/>
      <c r="E145" s="689"/>
      <c r="F145" s="689"/>
      <c r="G145" s="689"/>
      <c r="H145" s="689"/>
      <c r="I145" s="689"/>
      <c r="J145" s="689"/>
      <c r="K145" s="691"/>
      <c r="L145" s="691"/>
      <c r="M145" s="691"/>
    </row>
    <row r="146" spans="1:13" ht="15.75" x14ac:dyDescent="0.25">
      <c r="A146" s="700" t="s">
        <v>710</v>
      </c>
      <c r="B146" s="1110" t="s">
        <v>711</v>
      </c>
      <c r="C146" s="1110"/>
      <c r="D146" s="1110"/>
      <c r="E146" s="689"/>
      <c r="F146" s="689"/>
      <c r="G146" s="689"/>
      <c r="H146" s="689"/>
      <c r="I146" s="689"/>
      <c r="J146" s="689"/>
      <c r="K146" s="691"/>
      <c r="L146" s="691"/>
      <c r="M146" s="691"/>
    </row>
    <row r="147" spans="1:13" ht="15.75" customHeight="1" x14ac:dyDescent="0.25">
      <c r="A147" s="700" t="s">
        <v>712</v>
      </c>
      <c r="B147" s="1110" t="s">
        <v>713</v>
      </c>
      <c r="C147" s="1110"/>
      <c r="D147" s="1110"/>
      <c r="E147" s="689"/>
      <c r="F147" s="689"/>
      <c r="G147" s="689"/>
      <c r="H147" s="689"/>
      <c r="I147" s="689"/>
      <c r="J147" s="689"/>
      <c r="K147" s="689"/>
      <c r="L147" s="689"/>
      <c r="M147" s="689"/>
    </row>
    <row r="148" spans="1:13" ht="15.75" customHeight="1" x14ac:dyDescent="0.25">
      <c r="A148" s="700" t="s">
        <v>714</v>
      </c>
      <c r="B148" s="1110" t="s">
        <v>715</v>
      </c>
      <c r="C148" s="1110"/>
      <c r="D148" s="1110"/>
      <c r="E148" s="690">
        <f>SUM(E138:E147)</f>
        <v>0</v>
      </c>
      <c r="F148" s="690">
        <f t="shared" ref="F148:M148" si="14">SUM(F138:F147)</f>
        <v>0</v>
      </c>
      <c r="G148" s="690">
        <f t="shared" si="14"/>
        <v>0</v>
      </c>
      <c r="H148" s="690">
        <f t="shared" si="14"/>
        <v>0</v>
      </c>
      <c r="I148" s="690">
        <f t="shared" si="14"/>
        <v>0</v>
      </c>
      <c r="J148" s="690">
        <f t="shared" si="14"/>
        <v>0</v>
      </c>
      <c r="K148" s="690">
        <f t="shared" si="14"/>
        <v>0</v>
      </c>
      <c r="L148" s="690">
        <f t="shared" si="14"/>
        <v>0</v>
      </c>
      <c r="M148" s="690">
        <f t="shared" si="14"/>
        <v>0</v>
      </c>
    </row>
    <row r="149" spans="1:13" ht="15.75" x14ac:dyDescent="0.25">
      <c r="A149" s="700" t="s">
        <v>605</v>
      </c>
      <c r="B149" s="1110" t="s">
        <v>716</v>
      </c>
      <c r="C149" s="1110"/>
      <c r="D149" s="1110"/>
      <c r="E149" s="689"/>
      <c r="F149" s="689"/>
      <c r="G149" s="689"/>
      <c r="H149" s="689"/>
      <c r="I149" s="689"/>
      <c r="J149" s="689"/>
      <c r="K149" s="691"/>
      <c r="L149" s="691"/>
      <c r="M149" s="691"/>
    </row>
    <row r="150" spans="1:13" ht="15.75" x14ac:dyDescent="0.25">
      <c r="A150" s="700" t="s">
        <v>607</v>
      </c>
      <c r="B150" s="1110" t="s">
        <v>717</v>
      </c>
      <c r="C150" s="1110"/>
      <c r="D150" s="1110"/>
      <c r="E150" s="689"/>
      <c r="F150" s="689"/>
      <c r="G150" s="689"/>
      <c r="H150" s="689"/>
      <c r="I150" s="689"/>
      <c r="J150" s="689"/>
      <c r="K150" s="689"/>
      <c r="L150" s="689"/>
      <c r="M150" s="689"/>
    </row>
    <row r="151" spans="1:13" ht="31.5" customHeight="1" x14ac:dyDescent="0.25">
      <c r="A151" s="700" t="s">
        <v>718</v>
      </c>
      <c r="B151" s="1110" t="s">
        <v>610</v>
      </c>
      <c r="C151" s="1110"/>
      <c r="D151" s="1110"/>
      <c r="E151" s="689"/>
      <c r="F151" s="689"/>
      <c r="G151" s="689"/>
      <c r="H151" s="689"/>
      <c r="I151" s="689"/>
      <c r="J151" s="689"/>
      <c r="K151" s="691"/>
      <c r="L151" s="691"/>
      <c r="M151" s="691"/>
    </row>
    <row r="152" spans="1:13" ht="31.5" customHeight="1" x14ac:dyDescent="0.25">
      <c r="A152" s="700" t="s">
        <v>719</v>
      </c>
      <c r="B152" s="1110" t="s">
        <v>720</v>
      </c>
      <c r="C152" s="1110"/>
      <c r="D152" s="1110"/>
      <c r="E152" s="689"/>
      <c r="F152" s="689"/>
      <c r="G152" s="689"/>
      <c r="H152" s="689"/>
      <c r="I152" s="689"/>
      <c r="J152" s="689"/>
      <c r="K152" s="689"/>
      <c r="L152" s="689"/>
      <c r="M152" s="689"/>
    </row>
    <row r="153" spans="1:13" ht="33.75" customHeight="1" x14ac:dyDescent="0.25">
      <c r="A153" s="700" t="s">
        <v>721</v>
      </c>
      <c r="B153" s="1110" t="s">
        <v>722</v>
      </c>
      <c r="C153" s="1110"/>
      <c r="D153" s="1110"/>
      <c r="E153" s="689"/>
      <c r="F153" s="689"/>
      <c r="G153" s="689"/>
      <c r="H153" s="689"/>
      <c r="I153" s="689"/>
      <c r="J153" s="689"/>
      <c r="K153" s="691"/>
      <c r="L153" s="691"/>
      <c r="M153" s="691"/>
    </row>
    <row r="154" spans="1:13" ht="15.75" x14ac:dyDescent="0.25">
      <c r="A154" s="700" t="s">
        <v>723</v>
      </c>
      <c r="B154" s="1110" t="s">
        <v>724</v>
      </c>
      <c r="C154" s="1110"/>
      <c r="D154" s="1110"/>
      <c r="E154" s="689"/>
      <c r="F154" s="689"/>
      <c r="G154" s="689"/>
      <c r="H154" s="689"/>
      <c r="I154" s="689"/>
      <c r="J154" s="689"/>
      <c r="K154" s="691"/>
      <c r="L154" s="691"/>
      <c r="M154" s="691"/>
    </row>
    <row r="155" spans="1:13" ht="31.5" customHeight="1" x14ac:dyDescent="0.25">
      <c r="A155" s="700" t="s">
        <v>725</v>
      </c>
      <c r="B155" s="1110" t="s">
        <v>726</v>
      </c>
      <c r="C155" s="1110"/>
      <c r="D155" s="1110"/>
      <c r="E155" s="689"/>
      <c r="F155" s="689"/>
      <c r="G155" s="689"/>
      <c r="H155" s="689"/>
      <c r="I155" s="689"/>
      <c r="J155" s="689"/>
      <c r="K155" s="689"/>
      <c r="L155" s="689"/>
      <c r="M155" s="689"/>
    </row>
    <row r="156" spans="1:13" ht="31.5" customHeight="1" x14ac:dyDescent="0.25">
      <c r="A156" s="700" t="s">
        <v>727</v>
      </c>
      <c r="B156" s="1110" t="s">
        <v>728</v>
      </c>
      <c r="C156" s="1110"/>
      <c r="D156" s="1110"/>
      <c r="E156" s="689"/>
      <c r="F156" s="689"/>
      <c r="G156" s="689"/>
      <c r="H156" s="689"/>
      <c r="I156" s="689"/>
      <c r="J156" s="689"/>
      <c r="K156" s="689"/>
      <c r="L156" s="689"/>
      <c r="M156" s="689"/>
    </row>
    <row r="157" spans="1:13" ht="15.75" x14ac:dyDescent="0.25">
      <c r="A157" s="700" t="s">
        <v>729</v>
      </c>
      <c r="B157" s="1110" t="s">
        <v>730</v>
      </c>
      <c r="C157" s="1110"/>
      <c r="D157" s="1110"/>
      <c r="E157" s="694"/>
      <c r="F157" s="694"/>
      <c r="G157" s="694"/>
      <c r="H157" s="694"/>
      <c r="I157" s="694"/>
      <c r="J157" s="694"/>
      <c r="K157" s="694"/>
      <c r="L157" s="694"/>
      <c r="M157" s="694"/>
    </row>
    <row r="158" spans="1:13" ht="15.75" x14ac:dyDescent="0.25">
      <c r="A158" s="700" t="s">
        <v>731</v>
      </c>
      <c r="B158" s="1110" t="s">
        <v>689</v>
      </c>
      <c r="C158" s="1110"/>
      <c r="D158" s="1110"/>
      <c r="E158" s="694"/>
      <c r="F158" s="694"/>
      <c r="G158" s="694"/>
      <c r="H158" s="694"/>
      <c r="I158" s="694"/>
      <c r="J158" s="694"/>
      <c r="K158" s="694"/>
      <c r="L158" s="694"/>
      <c r="M158" s="694"/>
    </row>
    <row r="159" spans="1:13" ht="15.75" customHeight="1" x14ac:dyDescent="0.25">
      <c r="A159" s="700" t="s">
        <v>732</v>
      </c>
      <c r="B159" s="1110" t="s">
        <v>733</v>
      </c>
      <c r="C159" s="1110"/>
      <c r="D159" s="1110"/>
      <c r="E159" s="694"/>
      <c r="F159" s="694"/>
      <c r="G159" s="694"/>
      <c r="H159" s="694"/>
      <c r="I159" s="694"/>
      <c r="J159" s="694"/>
      <c r="K159" s="694"/>
      <c r="L159" s="694"/>
      <c r="M159" s="694"/>
    </row>
    <row r="160" spans="1:13" ht="15.75" customHeight="1" x14ac:dyDescent="0.25">
      <c r="A160" s="700" t="s">
        <v>734</v>
      </c>
      <c r="B160" s="1110" t="s">
        <v>735</v>
      </c>
      <c r="C160" s="1110"/>
      <c r="D160" s="1110"/>
      <c r="E160" s="694"/>
      <c r="F160" s="694"/>
      <c r="G160" s="694"/>
      <c r="H160" s="694"/>
      <c r="I160" s="694"/>
      <c r="J160" s="694"/>
      <c r="K160" s="694"/>
      <c r="L160" s="694"/>
      <c r="M160" s="694"/>
    </row>
    <row r="161" spans="1:13" ht="15.75" x14ac:dyDescent="0.25">
      <c r="A161" s="700" t="s">
        <v>736</v>
      </c>
      <c r="B161" s="1110" t="s">
        <v>737</v>
      </c>
      <c r="C161" s="1110"/>
      <c r="D161" s="1110"/>
      <c r="E161" s="694"/>
      <c r="F161" s="694"/>
      <c r="G161" s="694"/>
      <c r="H161" s="694"/>
      <c r="I161" s="694"/>
      <c r="J161" s="694"/>
      <c r="K161" s="694"/>
      <c r="L161" s="694"/>
      <c r="M161" s="694"/>
    </row>
    <row r="162" spans="1:13" ht="32.25" customHeight="1" x14ac:dyDescent="0.25">
      <c r="A162" s="700" t="s">
        <v>738</v>
      </c>
      <c r="B162" s="1110" t="s">
        <v>739</v>
      </c>
      <c r="C162" s="1110"/>
      <c r="D162" s="1110"/>
      <c r="E162" s="694"/>
      <c r="F162" s="694"/>
      <c r="G162" s="694"/>
      <c r="H162" s="694"/>
      <c r="I162" s="694"/>
      <c r="J162" s="694"/>
      <c r="K162" s="694"/>
      <c r="L162" s="694"/>
      <c r="M162" s="694"/>
    </row>
    <row r="163" spans="1:13" ht="31.5" customHeight="1" x14ac:dyDescent="0.25">
      <c r="A163" s="700" t="s">
        <v>740</v>
      </c>
      <c r="B163" s="1110" t="s">
        <v>741</v>
      </c>
      <c r="C163" s="1110"/>
      <c r="D163" s="1110"/>
      <c r="E163" s="694"/>
      <c r="F163" s="694"/>
      <c r="G163" s="694"/>
      <c r="H163" s="694"/>
      <c r="I163" s="694"/>
      <c r="J163" s="694"/>
      <c r="K163" s="694"/>
      <c r="L163" s="694"/>
      <c r="M163" s="694"/>
    </row>
    <row r="164" spans="1:13" ht="31.5" customHeight="1" x14ac:dyDescent="0.25">
      <c r="A164" s="700" t="s">
        <v>742</v>
      </c>
      <c r="B164" s="1110" t="s">
        <v>743</v>
      </c>
      <c r="C164" s="1110"/>
      <c r="D164" s="1110"/>
      <c r="E164" s="694"/>
      <c r="F164" s="694"/>
      <c r="G164" s="694"/>
      <c r="H164" s="694"/>
      <c r="I164" s="694"/>
      <c r="J164" s="694"/>
      <c r="K164" s="694"/>
      <c r="L164" s="694"/>
      <c r="M164" s="694"/>
    </row>
    <row r="165" spans="1:13" ht="31.5" customHeight="1" x14ac:dyDescent="0.25">
      <c r="A165" s="700" t="s">
        <v>744</v>
      </c>
      <c r="B165" s="1110" t="s">
        <v>745</v>
      </c>
      <c r="C165" s="1110"/>
      <c r="D165" s="1110"/>
      <c r="E165" s="694"/>
      <c r="F165" s="694"/>
      <c r="G165" s="694"/>
      <c r="H165" s="694"/>
      <c r="I165" s="694"/>
      <c r="J165" s="694"/>
      <c r="K165" s="694"/>
      <c r="L165" s="694"/>
      <c r="M165" s="694"/>
    </row>
    <row r="166" spans="1:13" ht="30.75" customHeight="1" x14ac:dyDescent="0.25">
      <c r="A166" s="700" t="s">
        <v>746</v>
      </c>
      <c r="B166" s="1110" t="s">
        <v>747</v>
      </c>
      <c r="C166" s="1110"/>
      <c r="D166" s="1110"/>
      <c r="E166" s="694"/>
      <c r="F166" s="694"/>
      <c r="G166" s="694"/>
      <c r="H166" s="694"/>
      <c r="I166" s="694"/>
      <c r="J166" s="694"/>
      <c r="K166" s="694"/>
      <c r="L166" s="694"/>
      <c r="M166" s="694"/>
    </row>
    <row r="167" spans="1:13" ht="15.75" customHeight="1" x14ac:dyDescent="0.25">
      <c r="A167" s="700" t="s">
        <v>748</v>
      </c>
      <c r="B167" s="1110" t="s">
        <v>749</v>
      </c>
      <c r="C167" s="1110"/>
      <c r="D167" s="1110"/>
      <c r="E167" s="694"/>
      <c r="F167" s="694"/>
      <c r="G167" s="694"/>
      <c r="H167" s="694"/>
      <c r="I167" s="694"/>
      <c r="J167" s="694"/>
      <c r="K167" s="694"/>
      <c r="L167" s="694"/>
      <c r="M167" s="694"/>
    </row>
    <row r="168" spans="1:13" ht="30.75" customHeight="1" x14ac:dyDescent="0.25">
      <c r="A168" s="700" t="s">
        <v>750</v>
      </c>
      <c r="B168" s="1110" t="s">
        <v>751</v>
      </c>
      <c r="C168" s="1110"/>
      <c r="D168" s="1110"/>
      <c r="E168" s="694"/>
      <c r="F168" s="694"/>
      <c r="G168" s="694"/>
      <c r="H168" s="694"/>
      <c r="I168" s="694"/>
      <c r="J168" s="694"/>
      <c r="K168" s="694"/>
      <c r="L168" s="694"/>
      <c r="M168" s="694"/>
    </row>
    <row r="169" spans="1:13" ht="15.75" customHeight="1" thickBot="1" x14ac:dyDescent="0.3">
      <c r="A169" s="700" t="s">
        <v>752</v>
      </c>
      <c r="B169" s="1110" t="s">
        <v>753</v>
      </c>
      <c r="C169" s="1110"/>
      <c r="D169" s="1110"/>
      <c r="E169" s="694">
        <f>SUM(E150:E168)</f>
        <v>0</v>
      </c>
      <c r="F169" s="694">
        <f t="shared" ref="F169:M169" si="15">SUM(F150:F168)</f>
        <v>0</v>
      </c>
      <c r="G169" s="694">
        <f t="shared" si="15"/>
        <v>0</v>
      </c>
      <c r="H169" s="694">
        <f t="shared" si="15"/>
        <v>0</v>
      </c>
      <c r="I169" s="694">
        <f t="shared" si="15"/>
        <v>0</v>
      </c>
      <c r="J169" s="694">
        <f t="shared" si="15"/>
        <v>0</v>
      </c>
      <c r="K169" s="694">
        <f t="shared" si="15"/>
        <v>0</v>
      </c>
      <c r="L169" s="694">
        <f t="shared" si="15"/>
        <v>0</v>
      </c>
      <c r="M169" s="694">
        <f t="shared" si="15"/>
        <v>0</v>
      </c>
    </row>
    <row r="170" spans="1:13" ht="31.5" customHeight="1" thickBot="1" x14ac:dyDescent="0.3">
      <c r="A170" s="700" t="s">
        <v>609</v>
      </c>
      <c r="B170" s="701" t="s">
        <v>1662</v>
      </c>
      <c r="C170" s="701"/>
      <c r="D170" s="702"/>
      <c r="E170" s="695">
        <f>E148-E169</f>
        <v>0</v>
      </c>
      <c r="F170" s="695">
        <f t="shared" ref="F170:M170" si="16">F148-F169</f>
        <v>0</v>
      </c>
      <c r="G170" s="695">
        <f t="shared" si="16"/>
        <v>0</v>
      </c>
      <c r="H170" s="695">
        <f t="shared" si="16"/>
        <v>0</v>
      </c>
      <c r="I170" s="695">
        <f t="shared" si="16"/>
        <v>0</v>
      </c>
      <c r="J170" s="695">
        <f t="shared" si="16"/>
        <v>0</v>
      </c>
      <c r="K170" s="695">
        <f t="shared" si="16"/>
        <v>0</v>
      </c>
      <c r="L170" s="695">
        <f t="shared" si="16"/>
        <v>0</v>
      </c>
      <c r="M170" s="695">
        <f t="shared" si="16"/>
        <v>0</v>
      </c>
    </row>
    <row r="171" spans="1:13" ht="31.5" customHeight="1" x14ac:dyDescent="0.25">
      <c r="A171" s="700" t="s">
        <v>611</v>
      </c>
      <c r="B171" s="1110" t="s">
        <v>754</v>
      </c>
      <c r="C171" s="1110"/>
      <c r="D171" s="1110"/>
      <c r="E171" s="694"/>
      <c r="F171" s="694"/>
      <c r="G171" s="694"/>
      <c r="H171" s="694"/>
      <c r="I171" s="694"/>
      <c r="J171" s="694"/>
      <c r="K171" s="694"/>
      <c r="L171" s="694"/>
      <c r="M171" s="694"/>
    </row>
    <row r="173" spans="1:13" ht="45" customHeight="1" x14ac:dyDescent="0.25">
      <c r="A173" s="1156" t="s">
        <v>755</v>
      </c>
      <c r="B173" s="1156"/>
      <c r="C173" s="1156"/>
      <c r="D173" s="1156"/>
      <c r="E173" s="1156"/>
      <c r="F173" s="1156"/>
      <c r="G173" s="1156"/>
      <c r="H173" s="1156"/>
      <c r="I173" s="1156"/>
      <c r="J173" s="1156"/>
      <c r="K173" s="1156"/>
      <c r="L173" s="1156"/>
      <c r="M173" s="1156"/>
    </row>
    <row r="175" spans="1:13" ht="15.75" x14ac:dyDescent="0.25">
      <c r="A175" s="1133" t="s">
        <v>756</v>
      </c>
      <c r="B175" s="1133"/>
      <c r="C175" s="684"/>
      <c r="D175" s="684"/>
      <c r="E175" s="684"/>
      <c r="F175" s="684"/>
      <c r="G175" s="684"/>
      <c r="H175" s="684"/>
      <c r="I175" s="684"/>
      <c r="J175" s="684"/>
      <c r="K175" s="684"/>
      <c r="L175" s="684"/>
      <c r="M175" s="684"/>
    </row>
    <row r="176" spans="1:13" ht="15.75" x14ac:dyDescent="0.25">
      <c r="A176" s="696"/>
      <c r="B176" s="684"/>
      <c r="C176" s="684"/>
      <c r="D176" s="684"/>
      <c r="E176" s="684"/>
      <c r="F176" s="684"/>
      <c r="G176" s="684"/>
      <c r="H176" s="684"/>
      <c r="I176" s="684"/>
      <c r="J176" s="684"/>
      <c r="K176" s="684"/>
      <c r="L176" s="684"/>
      <c r="M176" s="684"/>
    </row>
    <row r="177" spans="1:2" ht="15.75" x14ac:dyDescent="0.25">
      <c r="A177" s="1157" t="s">
        <v>757</v>
      </c>
      <c r="B177" s="1157"/>
    </row>
    <row r="178" spans="1:2" ht="15.75" x14ac:dyDescent="0.25">
      <c r="A178" s="1157" t="s">
        <v>758</v>
      </c>
      <c r="B178" s="1157"/>
    </row>
    <row r="179" spans="1:2" x14ac:dyDescent="0.25">
      <c r="A179" s="697" t="s">
        <v>759</v>
      </c>
      <c r="B179" s="684"/>
    </row>
    <row r="182" spans="1:2" x14ac:dyDescent="0.25">
      <c r="A182" s="698" t="s">
        <v>760</v>
      </c>
      <c r="B182" s="684"/>
    </row>
  </sheetData>
  <sheetProtection formatCells="0" formatColumns="0" formatRows="0" insertColumns="0" deleteColumns="0" deleteRows="0"/>
  <mergeCells count="177">
    <mergeCell ref="B155:D155"/>
    <mergeCell ref="B156:D156"/>
    <mergeCell ref="B157:D157"/>
    <mergeCell ref="B171:D171"/>
    <mergeCell ref="A173:M173"/>
    <mergeCell ref="A175:B175"/>
    <mergeCell ref="A177:B177"/>
    <mergeCell ref="A178:B178"/>
    <mergeCell ref="B167:D167"/>
    <mergeCell ref="B168:D168"/>
    <mergeCell ref="B169:D169"/>
    <mergeCell ref="B164:D164"/>
    <mergeCell ref="B165:D165"/>
    <mergeCell ref="B166:D166"/>
    <mergeCell ref="B158:D158"/>
    <mergeCell ref="B159:D159"/>
    <mergeCell ref="B160:D160"/>
    <mergeCell ref="B161:D161"/>
    <mergeCell ref="B162:D162"/>
    <mergeCell ref="B163:D163"/>
    <mergeCell ref="B140:D140"/>
    <mergeCell ref="B141:D141"/>
    <mergeCell ref="B142:D142"/>
    <mergeCell ref="B127:D127"/>
    <mergeCell ref="A129:M129"/>
    <mergeCell ref="B132:M132"/>
    <mergeCell ref="B152:D152"/>
    <mergeCell ref="B153:D153"/>
    <mergeCell ref="B154:D154"/>
    <mergeCell ref="B146:D146"/>
    <mergeCell ref="B147:D147"/>
    <mergeCell ref="B148:D148"/>
    <mergeCell ref="B149:D149"/>
    <mergeCell ref="B150:D150"/>
    <mergeCell ref="B151:D151"/>
    <mergeCell ref="B143:D143"/>
    <mergeCell ref="B144:D144"/>
    <mergeCell ref="B145:D145"/>
    <mergeCell ref="A137:M137"/>
    <mergeCell ref="B138:D138"/>
    <mergeCell ref="B139:D139"/>
    <mergeCell ref="A134:A136"/>
    <mergeCell ref="B116:D116"/>
    <mergeCell ref="B117:D117"/>
    <mergeCell ref="B118:D118"/>
    <mergeCell ref="B119:D119"/>
    <mergeCell ref="B120:D120"/>
    <mergeCell ref="B114:D114"/>
    <mergeCell ref="B134:D136"/>
    <mergeCell ref="E134:F136"/>
    <mergeCell ref="G134:M135"/>
    <mergeCell ref="B121:D121"/>
    <mergeCell ref="B122:D122"/>
    <mergeCell ref="B123:D123"/>
    <mergeCell ref="B124:D124"/>
    <mergeCell ref="B125:D125"/>
    <mergeCell ref="B126:D126"/>
    <mergeCell ref="B109:D109"/>
    <mergeCell ref="B110:D110"/>
    <mergeCell ref="B111:D111"/>
    <mergeCell ref="B112:D112"/>
    <mergeCell ref="B113:D113"/>
    <mergeCell ref="B100:D100"/>
    <mergeCell ref="B101:D101"/>
    <mergeCell ref="B103:M103"/>
    <mergeCell ref="B115:D115"/>
    <mergeCell ref="A108:M108"/>
    <mergeCell ref="G105:M106"/>
    <mergeCell ref="B80:D80"/>
    <mergeCell ref="B81:D81"/>
    <mergeCell ref="B82:D82"/>
    <mergeCell ref="B83:D83"/>
    <mergeCell ref="B84:D84"/>
    <mergeCell ref="B85:D85"/>
    <mergeCell ref="A76:M76"/>
    <mergeCell ref="B77:D77"/>
    <mergeCell ref="B78:D78"/>
    <mergeCell ref="B79:D79"/>
    <mergeCell ref="M73:M75"/>
    <mergeCell ref="A73:A75"/>
    <mergeCell ref="B67:D67"/>
    <mergeCell ref="B71:M71"/>
    <mergeCell ref="B73:D75"/>
    <mergeCell ref="E73:L74"/>
    <mergeCell ref="B61:D61"/>
    <mergeCell ref="B62:D62"/>
    <mergeCell ref="B63:D63"/>
    <mergeCell ref="B64:D64"/>
    <mergeCell ref="B91:D91"/>
    <mergeCell ref="A20:M20"/>
    <mergeCell ref="A21:M21"/>
    <mergeCell ref="A22:B22"/>
    <mergeCell ref="C22:M22"/>
    <mergeCell ref="A30:B30"/>
    <mergeCell ref="C30:M30"/>
    <mergeCell ref="C23:M23"/>
    <mergeCell ref="A24:M24"/>
    <mergeCell ref="A31:B34"/>
    <mergeCell ref="B41:D43"/>
    <mergeCell ref="E41:L42"/>
    <mergeCell ref="M41:M43"/>
    <mergeCell ref="A41:A43"/>
    <mergeCell ref="A35:M35"/>
    <mergeCell ref="A36:M36"/>
    <mergeCell ref="B39:M39"/>
    <mergeCell ref="A44:M44"/>
    <mergeCell ref="B45:D45"/>
    <mergeCell ref="B46:D46"/>
    <mergeCell ref="F53:F54"/>
    <mergeCell ref="G53:G54"/>
    <mergeCell ref="H53:H54"/>
    <mergeCell ref="I53:I54"/>
    <mergeCell ref="A98:M98"/>
    <mergeCell ref="B99:D99"/>
    <mergeCell ref="B105:D107"/>
    <mergeCell ref="E105:F107"/>
    <mergeCell ref="A105:A107"/>
    <mergeCell ref="B65:D65"/>
    <mergeCell ref="A66:M66"/>
    <mergeCell ref="A55:M55"/>
    <mergeCell ref="B56:D56"/>
    <mergeCell ref="B57:D57"/>
    <mergeCell ref="B58:D58"/>
    <mergeCell ref="B59:D59"/>
    <mergeCell ref="B60:D60"/>
    <mergeCell ref="B92:D92"/>
    <mergeCell ref="B93:D93"/>
    <mergeCell ref="B94:D94"/>
    <mergeCell ref="B95:D95"/>
    <mergeCell ref="B96:D96"/>
    <mergeCell ref="B97:D97"/>
    <mergeCell ref="B86:D86"/>
    <mergeCell ref="B87:D87"/>
    <mergeCell ref="A88:M88"/>
    <mergeCell ref="B89:D89"/>
    <mergeCell ref="B90:D90"/>
    <mergeCell ref="A53:A54"/>
    <mergeCell ref="C31:M31"/>
    <mergeCell ref="C32:M32"/>
    <mergeCell ref="C33:M33"/>
    <mergeCell ref="C34:M34"/>
    <mergeCell ref="A25:M25"/>
    <mergeCell ref="A26:M26"/>
    <mergeCell ref="A27:B27"/>
    <mergeCell ref="C27:M27"/>
    <mergeCell ref="A28:M28"/>
    <mergeCell ref="A29:M29"/>
    <mergeCell ref="J53:J54"/>
    <mergeCell ref="K53:K54"/>
    <mergeCell ref="L53:L54"/>
    <mergeCell ref="M53:M54"/>
    <mergeCell ref="E53:E54"/>
    <mergeCell ref="B47:D47"/>
    <mergeCell ref="B48:D48"/>
    <mergeCell ref="B49:D49"/>
    <mergeCell ref="B50:D50"/>
    <mergeCell ref="B51:D51"/>
    <mergeCell ref="B52:D52"/>
    <mergeCell ref="B53:D54"/>
    <mergeCell ref="C17:M17"/>
    <mergeCell ref="A18:M18"/>
    <mergeCell ref="A19:M19"/>
    <mergeCell ref="A10:M10"/>
    <mergeCell ref="A11:B11"/>
    <mergeCell ref="C11:M11"/>
    <mergeCell ref="C12:M12"/>
    <mergeCell ref="A13:M13"/>
    <mergeCell ref="A14:M14"/>
    <mergeCell ref="B4:M4"/>
    <mergeCell ref="A5:M5"/>
    <mergeCell ref="A6:L6"/>
    <mergeCell ref="A8:B8"/>
    <mergeCell ref="C8:M8"/>
    <mergeCell ref="A9:M9"/>
    <mergeCell ref="A15:M15"/>
    <mergeCell ref="A16:B16"/>
    <mergeCell ref="C16:M16"/>
  </mergeCells>
  <hyperlinks>
    <hyperlink ref="A179" location="_ftn1" display="М.П. [1] "/>
    <hyperlink ref="A182" location="_ftnref1" display="[1] Печать проставляется при наличии у корпоративного клиента"/>
  </hyperlinks>
  <pageMargins left="0.70866141732283472" right="0.70866141732283472" top="0.74803149606299213" bottom="0.74803149606299213" header="0.31496062992125984" footer="0.31496062992125984"/>
  <pageSetup paperSize="9" scale="73" fitToHeight="0" orientation="landscape" verticalDpi="0" r:id="rId1"/>
  <rowBreaks count="3" manualBreakCount="3">
    <brk id="36" max="16383" man="1"/>
    <brk id="102" max="16383" man="1"/>
    <brk id="1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C000"/>
    <pageSetUpPr fitToPage="1"/>
  </sheetPr>
  <dimension ref="A2:BE197"/>
  <sheetViews>
    <sheetView view="pageBreakPreview" topLeftCell="A10" zoomScale="60" zoomScaleNormal="100" workbookViewId="0"/>
  </sheetViews>
  <sheetFormatPr defaultRowHeight="15" outlineLevelRow="1" x14ac:dyDescent="0.25"/>
  <cols>
    <col min="1" max="1" width="10.7109375" style="320" customWidth="1"/>
    <col min="2" max="6" width="9.140625" style="320"/>
    <col min="7" max="8" width="11.85546875" style="320" customWidth="1"/>
    <col min="9" max="12" width="9.140625" style="320"/>
    <col min="13" max="13" width="14.28515625" style="320" customWidth="1"/>
    <col min="14" max="17" width="9.140625" style="320"/>
    <col min="18" max="18" width="15.28515625" style="320" customWidth="1"/>
    <col min="19" max="19" width="9.140625" style="320"/>
    <col min="20" max="20" width="16.140625" style="320" customWidth="1"/>
    <col min="21" max="21" width="14" style="320" customWidth="1"/>
    <col min="22" max="23" width="10.42578125" style="320" customWidth="1"/>
    <col min="24" max="28" width="9.140625" style="320"/>
    <col min="29" max="29" width="9.140625" style="313"/>
    <col min="30" max="30" width="9.140625" style="320"/>
    <col min="31" max="31" width="9.140625" style="312"/>
    <col min="32" max="16384" width="9.140625" style="320"/>
  </cols>
  <sheetData>
    <row r="2" spans="1:57" ht="15.75" x14ac:dyDescent="0.25">
      <c r="A2" s="497"/>
      <c r="B2" s="497"/>
      <c r="C2" s="497"/>
      <c r="D2" s="497"/>
      <c r="E2" s="497"/>
      <c r="F2" s="497"/>
      <c r="G2" s="497"/>
      <c r="H2" s="497"/>
      <c r="I2" s="497"/>
      <c r="J2" s="497"/>
      <c r="K2" s="497"/>
      <c r="L2" s="497"/>
      <c r="M2" s="497"/>
      <c r="N2" s="497"/>
      <c r="O2" s="497"/>
      <c r="P2" s="497"/>
      <c r="Q2" s="497"/>
      <c r="R2" s="497"/>
      <c r="S2" s="497"/>
      <c r="T2" s="518"/>
      <c r="U2" s="497"/>
      <c r="V2" s="488"/>
      <c r="W2" s="497"/>
      <c r="X2" s="530" t="s">
        <v>1513</v>
      </c>
      <c r="Y2" s="591"/>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521"/>
      <c r="BE2" s="521"/>
    </row>
    <row r="3" spans="1:57" ht="15.75" x14ac:dyDescent="0.25">
      <c r="A3" s="497"/>
      <c r="B3" s="497"/>
      <c r="C3" s="497"/>
      <c r="D3" s="497"/>
      <c r="E3" s="497"/>
      <c r="F3" s="497"/>
      <c r="G3" s="497"/>
      <c r="H3" s="497"/>
      <c r="I3" s="497"/>
      <c r="J3" s="497"/>
      <c r="K3" s="497"/>
      <c r="L3" s="497"/>
      <c r="M3" s="497"/>
      <c r="N3" s="497"/>
      <c r="O3" s="497"/>
      <c r="P3" s="497"/>
      <c r="Q3" s="497"/>
      <c r="R3" s="497"/>
      <c r="S3" s="497"/>
      <c r="T3" s="518"/>
      <c r="U3" s="497"/>
      <c r="V3" s="497"/>
      <c r="W3" s="497"/>
      <c r="X3" s="1307"/>
      <c r="Y3" s="1307"/>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c r="AZ3" s="488"/>
      <c r="BA3" s="488"/>
      <c r="BB3" s="488"/>
      <c r="BC3" s="488"/>
      <c r="BD3" s="522" t="s">
        <v>1183</v>
      </c>
      <c r="BE3" s="522" t="s">
        <v>1181</v>
      </c>
    </row>
    <row r="4" spans="1:57" ht="15.75" x14ac:dyDescent="0.25">
      <c r="A4" s="1309" t="s">
        <v>1514</v>
      </c>
      <c r="B4" s="1309"/>
      <c r="C4" s="1309"/>
      <c r="D4" s="1309"/>
      <c r="E4" s="1309"/>
      <c r="F4" s="1309"/>
      <c r="G4" s="1309"/>
      <c r="H4" s="1309"/>
      <c r="I4" s="1309"/>
      <c r="J4" s="1309"/>
      <c r="K4" s="1309"/>
      <c r="L4" s="1309"/>
      <c r="M4" s="1309"/>
      <c r="N4" s="1309"/>
      <c r="O4" s="1309"/>
      <c r="P4" s="1309"/>
      <c r="Q4" s="1309"/>
      <c r="R4" s="1309"/>
      <c r="S4" s="1309"/>
      <c r="T4" s="1309"/>
      <c r="U4" s="1309"/>
      <c r="V4" s="1309"/>
      <c r="W4" s="1309"/>
      <c r="X4" s="1308"/>
      <c r="Y4" s="130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c r="BB4" s="488"/>
      <c r="BC4" s="488"/>
      <c r="BD4" s="522" t="s">
        <v>1184</v>
      </c>
      <c r="BE4" s="522" t="s">
        <v>1182</v>
      </c>
    </row>
    <row r="5" spans="1:57" ht="18.75" x14ac:dyDescent="0.25">
      <c r="A5" s="1310"/>
      <c r="B5" s="1310"/>
      <c r="C5" s="1310"/>
      <c r="D5" s="1310"/>
      <c r="E5" s="1310"/>
      <c r="F5" s="1310"/>
      <c r="G5" s="1310"/>
      <c r="H5" s="1310"/>
      <c r="I5" s="1310"/>
      <c r="J5" s="1310"/>
      <c r="K5" s="1310"/>
      <c r="L5" s="1310"/>
      <c r="M5" s="1310"/>
      <c r="N5" s="1310"/>
      <c r="O5" s="1310"/>
      <c r="P5" s="1310"/>
      <c r="Q5" s="1310"/>
      <c r="R5" s="1310"/>
      <c r="S5" s="1310"/>
      <c r="T5" s="1310"/>
      <c r="U5" s="1310"/>
      <c r="V5" s="1310"/>
      <c r="W5" s="1310"/>
      <c r="X5" s="497"/>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c r="AZ5" s="488"/>
      <c r="BA5" s="488"/>
      <c r="BB5" s="488"/>
      <c r="BC5" s="488"/>
      <c r="BD5" s="522" t="s">
        <v>1161</v>
      </c>
      <c r="BE5" s="522" t="s">
        <v>1181</v>
      </c>
    </row>
    <row r="6" spans="1:57" x14ac:dyDescent="0.25">
      <c r="A6" s="1311" t="s">
        <v>1515</v>
      </c>
      <c r="B6" s="1311"/>
      <c r="C6" s="1311"/>
      <c r="D6" s="1311"/>
      <c r="E6" s="1311"/>
      <c r="F6" s="1311"/>
      <c r="G6" s="1311"/>
      <c r="H6" s="1311"/>
      <c r="I6" s="1311"/>
      <c r="J6" s="1311"/>
      <c r="K6" s="1311"/>
      <c r="L6" s="1311"/>
      <c r="M6" s="1311"/>
      <c r="N6" s="1311"/>
      <c r="O6" s="1311"/>
      <c r="P6" s="1311"/>
      <c r="Q6" s="1311"/>
      <c r="R6" s="1311"/>
      <c r="S6" s="1311"/>
      <c r="T6" s="1311"/>
      <c r="U6" s="1311"/>
      <c r="V6" s="1311"/>
      <c r="W6" s="1311"/>
      <c r="X6" s="497"/>
      <c r="Y6" s="488"/>
      <c r="Z6" s="488"/>
      <c r="AA6" s="488"/>
      <c r="AB6" s="488"/>
      <c r="AC6" s="488"/>
      <c r="AD6" s="488"/>
      <c r="AE6" s="488"/>
      <c r="AF6" s="488"/>
      <c r="AG6" s="488"/>
      <c r="AH6" s="488"/>
      <c r="AI6" s="488"/>
      <c r="AJ6" s="488"/>
      <c r="AK6" s="488"/>
      <c r="AL6" s="488"/>
      <c r="AM6" s="488"/>
      <c r="AN6" s="488"/>
      <c r="AO6" s="488"/>
      <c r="AP6" s="488"/>
      <c r="AQ6" s="488"/>
      <c r="AR6" s="488"/>
      <c r="AS6" s="488"/>
      <c r="AT6" s="488"/>
      <c r="AU6" s="488"/>
      <c r="AV6" s="488"/>
      <c r="AW6" s="488"/>
      <c r="AX6" s="488"/>
      <c r="AY6" s="488"/>
      <c r="AZ6" s="488"/>
      <c r="BA6" s="488"/>
      <c r="BB6" s="488"/>
      <c r="BC6" s="488"/>
      <c r="BD6" s="522" t="s">
        <v>1241</v>
      </c>
      <c r="BE6" s="522" t="s">
        <v>1182</v>
      </c>
    </row>
    <row r="7" spans="1:57" ht="15.75" x14ac:dyDescent="0.25">
      <c r="A7" s="1312" t="s">
        <v>1079</v>
      </c>
      <c r="B7" s="1313"/>
      <c r="C7" s="1313"/>
      <c r="D7" s="1313"/>
      <c r="E7" s="1313"/>
      <c r="F7" s="1313"/>
      <c r="G7" s="1313"/>
      <c r="H7" s="1313"/>
      <c r="I7" s="1313"/>
      <c r="J7" s="1313"/>
      <c r="K7" s="1313"/>
      <c r="L7" s="1313"/>
      <c r="M7" s="1313"/>
      <c r="N7" s="1313"/>
      <c r="O7" s="1313"/>
      <c r="P7" s="1313"/>
      <c r="Q7" s="1313"/>
      <c r="R7" s="1313"/>
      <c r="S7" s="1313"/>
      <c r="T7" s="1313"/>
      <c r="U7" s="1313"/>
      <c r="V7" s="1313"/>
      <c r="W7" s="1313"/>
      <c r="X7" s="497"/>
      <c r="Y7" s="488"/>
      <c r="Z7" s="488"/>
      <c r="AA7" s="488"/>
      <c r="AB7" s="488"/>
      <c r="AC7" s="488"/>
      <c r="AD7" s="488"/>
      <c r="AE7" s="488"/>
      <c r="AF7" s="488"/>
      <c r="AG7" s="488"/>
      <c r="AH7" s="488"/>
      <c r="AI7" s="488"/>
      <c r="AJ7" s="488"/>
      <c r="AK7" s="488"/>
      <c r="AL7" s="488"/>
      <c r="AM7" s="488"/>
      <c r="AN7" s="488"/>
      <c r="AO7" s="488"/>
      <c r="AP7" s="488"/>
      <c r="AQ7" s="488"/>
      <c r="AR7" s="488"/>
      <c r="AS7" s="488"/>
      <c r="AT7" s="488"/>
      <c r="AU7" s="488"/>
      <c r="AV7" s="488"/>
      <c r="AW7" s="488"/>
      <c r="AX7" s="488"/>
      <c r="AY7" s="488"/>
      <c r="AZ7" s="488"/>
      <c r="BA7" s="488"/>
      <c r="BB7" s="488"/>
      <c r="BC7" s="488"/>
      <c r="BD7" s="522" t="s">
        <v>1167</v>
      </c>
      <c r="BE7" s="522" t="s">
        <v>1181</v>
      </c>
    </row>
    <row r="8" spans="1:57" ht="15.75" x14ac:dyDescent="0.25">
      <c r="A8" s="1162" t="s">
        <v>1076</v>
      </c>
      <c r="B8" s="1162"/>
      <c r="C8" s="1163"/>
      <c r="D8" s="499"/>
      <c r="E8" s="498"/>
      <c r="F8" s="498"/>
      <c r="G8" s="498"/>
      <c r="H8" s="498"/>
      <c r="I8" s="498"/>
      <c r="J8" s="498"/>
      <c r="K8" s="498"/>
      <c r="L8" s="498"/>
      <c r="M8" s="498"/>
      <c r="N8" s="498"/>
      <c r="O8" s="498"/>
      <c r="P8" s="498"/>
      <c r="Q8" s="498"/>
      <c r="R8" s="498"/>
      <c r="S8" s="498"/>
      <c r="T8" s="498"/>
      <c r="U8" s="498"/>
      <c r="V8" s="498"/>
      <c r="W8" s="498"/>
      <c r="X8" s="497"/>
      <c r="Y8" s="488"/>
      <c r="Z8" s="488"/>
      <c r="AA8" s="488"/>
      <c r="AB8" s="488"/>
      <c r="AC8" s="488"/>
      <c r="AD8" s="488"/>
      <c r="AE8" s="488"/>
      <c r="AF8" s="496"/>
      <c r="AG8" s="488"/>
      <c r="AH8" s="488"/>
      <c r="AI8" s="488"/>
      <c r="AJ8" s="488"/>
      <c r="AK8" s="488"/>
      <c r="AL8" s="488"/>
      <c r="AM8" s="488"/>
      <c r="AN8" s="488"/>
      <c r="AO8" s="488"/>
      <c r="AP8" s="488"/>
      <c r="AQ8" s="488"/>
      <c r="AR8" s="488"/>
      <c r="AS8" s="488"/>
      <c r="AT8" s="488"/>
      <c r="AU8" s="488"/>
      <c r="AV8" s="488"/>
      <c r="AW8" s="488"/>
      <c r="AX8" s="488"/>
      <c r="AY8" s="488"/>
      <c r="AZ8" s="488"/>
      <c r="BA8" s="488"/>
      <c r="BB8" s="488"/>
      <c r="BC8" s="488"/>
      <c r="BD8" s="522" t="s">
        <v>1111</v>
      </c>
      <c r="BE8" s="522" t="s">
        <v>1182</v>
      </c>
    </row>
    <row r="9" spans="1:57" ht="15.75" x14ac:dyDescent="0.25">
      <c r="A9" s="500" t="s">
        <v>25</v>
      </c>
      <c r="B9" s="500"/>
      <c r="C9" s="500"/>
      <c r="D9" s="500"/>
      <c r="E9" s="498"/>
      <c r="F9" s="498"/>
      <c r="G9" s="498"/>
      <c r="H9" s="498"/>
      <c r="I9" s="498"/>
      <c r="J9" s="498"/>
      <c r="K9" s="498"/>
      <c r="L9" s="498"/>
      <c r="M9" s="498"/>
      <c r="N9" s="498"/>
      <c r="O9" s="498"/>
      <c r="P9" s="498"/>
      <c r="Q9" s="498"/>
      <c r="R9" s="498"/>
      <c r="S9" s="498"/>
      <c r="T9" s="498"/>
      <c r="U9" s="498"/>
      <c r="V9" s="498"/>
      <c r="W9" s="498"/>
      <c r="X9" s="497"/>
      <c r="Y9" s="488"/>
      <c r="Z9" s="488"/>
      <c r="AA9" s="488"/>
      <c r="AB9" s="488"/>
      <c r="AC9" s="488"/>
      <c r="AD9" s="488"/>
      <c r="AE9" s="488"/>
      <c r="AF9" s="496"/>
      <c r="AG9" s="488"/>
      <c r="AH9" s="488"/>
      <c r="AI9" s="488"/>
      <c r="AJ9" s="488"/>
      <c r="AK9" s="488"/>
      <c r="AL9" s="488"/>
      <c r="AM9" s="488"/>
      <c r="AN9" s="488"/>
      <c r="AO9" s="488"/>
      <c r="AP9" s="488"/>
      <c r="AQ9" s="488"/>
      <c r="AR9" s="488"/>
      <c r="AS9" s="488"/>
      <c r="AT9" s="488"/>
      <c r="AU9" s="488"/>
      <c r="AV9" s="488"/>
      <c r="AW9" s="488"/>
      <c r="AX9" s="488"/>
      <c r="AY9" s="488"/>
      <c r="AZ9" s="488"/>
      <c r="BA9" s="488"/>
      <c r="BB9" s="488"/>
      <c r="BC9" s="488"/>
      <c r="BD9" s="522" t="s">
        <v>1042</v>
      </c>
      <c r="BE9" s="522" t="s">
        <v>1182</v>
      </c>
    </row>
    <row r="10" spans="1:57" ht="15.75" x14ac:dyDescent="0.25">
      <c r="A10" s="500" t="s">
        <v>26</v>
      </c>
      <c r="B10" s="500"/>
      <c r="C10" s="500"/>
      <c r="D10" s="500"/>
      <c r="E10" s="498"/>
      <c r="F10" s="498"/>
      <c r="G10" s="498"/>
      <c r="H10" s="498"/>
      <c r="I10" s="498"/>
      <c r="J10" s="511"/>
      <c r="K10" s="511"/>
      <c r="L10" s="498"/>
      <c r="M10" s="498"/>
      <c r="N10" s="498"/>
      <c r="O10" s="498"/>
      <c r="P10" s="498"/>
      <c r="Q10" s="498"/>
      <c r="R10" s="498"/>
      <c r="S10" s="498"/>
      <c r="T10" s="498"/>
      <c r="U10" s="498"/>
      <c r="V10" s="498"/>
      <c r="W10" s="498"/>
      <c r="X10" s="497"/>
      <c r="Y10" s="488"/>
      <c r="Z10" s="488"/>
      <c r="AA10" s="488"/>
      <c r="AB10" s="488"/>
      <c r="AC10" s="488"/>
      <c r="AD10" s="488"/>
      <c r="AE10" s="488"/>
      <c r="AF10" s="496"/>
      <c r="AG10" s="488"/>
      <c r="AH10" s="488"/>
      <c r="AI10" s="488"/>
      <c r="AJ10" s="488"/>
      <c r="AK10" s="488"/>
      <c r="AL10" s="488"/>
      <c r="AM10" s="488"/>
      <c r="AN10" s="488"/>
      <c r="AO10" s="488"/>
      <c r="AP10" s="488"/>
      <c r="AQ10" s="488"/>
      <c r="AR10" s="488"/>
      <c r="AS10" s="488"/>
      <c r="AT10" s="488"/>
      <c r="AU10" s="488"/>
      <c r="AV10" s="488"/>
      <c r="AW10" s="488"/>
      <c r="AX10" s="488"/>
      <c r="AY10" s="488"/>
      <c r="AZ10" s="488"/>
      <c r="BA10" s="488"/>
      <c r="BB10" s="488"/>
      <c r="BC10" s="488"/>
      <c r="BD10" s="522" t="s">
        <v>1262</v>
      </c>
      <c r="BE10" s="522" t="s">
        <v>1182</v>
      </c>
    </row>
    <row r="11" spans="1:57" ht="15.75" x14ac:dyDescent="0.25">
      <c r="A11" s="500" t="s">
        <v>27</v>
      </c>
      <c r="B11" s="500"/>
      <c r="C11" s="500"/>
      <c r="D11" s="500"/>
      <c r="E11" s="498"/>
      <c r="F11" s="498"/>
      <c r="G11" s="498"/>
      <c r="H11" s="498"/>
      <c r="I11" s="498"/>
      <c r="J11" s="498"/>
      <c r="K11" s="498"/>
      <c r="L11" s="498"/>
      <c r="M11" s="498"/>
      <c r="N11" s="498"/>
      <c r="O11" s="498"/>
      <c r="P11" s="498"/>
      <c r="Q11" s="498"/>
      <c r="R11" s="498"/>
      <c r="S11" s="498"/>
      <c r="T11" s="498"/>
      <c r="U11" s="498"/>
      <c r="V11" s="498"/>
      <c r="W11" s="498"/>
      <c r="X11" s="497"/>
      <c r="Y11" s="488"/>
      <c r="Z11" s="488"/>
      <c r="AA11" s="488"/>
      <c r="AB11" s="488"/>
      <c r="AC11" s="488"/>
      <c r="AD11" s="488"/>
      <c r="AE11" s="488"/>
      <c r="AF11" s="496"/>
      <c r="AG11" s="488"/>
      <c r="AH11" s="488"/>
      <c r="AI11" s="488"/>
      <c r="AJ11" s="488"/>
      <c r="AK11" s="488"/>
      <c r="AL11" s="488"/>
      <c r="AM11" s="488"/>
      <c r="AN11" s="488"/>
      <c r="AO11" s="488"/>
      <c r="AP11" s="488"/>
      <c r="AQ11" s="488"/>
      <c r="AR11" s="488"/>
      <c r="AS11" s="488"/>
      <c r="AT11" s="488"/>
      <c r="AU11" s="488"/>
      <c r="AV11" s="488"/>
      <c r="AW11" s="488"/>
      <c r="AX11" s="488"/>
      <c r="AY11" s="488"/>
      <c r="AZ11" s="488"/>
      <c r="BA11" s="488"/>
      <c r="BB11" s="488"/>
      <c r="BC11" s="488"/>
      <c r="BD11" s="522" t="s">
        <v>1261</v>
      </c>
      <c r="BE11" s="522"/>
    </row>
    <row r="12" spans="1:57" x14ac:dyDescent="0.25">
      <c r="A12" s="501"/>
      <c r="B12" s="502"/>
      <c r="C12" s="502"/>
      <c r="D12" s="1252" t="s">
        <v>1516</v>
      </c>
      <c r="E12" s="1252"/>
      <c r="F12" s="1252"/>
      <c r="G12" s="1252"/>
      <c r="H12" s="1252"/>
      <c r="I12" s="1252"/>
      <c r="J12" s="1252"/>
      <c r="K12" s="1252"/>
      <c r="L12" s="1252"/>
      <c r="M12" s="1252"/>
      <c r="N12" s="1252"/>
      <c r="O12" s="1252"/>
      <c r="P12" s="1252"/>
      <c r="Q12" s="1252"/>
      <c r="R12" s="1252"/>
      <c r="S12" s="1252"/>
      <c r="T12" s="1252"/>
      <c r="U12" s="1252"/>
      <c r="V12" s="1252"/>
      <c r="W12" s="1252"/>
      <c r="X12" s="1252"/>
      <c r="Y12" s="1252"/>
      <c r="Z12" s="489"/>
      <c r="AA12" s="489"/>
      <c r="AB12" s="489"/>
      <c r="AC12" s="489"/>
      <c r="AD12" s="489"/>
      <c r="AE12" s="489"/>
      <c r="AF12" s="489"/>
      <c r="AG12" s="489"/>
      <c r="AH12" s="489"/>
      <c r="AI12" s="489"/>
      <c r="AJ12" s="489"/>
      <c r="AK12" s="489"/>
      <c r="AL12" s="489"/>
      <c r="AM12" s="489"/>
      <c r="AN12" s="489"/>
      <c r="AO12" s="489"/>
      <c r="AP12" s="489"/>
      <c r="AQ12" s="489"/>
      <c r="AR12" s="489"/>
      <c r="AS12" s="489"/>
      <c r="AT12" s="489"/>
      <c r="AU12" s="489"/>
      <c r="AV12" s="489"/>
      <c r="AW12" s="489"/>
      <c r="AX12" s="489"/>
      <c r="AY12" s="489"/>
      <c r="AZ12" s="489"/>
      <c r="BA12" s="489"/>
      <c r="BB12" s="489"/>
      <c r="BC12" s="489"/>
      <c r="BD12" s="489"/>
      <c r="BE12" s="489"/>
    </row>
    <row r="13" spans="1:57" x14ac:dyDescent="0.25">
      <c r="A13" s="501"/>
      <c r="B13" s="502"/>
      <c r="C13" s="502"/>
      <c r="D13" s="1252"/>
      <c r="E13" s="1252"/>
      <c r="F13" s="1252"/>
      <c r="G13" s="1252"/>
      <c r="H13" s="1252"/>
      <c r="I13" s="1252"/>
      <c r="J13" s="1252"/>
      <c r="K13" s="1252"/>
      <c r="L13" s="1252"/>
      <c r="M13" s="1252"/>
      <c r="N13" s="1252"/>
      <c r="O13" s="1252"/>
      <c r="P13" s="1252"/>
      <c r="Q13" s="1252"/>
      <c r="R13" s="1252"/>
      <c r="S13" s="1252"/>
      <c r="T13" s="1252"/>
      <c r="U13" s="1252"/>
      <c r="V13" s="1252"/>
      <c r="W13" s="1252"/>
      <c r="X13" s="1252"/>
      <c r="Y13" s="1252"/>
      <c r="Z13" s="489"/>
      <c r="AA13" s="489"/>
      <c r="AB13" s="489"/>
      <c r="AC13" s="489"/>
      <c r="AD13" s="489"/>
      <c r="AE13" s="489"/>
      <c r="AF13" s="489"/>
      <c r="AG13" s="489"/>
      <c r="AH13" s="489"/>
      <c r="AI13" s="489"/>
      <c r="AJ13" s="489"/>
      <c r="AK13" s="489"/>
      <c r="AL13" s="489"/>
      <c r="AM13" s="489"/>
      <c r="AN13" s="489"/>
      <c r="AO13" s="489"/>
      <c r="AP13" s="489"/>
      <c r="AQ13" s="489"/>
      <c r="AR13" s="489"/>
      <c r="AS13" s="489"/>
      <c r="AT13" s="489"/>
      <c r="AU13" s="489"/>
      <c r="AV13" s="489"/>
      <c r="AW13" s="489"/>
      <c r="AX13" s="489"/>
      <c r="AY13" s="489"/>
      <c r="AZ13" s="489"/>
      <c r="BA13" s="489"/>
      <c r="BB13" s="489"/>
      <c r="BC13" s="489"/>
      <c r="BD13" s="489"/>
      <c r="BE13" s="489"/>
    </row>
    <row r="14" spans="1:57" x14ac:dyDescent="0.25">
      <c r="A14" s="501"/>
      <c r="B14" s="502"/>
      <c r="C14" s="502"/>
      <c r="D14" s="1252"/>
      <c r="E14" s="1252"/>
      <c r="F14" s="1252"/>
      <c r="G14" s="1252"/>
      <c r="H14" s="1252"/>
      <c r="I14" s="1252"/>
      <c r="J14" s="1252"/>
      <c r="K14" s="1252"/>
      <c r="L14" s="1252"/>
      <c r="M14" s="1252"/>
      <c r="N14" s="1252"/>
      <c r="O14" s="1252"/>
      <c r="P14" s="1252"/>
      <c r="Q14" s="1252"/>
      <c r="R14" s="1252"/>
      <c r="S14" s="1252"/>
      <c r="T14" s="1252"/>
      <c r="U14" s="1252"/>
      <c r="V14" s="1252"/>
      <c r="W14" s="1252"/>
      <c r="X14" s="1252"/>
      <c r="Y14" s="1252"/>
      <c r="Z14" s="489"/>
      <c r="AA14" s="489"/>
      <c r="AB14" s="489"/>
      <c r="AC14" s="489"/>
      <c r="AD14" s="489"/>
      <c r="AE14" s="489"/>
      <c r="AF14" s="489"/>
      <c r="AG14" s="489"/>
      <c r="AH14" s="489"/>
      <c r="AI14" s="489"/>
      <c r="AJ14" s="489"/>
      <c r="AK14" s="489"/>
      <c r="AL14" s="489"/>
      <c r="AM14" s="489"/>
      <c r="AN14" s="489"/>
      <c r="AO14" s="489"/>
      <c r="AP14" s="489"/>
      <c r="AQ14" s="489"/>
      <c r="AR14" s="489"/>
      <c r="AS14" s="489"/>
      <c r="AT14" s="489"/>
      <c r="AU14" s="489"/>
      <c r="AV14" s="489"/>
      <c r="AW14" s="489"/>
      <c r="AX14" s="489"/>
      <c r="AY14" s="489"/>
      <c r="AZ14" s="489"/>
      <c r="BA14" s="489"/>
      <c r="BB14" s="489"/>
      <c r="BC14" s="489"/>
      <c r="BD14" s="489"/>
      <c r="BE14" s="489"/>
    </row>
    <row r="15" spans="1:57" ht="15.75" thickBot="1" x14ac:dyDescent="0.3">
      <c r="A15" s="501"/>
      <c r="B15" s="502"/>
      <c r="C15" s="502"/>
      <c r="D15" s="1252"/>
      <c r="E15" s="1252"/>
      <c r="F15" s="1252"/>
      <c r="G15" s="1252"/>
      <c r="H15" s="1252"/>
      <c r="I15" s="1252"/>
      <c r="J15" s="1252"/>
      <c r="K15" s="1252"/>
      <c r="L15" s="1252"/>
      <c r="M15" s="1252"/>
      <c r="N15" s="1252"/>
      <c r="O15" s="1252"/>
      <c r="P15" s="1252"/>
      <c r="Q15" s="1252"/>
      <c r="R15" s="1252"/>
      <c r="S15" s="1252"/>
      <c r="T15" s="1252"/>
      <c r="U15" s="1252"/>
      <c r="V15" s="1252"/>
      <c r="W15" s="1252"/>
      <c r="X15" s="1252"/>
      <c r="Y15" s="1252"/>
      <c r="Z15" s="489"/>
      <c r="AA15" s="489"/>
      <c r="AB15" s="489"/>
      <c r="AC15" s="489"/>
      <c r="AD15" s="489"/>
      <c r="AE15" s="489"/>
      <c r="AF15" s="489"/>
      <c r="AG15" s="489"/>
      <c r="AH15" s="489"/>
      <c r="AI15" s="489"/>
      <c r="AJ15" s="489"/>
      <c r="AK15" s="489"/>
      <c r="AL15" s="489"/>
      <c r="AM15" s="489"/>
      <c r="AN15" s="489"/>
      <c r="AO15" s="489"/>
      <c r="AP15" s="489"/>
      <c r="AQ15" s="489"/>
      <c r="AR15" s="489"/>
      <c r="AS15" s="489"/>
      <c r="AT15" s="489"/>
      <c r="AU15" s="489"/>
      <c r="AV15" s="489"/>
      <c r="AW15" s="489"/>
      <c r="AX15" s="489"/>
      <c r="AY15" s="489"/>
      <c r="AZ15" s="489"/>
      <c r="BA15" s="489"/>
      <c r="BB15" s="489"/>
      <c r="BC15" s="489"/>
      <c r="BD15" s="489"/>
      <c r="BE15" s="489"/>
    </row>
    <row r="16" spans="1:57" x14ac:dyDescent="0.25">
      <c r="A16" s="1322" t="s">
        <v>280</v>
      </c>
      <c r="B16" s="1218"/>
      <c r="C16" s="1200" t="s">
        <v>1517</v>
      </c>
      <c r="D16" s="1204" t="s">
        <v>83</v>
      </c>
      <c r="E16" s="1217" t="s">
        <v>1518</v>
      </c>
      <c r="F16" s="1218"/>
      <c r="G16" s="1217" t="s">
        <v>281</v>
      </c>
      <c r="H16" s="1218"/>
      <c r="I16" s="1200" t="s">
        <v>282</v>
      </c>
      <c r="J16" s="1217" t="s">
        <v>1234</v>
      </c>
      <c r="K16" s="1218"/>
      <c r="L16" s="1314" t="s">
        <v>50</v>
      </c>
      <c r="M16" s="1315"/>
      <c r="N16" s="1315"/>
      <c r="O16" s="1315"/>
      <c r="P16" s="1315"/>
      <c r="Q16" s="1315"/>
      <c r="R16" s="1315"/>
      <c r="S16" s="1315"/>
      <c r="T16" s="1316"/>
      <c r="U16" s="1200" t="s">
        <v>1519</v>
      </c>
      <c r="V16" s="1217" t="s">
        <v>283</v>
      </c>
      <c r="W16" s="1218"/>
      <c r="X16" s="1200" t="s">
        <v>1080</v>
      </c>
      <c r="Y16" s="1214" t="s">
        <v>1520</v>
      </c>
      <c r="Z16" s="489"/>
      <c r="AA16" s="489"/>
      <c r="AB16" s="489"/>
      <c r="AC16" s="489"/>
      <c r="AD16" s="489"/>
      <c r="AE16" s="489"/>
      <c r="AF16" s="489"/>
      <c r="AG16" s="489"/>
      <c r="AH16" s="489"/>
      <c r="AI16" s="489"/>
      <c r="AJ16" s="489"/>
      <c r="AK16" s="489"/>
      <c r="AL16" s="489"/>
      <c r="AM16" s="489"/>
      <c r="AN16" s="489"/>
      <c r="AO16" s="489"/>
      <c r="AP16" s="489"/>
      <c r="AQ16" s="489"/>
      <c r="AR16" s="489"/>
      <c r="AS16" s="489"/>
      <c r="AT16" s="489"/>
      <c r="AU16" s="489"/>
      <c r="AV16" s="489"/>
      <c r="AW16" s="489"/>
      <c r="AX16" s="489"/>
      <c r="AY16" s="489"/>
      <c r="AZ16" s="489"/>
      <c r="BA16" s="489"/>
      <c r="BB16" s="489"/>
      <c r="BC16" s="489"/>
      <c r="BD16" s="489"/>
      <c r="BE16" s="489"/>
    </row>
    <row r="17" spans="1:57" x14ac:dyDescent="0.25">
      <c r="A17" s="1323"/>
      <c r="B17" s="1324"/>
      <c r="C17" s="1201"/>
      <c r="D17" s="1205"/>
      <c r="E17" s="1326"/>
      <c r="F17" s="1324"/>
      <c r="G17" s="1219"/>
      <c r="H17" s="1220"/>
      <c r="I17" s="1201"/>
      <c r="J17" s="1326"/>
      <c r="K17" s="1324"/>
      <c r="L17" s="1317" t="s">
        <v>284</v>
      </c>
      <c r="M17" s="1318"/>
      <c r="N17" s="1318"/>
      <c r="O17" s="1318"/>
      <c r="P17" s="1268"/>
      <c r="Q17" s="1319" t="s">
        <v>285</v>
      </c>
      <c r="R17" s="1320"/>
      <c r="S17" s="1320"/>
      <c r="T17" s="1321"/>
      <c r="U17" s="1201"/>
      <c r="V17" s="1219"/>
      <c r="W17" s="1220"/>
      <c r="X17" s="1201"/>
      <c r="Y17" s="1215"/>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9"/>
      <c r="AV17" s="489"/>
      <c r="AW17" s="489"/>
      <c r="AX17" s="489"/>
      <c r="AY17" s="489"/>
      <c r="AZ17" s="489"/>
      <c r="BA17" s="489"/>
      <c r="BB17" s="489"/>
      <c r="BC17" s="489"/>
      <c r="BD17" s="489"/>
      <c r="BE17" s="489"/>
    </row>
    <row r="18" spans="1:57" ht="114.75" x14ac:dyDescent="0.25">
      <c r="A18" s="1325"/>
      <c r="B18" s="1220"/>
      <c r="C18" s="1202"/>
      <c r="D18" s="1206"/>
      <c r="E18" s="1219"/>
      <c r="F18" s="1220"/>
      <c r="G18" s="549" t="s">
        <v>286</v>
      </c>
      <c r="H18" s="549" t="s">
        <v>287</v>
      </c>
      <c r="I18" s="1202"/>
      <c r="J18" s="1219"/>
      <c r="K18" s="1220"/>
      <c r="L18" s="549" t="s">
        <v>1544</v>
      </c>
      <c r="M18" s="549" t="s">
        <v>1545</v>
      </c>
      <c r="N18" s="549" t="s">
        <v>1546</v>
      </c>
      <c r="O18" s="1317" t="s">
        <v>1547</v>
      </c>
      <c r="P18" s="1268"/>
      <c r="Q18" s="549" t="s">
        <v>1544</v>
      </c>
      <c r="R18" s="549" t="s">
        <v>1545</v>
      </c>
      <c r="S18" s="549" t="s">
        <v>1546</v>
      </c>
      <c r="T18" s="549" t="s">
        <v>1547</v>
      </c>
      <c r="U18" s="1202"/>
      <c r="V18" s="549" t="s">
        <v>1548</v>
      </c>
      <c r="W18" s="549" t="s">
        <v>1549</v>
      </c>
      <c r="X18" s="1202"/>
      <c r="Y18" s="1216"/>
      <c r="AE18" s="487"/>
    </row>
    <row r="19" spans="1:57" x14ac:dyDescent="0.25">
      <c r="A19" s="1196"/>
      <c r="B19" s="1198"/>
      <c r="C19" s="559"/>
      <c r="D19" s="503"/>
      <c r="E19" s="1262"/>
      <c r="F19" s="1198"/>
      <c r="G19" s="504"/>
      <c r="H19" s="504"/>
      <c r="I19" s="505"/>
      <c r="J19" s="1263" t="str">
        <f>IF(A19="аккредитив тек.","тек.деят-ть",IF(A19="факторинг","тек.деят-ть",IF(A19="овердрафт","тек.деят-ть",IF(A19="аккредитив инвест.","инвест.деят-ть",IF(A19="инвест.кредит","инвест.деят-ть",IF(A19="тек.кредит","тек.деят-ть",IF(A19="лизинг","инвест.деят-ть",IF(A19="облигации","тек.деят-ть"," - "))))))))</f>
        <v xml:space="preserve"> - </v>
      </c>
      <c r="K19" s="1264"/>
      <c r="L19" s="512"/>
      <c r="M19" s="512"/>
      <c r="N19" s="512"/>
      <c r="O19" s="1265"/>
      <c r="P19" s="1266"/>
      <c r="Q19" s="512"/>
      <c r="R19" s="512"/>
      <c r="S19" s="512"/>
      <c r="T19" s="512"/>
      <c r="U19" s="512"/>
      <c r="V19" s="512"/>
      <c r="W19" s="512"/>
      <c r="X19" s="512"/>
      <c r="Y19" s="512"/>
      <c r="AE19" s="487"/>
    </row>
    <row r="20" spans="1:57" x14ac:dyDescent="0.25">
      <c r="A20" s="1196"/>
      <c r="B20" s="1198"/>
      <c r="C20" s="559"/>
      <c r="D20" s="503"/>
      <c r="E20" s="1262"/>
      <c r="F20" s="1198"/>
      <c r="G20" s="504"/>
      <c r="H20" s="504"/>
      <c r="I20" s="505"/>
      <c r="J20" s="1263" t="s">
        <v>1025</v>
      </c>
      <c r="K20" s="1264"/>
      <c r="L20" s="512"/>
      <c r="M20" s="512"/>
      <c r="N20" s="512"/>
      <c r="O20" s="1265"/>
      <c r="P20" s="1266"/>
      <c r="Q20" s="512"/>
      <c r="R20" s="512"/>
      <c r="S20" s="512"/>
      <c r="T20" s="512"/>
      <c r="U20" s="512"/>
      <c r="V20" s="512"/>
      <c r="W20" s="512"/>
      <c r="X20" s="512"/>
      <c r="Y20" s="512"/>
      <c r="AE20" s="487"/>
      <c r="BD20" s="522" t="s">
        <v>1183</v>
      </c>
      <c r="BE20" s="522" t="s">
        <v>1181</v>
      </c>
    </row>
    <row r="21" spans="1:57" x14ac:dyDescent="0.25">
      <c r="A21" s="1196"/>
      <c r="B21" s="1198"/>
      <c r="C21" s="559"/>
      <c r="D21" s="503"/>
      <c r="E21" s="1262"/>
      <c r="F21" s="1198"/>
      <c r="G21" s="504"/>
      <c r="H21" s="504"/>
      <c r="I21" s="505"/>
      <c r="J21" s="1263" t="s">
        <v>1025</v>
      </c>
      <c r="K21" s="1264"/>
      <c r="L21" s="512"/>
      <c r="M21" s="512"/>
      <c r="N21" s="512"/>
      <c r="O21" s="1265"/>
      <c r="P21" s="1266"/>
      <c r="Q21" s="512"/>
      <c r="R21" s="512"/>
      <c r="S21" s="512"/>
      <c r="T21" s="512"/>
      <c r="U21" s="512"/>
      <c r="V21" s="512"/>
      <c r="W21" s="512"/>
      <c r="X21" s="512"/>
      <c r="Y21" s="512"/>
      <c r="AE21" s="487"/>
      <c r="BD21" s="522" t="s">
        <v>1184</v>
      </c>
      <c r="BE21" s="522" t="s">
        <v>1182</v>
      </c>
    </row>
    <row r="22" spans="1:57" x14ac:dyDescent="0.25">
      <c r="A22" s="1196"/>
      <c r="B22" s="1198"/>
      <c r="C22" s="559"/>
      <c r="D22" s="503"/>
      <c r="E22" s="1262"/>
      <c r="F22" s="1198"/>
      <c r="G22" s="504"/>
      <c r="H22" s="504"/>
      <c r="I22" s="505"/>
      <c r="J22" s="1263" t="s">
        <v>1025</v>
      </c>
      <c r="K22" s="1264"/>
      <c r="L22" s="512"/>
      <c r="M22" s="512"/>
      <c r="N22" s="512"/>
      <c r="O22" s="1265"/>
      <c r="P22" s="1266"/>
      <c r="Q22" s="512"/>
      <c r="R22" s="512"/>
      <c r="S22" s="512"/>
      <c r="T22" s="512"/>
      <c r="U22" s="512"/>
      <c r="V22" s="512"/>
      <c r="W22" s="512"/>
      <c r="X22" s="512"/>
      <c r="Y22" s="512"/>
      <c r="AE22" s="487"/>
      <c r="BD22" s="522" t="s">
        <v>1161</v>
      </c>
      <c r="BE22" s="522" t="s">
        <v>1181</v>
      </c>
    </row>
    <row r="23" spans="1:57" x14ac:dyDescent="0.25">
      <c r="A23" s="1196"/>
      <c r="B23" s="1198"/>
      <c r="C23" s="559"/>
      <c r="D23" s="503"/>
      <c r="E23" s="1262"/>
      <c r="F23" s="1198"/>
      <c r="G23" s="504"/>
      <c r="H23" s="504"/>
      <c r="I23" s="505"/>
      <c r="J23" s="1263" t="s">
        <v>1025</v>
      </c>
      <c r="K23" s="1264"/>
      <c r="L23" s="512"/>
      <c r="M23" s="512"/>
      <c r="N23" s="512"/>
      <c r="O23" s="1265"/>
      <c r="P23" s="1266"/>
      <c r="Q23" s="512"/>
      <c r="R23" s="512"/>
      <c r="S23" s="512"/>
      <c r="T23" s="512"/>
      <c r="U23" s="512"/>
      <c r="V23" s="512"/>
      <c r="W23" s="512"/>
      <c r="X23" s="512"/>
      <c r="Y23" s="512"/>
      <c r="AE23" s="487"/>
      <c r="BD23" s="522" t="s">
        <v>1241</v>
      </c>
      <c r="BE23" s="522" t="s">
        <v>1182</v>
      </c>
    </row>
    <row r="24" spans="1:57" x14ac:dyDescent="0.25">
      <c r="A24" s="1196"/>
      <c r="B24" s="1198"/>
      <c r="C24" s="559"/>
      <c r="D24" s="503"/>
      <c r="E24" s="1262"/>
      <c r="F24" s="1198"/>
      <c r="G24" s="504"/>
      <c r="H24" s="504"/>
      <c r="I24" s="505"/>
      <c r="J24" s="1263" t="s">
        <v>1025</v>
      </c>
      <c r="K24" s="1264"/>
      <c r="L24" s="512"/>
      <c r="M24" s="512"/>
      <c r="N24" s="512"/>
      <c r="O24" s="1265"/>
      <c r="P24" s="1266"/>
      <c r="Q24" s="512"/>
      <c r="R24" s="512"/>
      <c r="S24" s="512"/>
      <c r="T24" s="512"/>
      <c r="U24" s="512"/>
      <c r="V24" s="512"/>
      <c r="W24" s="512"/>
      <c r="X24" s="512"/>
      <c r="Y24" s="512"/>
      <c r="AE24" s="487"/>
      <c r="BD24" s="522" t="s">
        <v>1167</v>
      </c>
      <c r="BE24" s="522" t="s">
        <v>1181</v>
      </c>
    </row>
    <row r="25" spans="1:57" x14ac:dyDescent="0.25">
      <c r="A25" s="1196"/>
      <c r="B25" s="1198"/>
      <c r="C25" s="559"/>
      <c r="D25" s="503"/>
      <c r="E25" s="1262"/>
      <c r="F25" s="1198"/>
      <c r="G25" s="504"/>
      <c r="H25" s="504"/>
      <c r="I25" s="505"/>
      <c r="J25" s="1263" t="s">
        <v>1025</v>
      </c>
      <c r="K25" s="1264"/>
      <c r="L25" s="512"/>
      <c r="M25" s="512"/>
      <c r="N25" s="512"/>
      <c r="O25" s="1265"/>
      <c r="P25" s="1266"/>
      <c r="Q25" s="512"/>
      <c r="R25" s="512"/>
      <c r="S25" s="512"/>
      <c r="T25" s="512"/>
      <c r="U25" s="512"/>
      <c r="V25" s="512"/>
      <c r="W25" s="512"/>
      <c r="X25" s="512"/>
      <c r="Y25" s="512"/>
      <c r="AE25" s="487"/>
      <c r="BD25" s="522" t="s">
        <v>1111</v>
      </c>
      <c r="BE25" s="522" t="s">
        <v>1182</v>
      </c>
    </row>
    <row r="26" spans="1:57" x14ac:dyDescent="0.25">
      <c r="A26" s="1196"/>
      <c r="B26" s="1198"/>
      <c r="C26" s="559"/>
      <c r="D26" s="503"/>
      <c r="E26" s="1262"/>
      <c r="F26" s="1198"/>
      <c r="G26" s="504"/>
      <c r="H26" s="504"/>
      <c r="I26" s="505"/>
      <c r="J26" s="1263" t="s">
        <v>1025</v>
      </c>
      <c r="K26" s="1264"/>
      <c r="L26" s="512"/>
      <c r="M26" s="512"/>
      <c r="N26" s="512"/>
      <c r="O26" s="1265"/>
      <c r="P26" s="1266"/>
      <c r="Q26" s="512"/>
      <c r="R26" s="512"/>
      <c r="S26" s="512"/>
      <c r="T26" s="512"/>
      <c r="U26" s="512"/>
      <c r="V26" s="512"/>
      <c r="W26" s="512"/>
      <c r="X26" s="512"/>
      <c r="Y26" s="512"/>
      <c r="AE26" s="487"/>
      <c r="BD26" s="522" t="s">
        <v>1042</v>
      </c>
      <c r="BE26" s="522" t="s">
        <v>1182</v>
      </c>
    </row>
    <row r="27" spans="1:57" x14ac:dyDescent="0.25">
      <c r="A27" s="1196"/>
      <c r="B27" s="1198"/>
      <c r="C27" s="559"/>
      <c r="D27" s="503"/>
      <c r="E27" s="1262"/>
      <c r="F27" s="1198"/>
      <c r="G27" s="504"/>
      <c r="H27" s="504"/>
      <c r="I27" s="505"/>
      <c r="J27" s="1263" t="s">
        <v>1025</v>
      </c>
      <c r="K27" s="1264"/>
      <c r="L27" s="512"/>
      <c r="M27" s="512"/>
      <c r="N27" s="512"/>
      <c r="O27" s="1265"/>
      <c r="P27" s="1266"/>
      <c r="Q27" s="512"/>
      <c r="R27" s="512"/>
      <c r="S27" s="512"/>
      <c r="T27" s="512"/>
      <c r="U27" s="512"/>
      <c r="V27" s="512"/>
      <c r="W27" s="512"/>
      <c r="X27" s="512"/>
      <c r="Y27" s="512"/>
      <c r="AE27" s="487"/>
      <c r="BD27" s="522" t="s">
        <v>1262</v>
      </c>
      <c r="BE27" s="522" t="s">
        <v>1182</v>
      </c>
    </row>
    <row r="28" spans="1:57" x14ac:dyDescent="0.25">
      <c r="A28" s="1196"/>
      <c r="B28" s="1198"/>
      <c r="C28" s="559"/>
      <c r="D28" s="503"/>
      <c r="E28" s="1262"/>
      <c r="F28" s="1198"/>
      <c r="G28" s="504"/>
      <c r="H28" s="504"/>
      <c r="I28" s="505"/>
      <c r="J28" s="1263" t="s">
        <v>1025</v>
      </c>
      <c r="K28" s="1264"/>
      <c r="L28" s="512"/>
      <c r="M28" s="512"/>
      <c r="N28" s="512"/>
      <c r="O28" s="1265"/>
      <c r="P28" s="1266"/>
      <c r="Q28" s="512"/>
      <c r="R28" s="512"/>
      <c r="S28" s="512"/>
      <c r="T28" s="512"/>
      <c r="U28" s="512"/>
      <c r="V28" s="512"/>
      <c r="W28" s="512"/>
      <c r="X28" s="512"/>
      <c r="Y28" s="512"/>
      <c r="AE28" s="487"/>
      <c r="BD28" s="522" t="s">
        <v>1261</v>
      </c>
      <c r="BE28" s="522"/>
    </row>
    <row r="29" spans="1:57" hidden="1" outlineLevel="1" x14ac:dyDescent="0.25">
      <c r="A29" s="1196"/>
      <c r="B29" s="1198"/>
      <c r="C29" s="559"/>
      <c r="D29" s="503"/>
      <c r="E29" s="1262"/>
      <c r="F29" s="1198"/>
      <c r="G29" s="504"/>
      <c r="H29" s="504"/>
      <c r="I29" s="505"/>
      <c r="J29" s="1263" t="s">
        <v>1025</v>
      </c>
      <c r="K29" s="1264"/>
      <c r="L29" s="512"/>
      <c r="M29" s="512"/>
      <c r="N29" s="512"/>
      <c r="O29" s="1265"/>
      <c r="P29" s="1266"/>
      <c r="Q29" s="512"/>
      <c r="R29" s="512"/>
      <c r="S29" s="512"/>
      <c r="T29" s="512"/>
      <c r="U29" s="512"/>
      <c r="V29" s="512"/>
      <c r="W29" s="512"/>
      <c r="X29" s="512"/>
      <c r="Y29" s="512"/>
      <c r="AE29" s="487"/>
      <c r="BD29" s="489"/>
      <c r="BE29" s="489"/>
    </row>
    <row r="30" spans="1:57" hidden="1" outlineLevel="1" x14ac:dyDescent="0.25">
      <c r="A30" s="1196"/>
      <c r="B30" s="1198"/>
      <c r="C30" s="559"/>
      <c r="D30" s="503"/>
      <c r="E30" s="1262"/>
      <c r="F30" s="1198"/>
      <c r="G30" s="504"/>
      <c r="H30" s="504"/>
      <c r="I30" s="505"/>
      <c r="J30" s="1263" t="s">
        <v>1025</v>
      </c>
      <c r="K30" s="1264"/>
      <c r="L30" s="512"/>
      <c r="M30" s="512"/>
      <c r="N30" s="512"/>
      <c r="O30" s="1265"/>
      <c r="P30" s="1266"/>
      <c r="Q30" s="512"/>
      <c r="R30" s="512"/>
      <c r="S30" s="512"/>
      <c r="T30" s="512"/>
      <c r="U30" s="512"/>
      <c r="V30" s="512"/>
      <c r="W30" s="512"/>
      <c r="X30" s="512"/>
      <c r="Y30" s="512"/>
      <c r="AE30" s="487"/>
    </row>
    <row r="31" spans="1:57" hidden="1" outlineLevel="1" x14ac:dyDescent="0.25">
      <c r="A31" s="1196"/>
      <c r="B31" s="1198"/>
      <c r="C31" s="559"/>
      <c r="D31" s="503"/>
      <c r="E31" s="1262"/>
      <c r="F31" s="1198"/>
      <c r="G31" s="504"/>
      <c r="H31" s="504"/>
      <c r="I31" s="505"/>
      <c r="J31" s="1263" t="s">
        <v>1025</v>
      </c>
      <c r="K31" s="1264"/>
      <c r="L31" s="512"/>
      <c r="M31" s="512"/>
      <c r="N31" s="512"/>
      <c r="O31" s="1265"/>
      <c r="P31" s="1266"/>
      <c r="Q31" s="512"/>
      <c r="R31" s="512"/>
      <c r="S31" s="512"/>
      <c r="T31" s="512"/>
      <c r="U31" s="512"/>
      <c r="V31" s="512"/>
      <c r="W31" s="512"/>
      <c r="X31" s="512"/>
      <c r="Y31" s="512"/>
      <c r="AE31" s="487"/>
    </row>
    <row r="32" spans="1:57" hidden="1" outlineLevel="1" x14ac:dyDescent="0.25">
      <c r="A32" s="1196"/>
      <c r="B32" s="1198"/>
      <c r="C32" s="559"/>
      <c r="D32" s="503"/>
      <c r="E32" s="1262"/>
      <c r="F32" s="1198"/>
      <c r="G32" s="504"/>
      <c r="H32" s="504"/>
      <c r="I32" s="505"/>
      <c r="J32" s="1263" t="s">
        <v>1025</v>
      </c>
      <c r="K32" s="1264"/>
      <c r="L32" s="512"/>
      <c r="M32" s="512"/>
      <c r="N32" s="512"/>
      <c r="O32" s="1265"/>
      <c r="P32" s="1266"/>
      <c r="Q32" s="512"/>
      <c r="R32" s="512"/>
      <c r="S32" s="512"/>
      <c r="T32" s="512"/>
      <c r="U32" s="512"/>
      <c r="V32" s="512"/>
      <c r="W32" s="512"/>
      <c r="X32" s="512"/>
      <c r="Y32" s="512"/>
      <c r="AE32" s="487"/>
    </row>
    <row r="33" spans="1:31" hidden="1" outlineLevel="1" x14ac:dyDescent="0.25">
      <c r="A33" s="1196"/>
      <c r="B33" s="1198"/>
      <c r="C33" s="559"/>
      <c r="D33" s="503"/>
      <c r="E33" s="1262"/>
      <c r="F33" s="1198"/>
      <c r="G33" s="504"/>
      <c r="H33" s="504"/>
      <c r="I33" s="505"/>
      <c r="J33" s="1263" t="s">
        <v>1025</v>
      </c>
      <c r="K33" s="1264"/>
      <c r="L33" s="512"/>
      <c r="M33" s="512"/>
      <c r="N33" s="512"/>
      <c r="O33" s="1265"/>
      <c r="P33" s="1266"/>
      <c r="Q33" s="512"/>
      <c r="R33" s="512"/>
      <c r="S33" s="512"/>
      <c r="T33" s="512"/>
      <c r="U33" s="512"/>
      <c r="V33" s="512"/>
      <c r="W33" s="512"/>
      <c r="X33" s="512"/>
      <c r="Y33" s="512"/>
      <c r="AE33" s="487"/>
    </row>
    <row r="34" spans="1:31" hidden="1" outlineLevel="1" x14ac:dyDescent="0.25">
      <c r="A34" s="1196"/>
      <c r="B34" s="1198"/>
      <c r="C34" s="559"/>
      <c r="D34" s="503"/>
      <c r="E34" s="1262"/>
      <c r="F34" s="1198"/>
      <c r="G34" s="504"/>
      <c r="H34" s="504"/>
      <c r="I34" s="505"/>
      <c r="J34" s="1263" t="s">
        <v>1025</v>
      </c>
      <c r="K34" s="1264"/>
      <c r="L34" s="512"/>
      <c r="M34" s="512"/>
      <c r="N34" s="512"/>
      <c r="O34" s="1265"/>
      <c r="P34" s="1266"/>
      <c r="Q34" s="512"/>
      <c r="R34" s="512"/>
      <c r="S34" s="512"/>
      <c r="T34" s="512"/>
      <c r="U34" s="512"/>
      <c r="V34" s="512"/>
      <c r="W34" s="512"/>
      <c r="X34" s="512"/>
      <c r="Y34" s="512"/>
      <c r="AE34" s="487"/>
    </row>
    <row r="35" spans="1:31" hidden="1" outlineLevel="1" x14ac:dyDescent="0.25">
      <c r="A35" s="1196"/>
      <c r="B35" s="1198"/>
      <c r="C35" s="559"/>
      <c r="D35" s="503"/>
      <c r="E35" s="1262"/>
      <c r="F35" s="1198"/>
      <c r="G35" s="504"/>
      <c r="H35" s="504"/>
      <c r="I35" s="505"/>
      <c r="J35" s="1263" t="s">
        <v>1025</v>
      </c>
      <c r="K35" s="1264"/>
      <c r="L35" s="512"/>
      <c r="M35" s="512"/>
      <c r="N35" s="512"/>
      <c r="O35" s="1265"/>
      <c r="P35" s="1266"/>
      <c r="Q35" s="512"/>
      <c r="R35" s="512"/>
      <c r="S35" s="512"/>
      <c r="T35" s="512"/>
      <c r="U35" s="512"/>
      <c r="V35" s="512"/>
      <c r="W35" s="512"/>
      <c r="X35" s="512"/>
      <c r="Y35" s="512"/>
      <c r="AE35" s="487"/>
    </row>
    <row r="36" spans="1:31" hidden="1" outlineLevel="1" x14ac:dyDescent="0.25">
      <c r="A36" s="1196"/>
      <c r="B36" s="1198"/>
      <c r="C36" s="559"/>
      <c r="D36" s="503"/>
      <c r="E36" s="1262"/>
      <c r="F36" s="1198"/>
      <c r="G36" s="504"/>
      <c r="H36" s="504"/>
      <c r="I36" s="505"/>
      <c r="J36" s="1263" t="s">
        <v>1025</v>
      </c>
      <c r="K36" s="1264"/>
      <c r="L36" s="512"/>
      <c r="M36" s="512"/>
      <c r="N36" s="512"/>
      <c r="O36" s="1265"/>
      <c r="P36" s="1266"/>
      <c r="Q36" s="512"/>
      <c r="R36" s="512"/>
      <c r="S36" s="512"/>
      <c r="T36" s="512"/>
      <c r="U36" s="512"/>
      <c r="V36" s="512"/>
      <c r="W36" s="512"/>
      <c r="X36" s="512"/>
      <c r="Y36" s="512"/>
      <c r="AE36" s="487"/>
    </row>
    <row r="37" spans="1:31" hidden="1" outlineLevel="1" x14ac:dyDescent="0.25">
      <c r="A37" s="1196"/>
      <c r="B37" s="1198"/>
      <c r="C37" s="559"/>
      <c r="D37" s="503"/>
      <c r="E37" s="1262"/>
      <c r="F37" s="1198"/>
      <c r="G37" s="504"/>
      <c r="H37" s="504"/>
      <c r="I37" s="505"/>
      <c r="J37" s="1263" t="s">
        <v>1025</v>
      </c>
      <c r="K37" s="1264"/>
      <c r="L37" s="512"/>
      <c r="M37" s="512"/>
      <c r="N37" s="512"/>
      <c r="O37" s="1265"/>
      <c r="P37" s="1266"/>
      <c r="Q37" s="512"/>
      <c r="R37" s="512"/>
      <c r="S37" s="512"/>
      <c r="T37" s="512"/>
      <c r="U37" s="512"/>
      <c r="V37" s="512"/>
      <c r="W37" s="512"/>
      <c r="X37" s="512"/>
      <c r="Y37" s="512"/>
      <c r="AE37" s="487"/>
    </row>
    <row r="38" spans="1:31" hidden="1" outlineLevel="1" x14ac:dyDescent="0.25">
      <c r="A38" s="1196"/>
      <c r="B38" s="1198"/>
      <c r="C38" s="559"/>
      <c r="D38" s="503"/>
      <c r="E38" s="1262"/>
      <c r="F38" s="1198"/>
      <c r="G38" s="504"/>
      <c r="H38" s="504"/>
      <c r="I38" s="505"/>
      <c r="J38" s="1263" t="s">
        <v>1025</v>
      </c>
      <c r="K38" s="1264"/>
      <c r="L38" s="512"/>
      <c r="M38" s="512"/>
      <c r="N38" s="512"/>
      <c r="O38" s="1265"/>
      <c r="P38" s="1266"/>
      <c r="Q38" s="512"/>
      <c r="R38" s="512"/>
      <c r="S38" s="512"/>
      <c r="T38" s="512"/>
      <c r="U38" s="512"/>
      <c r="V38" s="512"/>
      <c r="W38" s="512"/>
      <c r="X38" s="512"/>
      <c r="Y38" s="512"/>
      <c r="AE38" s="487"/>
    </row>
    <row r="39" spans="1:31" hidden="1" outlineLevel="1" x14ac:dyDescent="0.25">
      <c r="A39" s="1196"/>
      <c r="B39" s="1198"/>
      <c r="C39" s="559"/>
      <c r="D39" s="503"/>
      <c r="E39" s="1262"/>
      <c r="F39" s="1198"/>
      <c r="G39" s="504"/>
      <c r="H39" s="504"/>
      <c r="I39" s="505"/>
      <c r="J39" s="1263" t="s">
        <v>1025</v>
      </c>
      <c r="K39" s="1264"/>
      <c r="L39" s="512"/>
      <c r="M39" s="512"/>
      <c r="N39" s="512"/>
      <c r="O39" s="1265"/>
      <c r="P39" s="1266"/>
      <c r="Q39" s="512"/>
      <c r="R39" s="512"/>
      <c r="S39" s="512"/>
      <c r="T39" s="512"/>
      <c r="U39" s="512"/>
      <c r="V39" s="512"/>
      <c r="W39" s="512"/>
      <c r="X39" s="512"/>
      <c r="Y39" s="512"/>
      <c r="AE39" s="487"/>
    </row>
    <row r="40" spans="1:31" hidden="1" outlineLevel="1" x14ac:dyDescent="0.25">
      <c r="A40" s="1196"/>
      <c r="B40" s="1198"/>
      <c r="C40" s="559"/>
      <c r="D40" s="503"/>
      <c r="E40" s="1262"/>
      <c r="F40" s="1198"/>
      <c r="G40" s="504"/>
      <c r="H40" s="504"/>
      <c r="I40" s="505"/>
      <c r="J40" s="1263" t="s">
        <v>1025</v>
      </c>
      <c r="K40" s="1264"/>
      <c r="L40" s="512"/>
      <c r="M40" s="512"/>
      <c r="N40" s="512"/>
      <c r="O40" s="1265"/>
      <c r="P40" s="1266"/>
      <c r="Q40" s="512"/>
      <c r="R40" s="512"/>
      <c r="S40" s="512"/>
      <c r="T40" s="512"/>
      <c r="U40" s="512"/>
      <c r="V40" s="512"/>
      <c r="W40" s="512"/>
      <c r="X40" s="512"/>
      <c r="Y40" s="512"/>
      <c r="AE40" s="487"/>
    </row>
    <row r="41" spans="1:31" hidden="1" outlineLevel="1" x14ac:dyDescent="0.25">
      <c r="A41" s="1196"/>
      <c r="B41" s="1198"/>
      <c r="C41" s="559"/>
      <c r="D41" s="503"/>
      <c r="E41" s="1262"/>
      <c r="F41" s="1198"/>
      <c r="G41" s="504"/>
      <c r="H41" s="504"/>
      <c r="I41" s="505"/>
      <c r="J41" s="1263" t="s">
        <v>1025</v>
      </c>
      <c r="K41" s="1264"/>
      <c r="L41" s="512"/>
      <c r="M41" s="512"/>
      <c r="N41" s="512"/>
      <c r="O41" s="1265"/>
      <c r="P41" s="1266"/>
      <c r="Q41" s="512"/>
      <c r="R41" s="512"/>
      <c r="S41" s="512"/>
      <c r="T41" s="512"/>
      <c r="U41" s="512"/>
      <c r="V41" s="512"/>
      <c r="W41" s="512"/>
      <c r="X41" s="512"/>
      <c r="Y41" s="512"/>
      <c r="AE41" s="487"/>
    </row>
    <row r="42" spans="1:31" hidden="1" outlineLevel="1" x14ac:dyDescent="0.25">
      <c r="A42" s="1196"/>
      <c r="B42" s="1198"/>
      <c r="C42" s="559"/>
      <c r="D42" s="503"/>
      <c r="E42" s="1262"/>
      <c r="F42" s="1198"/>
      <c r="G42" s="504"/>
      <c r="H42" s="504"/>
      <c r="I42" s="505"/>
      <c r="J42" s="1263" t="s">
        <v>1025</v>
      </c>
      <c r="K42" s="1264"/>
      <c r="L42" s="512"/>
      <c r="M42" s="512"/>
      <c r="N42" s="512"/>
      <c r="O42" s="1265"/>
      <c r="P42" s="1266"/>
      <c r="Q42" s="512"/>
      <c r="R42" s="512"/>
      <c r="S42" s="512"/>
      <c r="T42" s="512"/>
      <c r="U42" s="512"/>
      <c r="V42" s="512"/>
      <c r="W42" s="512"/>
      <c r="X42" s="512"/>
      <c r="Y42" s="512"/>
      <c r="AE42" s="487"/>
    </row>
    <row r="43" spans="1:31" hidden="1" outlineLevel="1" x14ac:dyDescent="0.25">
      <c r="A43" s="1196"/>
      <c r="B43" s="1198"/>
      <c r="C43" s="559"/>
      <c r="D43" s="503"/>
      <c r="E43" s="1262"/>
      <c r="F43" s="1198"/>
      <c r="G43" s="504"/>
      <c r="H43" s="504"/>
      <c r="I43" s="505"/>
      <c r="J43" s="1263" t="s">
        <v>1025</v>
      </c>
      <c r="K43" s="1264"/>
      <c r="L43" s="512"/>
      <c r="M43" s="512"/>
      <c r="N43" s="512"/>
      <c r="O43" s="1265"/>
      <c r="P43" s="1266"/>
      <c r="Q43" s="512"/>
      <c r="R43" s="512"/>
      <c r="S43" s="512"/>
      <c r="T43" s="512"/>
      <c r="U43" s="512"/>
      <c r="V43" s="512"/>
      <c r="W43" s="512"/>
      <c r="X43" s="512"/>
      <c r="Y43" s="512"/>
      <c r="AE43" s="487"/>
    </row>
    <row r="44" spans="1:31" hidden="1" outlineLevel="1" x14ac:dyDescent="0.25">
      <c r="A44" s="1196"/>
      <c r="B44" s="1198"/>
      <c r="C44" s="559"/>
      <c r="D44" s="503"/>
      <c r="E44" s="1262"/>
      <c r="F44" s="1198"/>
      <c r="G44" s="504"/>
      <c r="H44" s="504"/>
      <c r="I44" s="505"/>
      <c r="J44" s="1263" t="s">
        <v>1025</v>
      </c>
      <c r="K44" s="1264"/>
      <c r="L44" s="512"/>
      <c r="M44" s="512"/>
      <c r="N44" s="512"/>
      <c r="O44" s="1265"/>
      <c r="P44" s="1266"/>
      <c r="Q44" s="512"/>
      <c r="R44" s="512"/>
      <c r="S44" s="512"/>
      <c r="T44" s="512"/>
      <c r="U44" s="512"/>
      <c r="V44" s="512"/>
      <c r="W44" s="512"/>
      <c r="X44" s="512"/>
      <c r="Y44" s="512"/>
      <c r="AE44" s="487"/>
    </row>
    <row r="45" spans="1:31" hidden="1" outlineLevel="1" x14ac:dyDescent="0.25">
      <c r="A45" s="1196"/>
      <c r="B45" s="1198"/>
      <c r="C45" s="559"/>
      <c r="D45" s="503"/>
      <c r="E45" s="1262"/>
      <c r="F45" s="1198"/>
      <c r="G45" s="504"/>
      <c r="H45" s="504"/>
      <c r="I45" s="505"/>
      <c r="J45" s="1263" t="s">
        <v>1025</v>
      </c>
      <c r="K45" s="1264"/>
      <c r="L45" s="512"/>
      <c r="M45" s="512"/>
      <c r="N45" s="512"/>
      <c r="O45" s="1265"/>
      <c r="P45" s="1266"/>
      <c r="Q45" s="512"/>
      <c r="R45" s="512"/>
      <c r="S45" s="512"/>
      <c r="T45" s="512"/>
      <c r="U45" s="512"/>
      <c r="V45" s="512"/>
      <c r="W45" s="512"/>
      <c r="X45" s="512"/>
      <c r="Y45" s="512"/>
      <c r="AE45" s="487"/>
    </row>
    <row r="46" spans="1:31" hidden="1" outlineLevel="1" x14ac:dyDescent="0.25">
      <c r="A46" s="1196"/>
      <c r="B46" s="1198"/>
      <c r="C46" s="559"/>
      <c r="D46" s="503"/>
      <c r="E46" s="1262"/>
      <c r="F46" s="1198"/>
      <c r="G46" s="504"/>
      <c r="H46" s="504"/>
      <c r="I46" s="505"/>
      <c r="J46" s="1263" t="s">
        <v>1025</v>
      </c>
      <c r="K46" s="1264"/>
      <c r="L46" s="512"/>
      <c r="M46" s="512"/>
      <c r="N46" s="512"/>
      <c r="O46" s="1265"/>
      <c r="P46" s="1266"/>
      <c r="Q46" s="512"/>
      <c r="R46" s="512"/>
      <c r="S46" s="512"/>
      <c r="T46" s="512"/>
      <c r="U46" s="512"/>
      <c r="V46" s="512"/>
      <c r="W46" s="512"/>
      <c r="X46" s="512"/>
      <c r="Y46" s="512"/>
      <c r="AE46" s="487"/>
    </row>
    <row r="47" spans="1:31" hidden="1" outlineLevel="1" x14ac:dyDescent="0.25">
      <c r="A47" s="1196"/>
      <c r="B47" s="1198"/>
      <c r="C47" s="559"/>
      <c r="D47" s="503"/>
      <c r="E47" s="1262"/>
      <c r="F47" s="1198"/>
      <c r="G47" s="504"/>
      <c r="H47" s="504"/>
      <c r="I47" s="505"/>
      <c r="J47" s="1263" t="s">
        <v>1025</v>
      </c>
      <c r="K47" s="1264"/>
      <c r="L47" s="512"/>
      <c r="M47" s="512"/>
      <c r="N47" s="512"/>
      <c r="O47" s="1265"/>
      <c r="P47" s="1266"/>
      <c r="Q47" s="512"/>
      <c r="R47" s="512"/>
      <c r="S47" s="512"/>
      <c r="T47" s="512"/>
      <c r="U47" s="512"/>
      <c r="V47" s="512"/>
      <c r="W47" s="512"/>
      <c r="X47" s="512"/>
      <c r="Y47" s="512"/>
      <c r="AE47" s="487"/>
    </row>
    <row r="48" spans="1:31" hidden="1" outlineLevel="1" x14ac:dyDescent="0.25">
      <c r="A48" s="1196"/>
      <c r="B48" s="1198"/>
      <c r="C48" s="559"/>
      <c r="D48" s="503"/>
      <c r="E48" s="1262"/>
      <c r="F48" s="1198"/>
      <c r="G48" s="504"/>
      <c r="H48" s="504"/>
      <c r="I48" s="505"/>
      <c r="J48" s="1263" t="s">
        <v>1025</v>
      </c>
      <c r="K48" s="1264"/>
      <c r="L48" s="512"/>
      <c r="M48" s="512"/>
      <c r="N48" s="512"/>
      <c r="O48" s="1265"/>
      <c r="P48" s="1266"/>
      <c r="Q48" s="512"/>
      <c r="R48" s="512"/>
      <c r="S48" s="512"/>
      <c r="T48" s="512"/>
      <c r="U48" s="512"/>
      <c r="V48" s="512"/>
      <c r="W48" s="512"/>
      <c r="X48" s="512"/>
      <c r="Y48" s="512"/>
      <c r="AE48" s="487"/>
    </row>
    <row r="49" spans="1:31" hidden="1" outlineLevel="1" x14ac:dyDescent="0.25">
      <c r="A49" s="1196"/>
      <c r="B49" s="1198"/>
      <c r="C49" s="559"/>
      <c r="D49" s="503"/>
      <c r="E49" s="1262"/>
      <c r="F49" s="1198"/>
      <c r="G49" s="504"/>
      <c r="H49" s="504"/>
      <c r="I49" s="505"/>
      <c r="J49" s="1263" t="s">
        <v>1025</v>
      </c>
      <c r="K49" s="1264"/>
      <c r="L49" s="512"/>
      <c r="M49" s="512"/>
      <c r="N49" s="512"/>
      <c r="O49" s="1265"/>
      <c r="P49" s="1266"/>
      <c r="Q49" s="512"/>
      <c r="R49" s="512"/>
      <c r="S49" s="512"/>
      <c r="T49" s="512"/>
      <c r="U49" s="512"/>
      <c r="V49" s="512"/>
      <c r="W49" s="512"/>
      <c r="X49" s="512"/>
      <c r="Y49" s="512"/>
      <c r="AE49" s="487"/>
    </row>
    <row r="50" spans="1:31" hidden="1" outlineLevel="1" x14ac:dyDescent="0.25">
      <c r="A50" s="1196"/>
      <c r="B50" s="1198"/>
      <c r="C50" s="559"/>
      <c r="D50" s="503"/>
      <c r="E50" s="1262"/>
      <c r="F50" s="1198"/>
      <c r="G50" s="504"/>
      <c r="H50" s="504"/>
      <c r="I50" s="505"/>
      <c r="J50" s="1263" t="s">
        <v>1025</v>
      </c>
      <c r="K50" s="1264"/>
      <c r="L50" s="512"/>
      <c r="M50" s="512"/>
      <c r="N50" s="512"/>
      <c r="O50" s="1265"/>
      <c r="P50" s="1266"/>
      <c r="Q50" s="512"/>
      <c r="R50" s="512"/>
      <c r="S50" s="512"/>
      <c r="T50" s="512"/>
      <c r="U50" s="512"/>
      <c r="V50" s="512"/>
      <c r="W50" s="512"/>
      <c r="X50" s="512"/>
      <c r="Y50" s="512"/>
      <c r="AE50" s="487"/>
    </row>
    <row r="51" spans="1:31" hidden="1" outlineLevel="1" x14ac:dyDescent="0.25">
      <c r="A51" s="1196"/>
      <c r="B51" s="1198"/>
      <c r="C51" s="559"/>
      <c r="D51" s="503"/>
      <c r="E51" s="1262"/>
      <c r="F51" s="1198"/>
      <c r="G51" s="504"/>
      <c r="H51" s="504"/>
      <c r="I51" s="505"/>
      <c r="J51" s="1263" t="s">
        <v>1025</v>
      </c>
      <c r="K51" s="1264"/>
      <c r="L51" s="512"/>
      <c r="M51" s="512"/>
      <c r="N51" s="512"/>
      <c r="O51" s="1265"/>
      <c r="P51" s="1266"/>
      <c r="Q51" s="512"/>
      <c r="R51" s="512"/>
      <c r="S51" s="512"/>
      <c r="T51" s="512"/>
      <c r="U51" s="512"/>
      <c r="V51" s="512"/>
      <c r="W51" s="512"/>
      <c r="X51" s="512"/>
      <c r="Y51" s="512"/>
      <c r="AE51" s="487"/>
    </row>
    <row r="52" spans="1:31" hidden="1" outlineLevel="1" x14ac:dyDescent="0.25">
      <c r="A52" s="1196"/>
      <c r="B52" s="1198"/>
      <c r="C52" s="559"/>
      <c r="D52" s="503"/>
      <c r="E52" s="1262"/>
      <c r="F52" s="1198"/>
      <c r="G52" s="504"/>
      <c r="H52" s="504"/>
      <c r="I52" s="505"/>
      <c r="J52" s="1263" t="s">
        <v>1025</v>
      </c>
      <c r="K52" s="1264"/>
      <c r="L52" s="512"/>
      <c r="M52" s="512"/>
      <c r="N52" s="512"/>
      <c r="O52" s="1265"/>
      <c r="P52" s="1266"/>
      <c r="Q52" s="512"/>
      <c r="R52" s="512"/>
      <c r="S52" s="512"/>
      <c r="T52" s="512"/>
      <c r="U52" s="512"/>
      <c r="V52" s="512"/>
      <c r="W52" s="512"/>
      <c r="X52" s="512"/>
      <c r="Y52" s="512"/>
      <c r="AE52" s="487"/>
    </row>
    <row r="53" spans="1:31" hidden="1" outlineLevel="1" x14ac:dyDescent="0.25">
      <c r="A53" s="1196"/>
      <c r="B53" s="1198"/>
      <c r="C53" s="559"/>
      <c r="D53" s="503"/>
      <c r="E53" s="1262"/>
      <c r="F53" s="1198"/>
      <c r="G53" s="504"/>
      <c r="H53" s="504"/>
      <c r="I53" s="505"/>
      <c r="J53" s="1263" t="s">
        <v>1025</v>
      </c>
      <c r="K53" s="1264"/>
      <c r="L53" s="512"/>
      <c r="M53" s="512"/>
      <c r="N53" s="512"/>
      <c r="O53" s="1265"/>
      <c r="P53" s="1266"/>
      <c r="Q53" s="512"/>
      <c r="R53" s="512"/>
      <c r="S53" s="512"/>
      <c r="T53" s="512"/>
      <c r="U53" s="512"/>
      <c r="V53" s="512"/>
      <c r="W53" s="512"/>
      <c r="X53" s="512"/>
      <c r="Y53" s="512"/>
      <c r="AE53" s="487"/>
    </row>
    <row r="54" spans="1:31" hidden="1" outlineLevel="1" x14ac:dyDescent="0.25">
      <c r="A54" s="1196"/>
      <c r="B54" s="1198"/>
      <c r="C54" s="559"/>
      <c r="D54" s="503"/>
      <c r="E54" s="1262"/>
      <c r="F54" s="1198"/>
      <c r="G54" s="504"/>
      <c r="H54" s="504"/>
      <c r="I54" s="505"/>
      <c r="J54" s="1263" t="s">
        <v>1025</v>
      </c>
      <c r="K54" s="1264"/>
      <c r="L54" s="512"/>
      <c r="M54" s="512"/>
      <c r="N54" s="512"/>
      <c r="O54" s="1265"/>
      <c r="P54" s="1266"/>
      <c r="Q54" s="512"/>
      <c r="R54" s="512"/>
      <c r="S54" s="512"/>
      <c r="T54" s="512"/>
      <c r="U54" s="512"/>
      <c r="V54" s="512"/>
      <c r="W54" s="512"/>
      <c r="X54" s="512"/>
      <c r="Y54" s="512"/>
      <c r="AE54" s="487"/>
    </row>
    <row r="55" spans="1:31" ht="37.5" customHeight="1" collapsed="1" x14ac:dyDescent="0.25">
      <c r="A55" s="1267" t="s">
        <v>1077</v>
      </c>
      <c r="B55" s="1268"/>
      <c r="C55" s="1164" t="s">
        <v>5</v>
      </c>
      <c r="D55" s="1164" t="s">
        <v>5</v>
      </c>
      <c r="E55" s="1174" t="s">
        <v>5</v>
      </c>
      <c r="F55" s="1175"/>
      <c r="G55" s="1164" t="s">
        <v>5</v>
      </c>
      <c r="H55" s="1164" t="s">
        <v>5</v>
      </c>
      <c r="I55" s="1164" t="s">
        <v>5</v>
      </c>
      <c r="J55" s="1174" t="s">
        <v>5</v>
      </c>
      <c r="K55" s="1175"/>
      <c r="L55" s="1174" t="s">
        <v>5</v>
      </c>
      <c r="M55" s="1175"/>
      <c r="N55" s="1164" t="s">
        <v>5</v>
      </c>
      <c r="O55" s="1174" t="s">
        <v>5</v>
      </c>
      <c r="P55" s="1175"/>
      <c r="Q55" s="512"/>
      <c r="R55" s="512"/>
      <c r="S55" s="512"/>
      <c r="T55" s="512"/>
      <c r="U55" s="512"/>
      <c r="V55" s="1164" t="s">
        <v>5</v>
      </c>
      <c r="W55" s="1164" t="s">
        <v>5</v>
      </c>
      <c r="X55" s="1164" t="s">
        <v>5</v>
      </c>
      <c r="Y55" s="519"/>
      <c r="AE55" s="487"/>
    </row>
    <row r="56" spans="1:31" ht="37.5" customHeight="1" thickBot="1" x14ac:dyDescent="0.3">
      <c r="A56" s="1269" t="s">
        <v>1078</v>
      </c>
      <c r="B56" s="1270"/>
      <c r="C56" s="1165" t="s">
        <v>5</v>
      </c>
      <c r="D56" s="1165" t="s">
        <v>5</v>
      </c>
      <c r="E56" s="1176"/>
      <c r="F56" s="1177"/>
      <c r="G56" s="1165" t="s">
        <v>5</v>
      </c>
      <c r="H56" s="1165" t="s">
        <v>5</v>
      </c>
      <c r="I56" s="1165" t="s">
        <v>5</v>
      </c>
      <c r="J56" s="1176"/>
      <c r="K56" s="1177"/>
      <c r="L56" s="1176"/>
      <c r="M56" s="1177"/>
      <c r="N56" s="1165" t="s">
        <v>5</v>
      </c>
      <c r="O56" s="1176"/>
      <c r="P56" s="1177"/>
      <c r="Q56" s="513"/>
      <c r="R56" s="513"/>
      <c r="S56" s="513"/>
      <c r="T56" s="513"/>
      <c r="U56" s="513"/>
      <c r="V56" s="1165" t="s">
        <v>5</v>
      </c>
      <c r="W56" s="1165" t="s">
        <v>5</v>
      </c>
      <c r="X56" s="1165" t="s">
        <v>5</v>
      </c>
      <c r="Y56" s="520"/>
      <c r="AE56" s="487"/>
    </row>
    <row r="57" spans="1:31" ht="15.75" thickBot="1" x14ac:dyDescent="0.3">
      <c r="A57" s="491"/>
      <c r="B57" s="506"/>
      <c r="C57" s="502"/>
      <c r="D57" s="507"/>
      <c r="E57" s="507"/>
      <c r="F57" s="507"/>
      <c r="G57" s="507"/>
      <c r="H57" s="507"/>
      <c r="I57" s="507"/>
      <c r="J57" s="507"/>
      <c r="K57" s="507"/>
      <c r="L57" s="507"/>
      <c r="M57" s="507"/>
      <c r="N57" s="507"/>
      <c r="O57" s="507"/>
      <c r="P57" s="507"/>
      <c r="Q57" s="492"/>
      <c r="R57" s="492"/>
      <c r="S57" s="492"/>
      <c r="T57" s="492"/>
      <c r="U57" s="492"/>
      <c r="V57" s="491"/>
      <c r="W57" s="491"/>
      <c r="X57" s="491"/>
      <c r="Y57" s="489"/>
      <c r="AE57" s="487"/>
    </row>
    <row r="58" spans="1:31" ht="51" x14ac:dyDescent="0.25">
      <c r="A58" s="1193" t="s">
        <v>1550</v>
      </c>
      <c r="B58" s="1194"/>
      <c r="C58" s="1195"/>
      <c r="D58" s="550" t="s">
        <v>124</v>
      </c>
      <c r="E58" s="551" t="s">
        <v>126</v>
      </c>
      <c r="F58" s="502"/>
      <c r="G58" s="1193" t="s">
        <v>1551</v>
      </c>
      <c r="H58" s="1195"/>
      <c r="I58" s="550" t="s">
        <v>124</v>
      </c>
      <c r="J58" s="551" t="s">
        <v>126</v>
      </c>
      <c r="K58" s="492"/>
      <c r="L58" s="552" t="s">
        <v>1552</v>
      </c>
      <c r="M58" s="550" t="s">
        <v>124</v>
      </c>
      <c r="N58" s="551" t="s">
        <v>126</v>
      </c>
      <c r="O58" s="514"/>
      <c r="P58" s="553" t="s">
        <v>1553</v>
      </c>
      <c r="Q58" s="550" t="s">
        <v>124</v>
      </c>
      <c r="R58" s="551" t="s">
        <v>126</v>
      </c>
      <c r="S58" s="490"/>
      <c r="T58" s="490"/>
      <c r="U58" s="494"/>
      <c r="V58" s="494"/>
      <c r="W58" s="494"/>
      <c r="X58" s="490"/>
      <c r="Y58" s="490"/>
      <c r="AE58" s="487"/>
    </row>
    <row r="59" spans="1:31" ht="25.5" x14ac:dyDescent="0.25">
      <c r="A59" s="1196"/>
      <c r="B59" s="1197"/>
      <c r="C59" s="1198"/>
      <c r="D59" s="509"/>
      <c r="E59" s="510" t="e">
        <f>D59/$D$85*100</f>
        <v>#DIV/0!</v>
      </c>
      <c r="F59" s="502"/>
      <c r="G59" s="1260"/>
      <c r="H59" s="1261"/>
      <c r="I59" s="509"/>
      <c r="J59" s="510" t="e">
        <f>I59/$I$68*100</f>
        <v>#DIV/0!</v>
      </c>
      <c r="K59" s="492"/>
      <c r="L59" s="508" t="s">
        <v>24</v>
      </c>
      <c r="M59" s="509"/>
      <c r="N59" s="510" t="e">
        <f>M59/$M$64*100</f>
        <v>#DIV/0!</v>
      </c>
      <c r="O59" s="514"/>
      <c r="P59" s="508" t="s">
        <v>1258</v>
      </c>
      <c r="Q59" s="509"/>
      <c r="R59" s="510" t="e">
        <f>Q59/Q61*100</f>
        <v>#DIV/0!</v>
      </c>
      <c r="S59" s="491"/>
      <c r="T59" s="491"/>
      <c r="U59" s="491"/>
      <c r="V59" s="491"/>
      <c r="W59" s="491"/>
      <c r="X59" s="491"/>
      <c r="Y59" s="491"/>
      <c r="AE59" s="487"/>
    </row>
    <row r="60" spans="1:31" ht="25.5" x14ac:dyDescent="0.25">
      <c r="A60" s="1196"/>
      <c r="B60" s="1197"/>
      <c r="C60" s="1198"/>
      <c r="D60" s="509"/>
      <c r="E60" s="510" t="e">
        <f t="shared" ref="E60:E84" si="0">D60/$D$85*100</f>
        <v>#DIV/0!</v>
      </c>
      <c r="F60" s="502"/>
      <c r="G60" s="1260"/>
      <c r="H60" s="1261"/>
      <c r="I60" s="509"/>
      <c r="J60" s="510" t="e">
        <f t="shared" ref="J60:J67" si="1">I60/$I$68*100</f>
        <v>#DIV/0!</v>
      </c>
      <c r="K60" s="492"/>
      <c r="L60" s="508" t="s">
        <v>25</v>
      </c>
      <c r="M60" s="509"/>
      <c r="N60" s="510" t="e">
        <f t="shared" ref="N60:N63" si="2">M60/$M$64*100</f>
        <v>#DIV/0!</v>
      </c>
      <c r="O60" s="514"/>
      <c r="P60" s="508" t="s">
        <v>1259</v>
      </c>
      <c r="Q60" s="509"/>
      <c r="R60" s="510" t="e">
        <f>Q60/Q61*100</f>
        <v>#DIV/0!</v>
      </c>
      <c r="S60" s="491"/>
      <c r="T60" s="491"/>
      <c r="U60" s="491"/>
      <c r="V60" s="491"/>
      <c r="W60" s="491"/>
      <c r="X60" s="491"/>
      <c r="Y60" s="491"/>
      <c r="AE60" s="487"/>
    </row>
    <row r="61" spans="1:31" ht="15.75" thickBot="1" x14ac:dyDescent="0.3">
      <c r="A61" s="1196"/>
      <c r="B61" s="1197"/>
      <c r="C61" s="1198"/>
      <c r="D61" s="509"/>
      <c r="E61" s="510" t="e">
        <f t="shared" si="0"/>
        <v>#DIV/0!</v>
      </c>
      <c r="F61" s="502"/>
      <c r="G61" s="1260"/>
      <c r="H61" s="1261"/>
      <c r="I61" s="509"/>
      <c r="J61" s="510" t="e">
        <f t="shared" si="1"/>
        <v>#DIV/0!</v>
      </c>
      <c r="K61" s="492"/>
      <c r="L61" s="508" t="s">
        <v>26</v>
      </c>
      <c r="M61" s="509"/>
      <c r="N61" s="510" t="e">
        <f t="shared" si="2"/>
        <v>#DIV/0!</v>
      </c>
      <c r="O61" s="514"/>
      <c r="P61" s="515" t="s">
        <v>288</v>
      </c>
      <c r="Q61" s="516">
        <v>0</v>
      </c>
      <c r="R61" s="516" t="e">
        <v>#DIV/0!</v>
      </c>
      <c r="S61" s="491"/>
      <c r="T61" s="491"/>
      <c r="U61" s="491"/>
      <c r="V61" s="491"/>
      <c r="W61" s="491"/>
      <c r="X61" s="491"/>
      <c r="Y61" s="491"/>
      <c r="AE61" s="487"/>
    </row>
    <row r="62" spans="1:31" x14ac:dyDescent="0.25">
      <c r="A62" s="1196"/>
      <c r="B62" s="1197"/>
      <c r="C62" s="1198"/>
      <c r="D62" s="509"/>
      <c r="E62" s="510" t="e">
        <f t="shared" si="0"/>
        <v>#DIV/0!</v>
      </c>
      <c r="F62" s="502"/>
      <c r="G62" s="1260"/>
      <c r="H62" s="1261"/>
      <c r="I62" s="509"/>
      <c r="J62" s="510" t="e">
        <f t="shared" si="1"/>
        <v>#DIV/0!</v>
      </c>
      <c r="K62" s="492"/>
      <c r="L62" s="508" t="s">
        <v>27</v>
      </c>
      <c r="M62" s="509"/>
      <c r="N62" s="510" t="e">
        <f t="shared" si="2"/>
        <v>#DIV/0!</v>
      </c>
      <c r="O62" s="514"/>
      <c r="P62" s="514"/>
      <c r="Q62" s="514"/>
      <c r="R62" s="491"/>
      <c r="S62" s="491"/>
      <c r="T62" s="491"/>
      <c r="U62" s="491"/>
      <c r="V62" s="491"/>
      <c r="W62" s="491"/>
      <c r="X62" s="491"/>
      <c r="Y62" s="491"/>
      <c r="AE62" s="487"/>
    </row>
    <row r="63" spans="1:31" ht="25.5" x14ac:dyDescent="0.25">
      <c r="A63" s="1196"/>
      <c r="B63" s="1197"/>
      <c r="C63" s="1198"/>
      <c r="D63" s="509"/>
      <c r="E63" s="510" t="e">
        <f t="shared" si="0"/>
        <v>#DIV/0!</v>
      </c>
      <c r="F63" s="502"/>
      <c r="G63" s="1260"/>
      <c r="H63" s="1261"/>
      <c r="I63" s="509"/>
      <c r="J63" s="510" t="e">
        <f t="shared" si="1"/>
        <v>#DIV/0!</v>
      </c>
      <c r="K63" s="492"/>
      <c r="L63" s="508" t="s">
        <v>1260</v>
      </c>
      <c r="M63" s="509"/>
      <c r="N63" s="510" t="e">
        <f t="shared" si="2"/>
        <v>#DIV/0!</v>
      </c>
      <c r="O63" s="514"/>
      <c r="P63" s="514"/>
      <c r="Q63" s="514"/>
      <c r="R63" s="491"/>
      <c r="S63" s="491"/>
      <c r="T63" s="491"/>
      <c r="U63" s="491"/>
      <c r="V63" s="491"/>
      <c r="W63" s="491"/>
      <c r="X63" s="491"/>
      <c r="Y63" s="491"/>
      <c r="AE63" s="487"/>
    </row>
    <row r="64" spans="1:31" ht="15.75" thickBot="1" x14ac:dyDescent="0.3">
      <c r="A64" s="1196"/>
      <c r="B64" s="1197"/>
      <c r="C64" s="1198"/>
      <c r="D64" s="509"/>
      <c r="E64" s="510" t="e">
        <f t="shared" si="0"/>
        <v>#DIV/0!</v>
      </c>
      <c r="F64" s="502"/>
      <c r="G64" s="1260"/>
      <c r="H64" s="1261"/>
      <c r="I64" s="509"/>
      <c r="J64" s="510" t="e">
        <f t="shared" si="1"/>
        <v>#DIV/0!</v>
      </c>
      <c r="K64" s="492"/>
      <c r="L64" s="515" t="s">
        <v>288</v>
      </c>
      <c r="M64" s="516">
        <v>0</v>
      </c>
      <c r="N64" s="517" t="e">
        <v>#DIV/0!</v>
      </c>
      <c r="O64" s="514"/>
      <c r="P64" s="514"/>
      <c r="Q64" s="514"/>
      <c r="R64" s="491"/>
      <c r="S64" s="491"/>
      <c r="T64" s="491"/>
      <c r="U64" s="491"/>
      <c r="V64" s="491"/>
      <c r="W64" s="491"/>
      <c r="X64" s="491"/>
      <c r="Y64" s="491"/>
      <c r="AE64" s="487"/>
    </row>
    <row r="65" spans="1:31" x14ac:dyDescent="0.25">
      <c r="A65" s="1196"/>
      <c r="B65" s="1197"/>
      <c r="C65" s="1198"/>
      <c r="D65" s="509"/>
      <c r="E65" s="510" t="e">
        <f t="shared" si="0"/>
        <v>#DIV/0!</v>
      </c>
      <c r="F65" s="502"/>
      <c r="G65" s="1260"/>
      <c r="H65" s="1261"/>
      <c r="I65" s="509"/>
      <c r="J65" s="510" t="e">
        <f t="shared" si="1"/>
        <v>#DIV/0!</v>
      </c>
      <c r="K65" s="492"/>
      <c r="L65" s="491"/>
      <c r="M65" s="491"/>
      <c r="N65" s="491"/>
      <c r="O65" s="514"/>
      <c r="P65" s="514"/>
      <c r="Q65" s="514"/>
      <c r="R65" s="491"/>
      <c r="S65" s="491"/>
      <c r="T65" s="491"/>
      <c r="U65" s="491"/>
      <c r="V65" s="491"/>
      <c r="W65" s="491"/>
      <c r="X65" s="491"/>
      <c r="Y65" s="491"/>
      <c r="AE65" s="487"/>
    </row>
    <row r="66" spans="1:31" x14ac:dyDescent="0.25">
      <c r="A66" s="1196"/>
      <c r="B66" s="1197"/>
      <c r="C66" s="1198"/>
      <c r="D66" s="509"/>
      <c r="E66" s="510" t="e">
        <f t="shared" si="0"/>
        <v>#DIV/0!</v>
      </c>
      <c r="F66" s="502"/>
      <c r="G66" s="1260"/>
      <c r="H66" s="1261"/>
      <c r="I66" s="509"/>
      <c r="J66" s="510" t="e">
        <f t="shared" si="1"/>
        <v>#DIV/0!</v>
      </c>
      <c r="K66" s="492"/>
      <c r="L66" s="531"/>
      <c r="M66" s="525"/>
      <c r="N66" s="525"/>
      <c r="O66" s="514"/>
      <c r="P66" s="514"/>
      <c r="Q66" s="514"/>
      <c r="R66" s="514"/>
      <c r="AE66" s="487"/>
    </row>
    <row r="67" spans="1:31" x14ac:dyDescent="0.25">
      <c r="A67" s="1196"/>
      <c r="B67" s="1197"/>
      <c r="C67" s="1198"/>
      <c r="D67" s="509"/>
      <c r="E67" s="510" t="e">
        <f t="shared" si="0"/>
        <v>#DIV/0!</v>
      </c>
      <c r="F67" s="502"/>
      <c r="G67" s="1260"/>
      <c r="H67" s="1261"/>
      <c r="I67" s="509"/>
      <c r="J67" s="510" t="e">
        <f t="shared" si="1"/>
        <v>#DIV/0!</v>
      </c>
      <c r="K67" s="492"/>
      <c r="L67" s="531"/>
      <c r="M67" s="525"/>
      <c r="N67" s="525"/>
      <c r="O67" s="514"/>
      <c r="P67" s="514"/>
      <c r="Q67" s="514"/>
      <c r="R67" s="514"/>
      <c r="AE67" s="487"/>
    </row>
    <row r="68" spans="1:31" ht="15.75" thickBot="1" x14ac:dyDescent="0.3">
      <c r="A68" s="1196"/>
      <c r="B68" s="1197"/>
      <c r="C68" s="1198"/>
      <c r="D68" s="509"/>
      <c r="E68" s="510" t="e">
        <f t="shared" si="0"/>
        <v>#DIV/0!</v>
      </c>
      <c r="F68" s="502"/>
      <c r="G68" s="1257" t="s">
        <v>288</v>
      </c>
      <c r="H68" s="1259"/>
      <c r="I68" s="516">
        <v>0</v>
      </c>
      <c r="J68" s="517" t="e">
        <v>#DIV/0!</v>
      </c>
      <c r="K68" s="492"/>
      <c r="L68" s="531"/>
      <c r="M68" s="525"/>
      <c r="N68" s="525"/>
      <c r="O68" s="491"/>
      <c r="P68" s="491"/>
      <c r="Q68" s="491"/>
      <c r="R68" s="491"/>
      <c r="AE68" s="487"/>
    </row>
    <row r="69" spans="1:31" outlineLevel="1" x14ac:dyDescent="0.25">
      <c r="A69" s="1196"/>
      <c r="B69" s="1197"/>
      <c r="C69" s="1198"/>
      <c r="D69" s="523"/>
      <c r="E69" s="510" t="e">
        <f t="shared" si="0"/>
        <v>#DIV/0!</v>
      </c>
      <c r="F69" s="502"/>
      <c r="G69" s="524"/>
      <c r="H69" s="524"/>
      <c r="I69" s="514"/>
      <c r="J69" s="514"/>
      <c r="K69" s="492"/>
      <c r="L69" s="531"/>
      <c r="M69" s="525"/>
      <c r="N69" s="525"/>
      <c r="O69" s="491"/>
      <c r="P69" s="491"/>
      <c r="Q69" s="491"/>
      <c r="R69" s="491"/>
      <c r="AE69" s="487"/>
    </row>
    <row r="70" spans="1:31" outlineLevel="1" x14ac:dyDescent="0.25">
      <c r="A70" s="1196"/>
      <c r="B70" s="1197"/>
      <c r="C70" s="1198"/>
      <c r="D70" s="523"/>
      <c r="E70" s="510" t="e">
        <f t="shared" si="0"/>
        <v>#DIV/0!</v>
      </c>
      <c r="F70" s="502"/>
      <c r="G70" s="524"/>
      <c r="H70" s="524"/>
      <c r="I70" s="514"/>
      <c r="J70" s="514"/>
      <c r="K70" s="492"/>
      <c r="L70" s="531"/>
      <c r="M70" s="525"/>
      <c r="N70" s="525"/>
      <c r="O70" s="491"/>
      <c r="P70" s="491"/>
      <c r="Q70" s="491"/>
      <c r="R70" s="491"/>
      <c r="AE70" s="487"/>
    </row>
    <row r="71" spans="1:31" outlineLevel="1" x14ac:dyDescent="0.25">
      <c r="A71" s="1196"/>
      <c r="B71" s="1197"/>
      <c r="C71" s="1198"/>
      <c r="D71" s="523"/>
      <c r="E71" s="510" t="e">
        <f t="shared" si="0"/>
        <v>#DIV/0!</v>
      </c>
      <c r="F71" s="502"/>
      <c r="G71" s="524"/>
      <c r="H71" s="524"/>
      <c r="I71" s="514"/>
      <c r="J71" s="514"/>
      <c r="K71" s="492"/>
      <c r="L71" s="531"/>
      <c r="M71" s="525"/>
      <c r="N71" s="525"/>
      <c r="O71" s="491"/>
      <c r="P71" s="491"/>
      <c r="Q71" s="491"/>
      <c r="R71" s="491"/>
      <c r="AE71" s="487"/>
    </row>
    <row r="72" spans="1:31" outlineLevel="1" x14ac:dyDescent="0.25">
      <c r="A72" s="1196"/>
      <c r="B72" s="1197"/>
      <c r="C72" s="1198"/>
      <c r="D72" s="523"/>
      <c r="E72" s="510" t="e">
        <f t="shared" si="0"/>
        <v>#DIV/0!</v>
      </c>
      <c r="F72" s="502"/>
      <c r="G72" s="524"/>
      <c r="H72" s="524"/>
      <c r="I72" s="514"/>
      <c r="J72" s="514"/>
      <c r="K72" s="492"/>
      <c r="L72" s="531"/>
      <c r="M72" s="525"/>
      <c r="N72" s="525"/>
      <c r="O72" s="491"/>
      <c r="P72" s="491"/>
      <c r="Q72" s="491"/>
      <c r="R72" s="491"/>
      <c r="AE72" s="487"/>
    </row>
    <row r="73" spans="1:31" outlineLevel="1" x14ac:dyDescent="0.25">
      <c r="A73" s="1196"/>
      <c r="B73" s="1197"/>
      <c r="C73" s="1198"/>
      <c r="D73" s="523"/>
      <c r="E73" s="510" t="e">
        <f t="shared" si="0"/>
        <v>#DIV/0!</v>
      </c>
      <c r="F73" s="502"/>
      <c r="G73" s="524"/>
      <c r="H73" s="524"/>
      <c r="I73" s="514"/>
      <c r="J73" s="514"/>
      <c r="K73" s="492"/>
      <c r="L73" s="531"/>
      <c r="M73" s="525"/>
      <c r="N73" s="525"/>
      <c r="O73" s="491"/>
      <c r="P73" s="491"/>
      <c r="Q73" s="491"/>
      <c r="R73" s="491"/>
      <c r="AE73" s="487"/>
    </row>
    <row r="74" spans="1:31" outlineLevel="1" x14ac:dyDescent="0.25">
      <c r="A74" s="1196"/>
      <c r="B74" s="1197"/>
      <c r="C74" s="1198"/>
      <c r="D74" s="523"/>
      <c r="E74" s="510" t="e">
        <f t="shared" si="0"/>
        <v>#DIV/0!</v>
      </c>
      <c r="F74" s="502"/>
      <c r="G74" s="524"/>
      <c r="H74" s="524"/>
      <c r="I74" s="514"/>
      <c r="J74" s="514"/>
      <c r="K74" s="492"/>
      <c r="L74" s="531"/>
      <c r="M74" s="525"/>
      <c r="N74" s="525"/>
      <c r="O74" s="491"/>
      <c r="P74" s="491"/>
      <c r="Q74" s="491"/>
      <c r="R74" s="491"/>
      <c r="AE74" s="487"/>
    </row>
    <row r="75" spans="1:31" outlineLevel="1" x14ac:dyDescent="0.25">
      <c r="A75" s="1196"/>
      <c r="B75" s="1197"/>
      <c r="C75" s="1198"/>
      <c r="D75" s="523"/>
      <c r="E75" s="510" t="e">
        <f t="shared" si="0"/>
        <v>#DIV/0!</v>
      </c>
      <c r="F75" s="502"/>
      <c r="G75" s="524"/>
      <c r="H75" s="524"/>
      <c r="I75" s="514"/>
      <c r="J75" s="514"/>
      <c r="K75" s="492"/>
      <c r="L75" s="531"/>
      <c r="M75" s="525"/>
      <c r="N75" s="525"/>
      <c r="O75" s="491"/>
      <c r="P75" s="491"/>
      <c r="Q75" s="491"/>
      <c r="R75" s="491"/>
      <c r="AE75" s="487"/>
    </row>
    <row r="76" spans="1:31" outlineLevel="1" x14ac:dyDescent="0.25">
      <c r="A76" s="1196"/>
      <c r="B76" s="1197"/>
      <c r="C76" s="1198"/>
      <c r="D76" s="523"/>
      <c r="E76" s="510" t="e">
        <f t="shared" si="0"/>
        <v>#DIV/0!</v>
      </c>
      <c r="F76" s="502"/>
      <c r="G76" s="524"/>
      <c r="H76" s="524"/>
      <c r="I76" s="514"/>
      <c r="J76" s="514"/>
      <c r="K76" s="492"/>
      <c r="L76" s="531"/>
      <c r="M76" s="525"/>
      <c r="N76" s="525"/>
      <c r="O76" s="491"/>
      <c r="P76" s="491"/>
      <c r="Q76" s="491"/>
      <c r="R76" s="491"/>
      <c r="AE76" s="487"/>
    </row>
    <row r="77" spans="1:31" outlineLevel="1" x14ac:dyDescent="0.25">
      <c r="A77" s="1196"/>
      <c r="B77" s="1197"/>
      <c r="C77" s="1198"/>
      <c r="D77" s="523"/>
      <c r="E77" s="510" t="e">
        <f t="shared" si="0"/>
        <v>#DIV/0!</v>
      </c>
      <c r="F77" s="502"/>
      <c r="G77" s="524"/>
      <c r="H77" s="524"/>
      <c r="I77" s="514"/>
      <c r="J77" s="514"/>
      <c r="K77" s="492"/>
      <c r="L77" s="531"/>
      <c r="M77" s="525"/>
      <c r="N77" s="525"/>
      <c r="O77" s="491"/>
      <c r="P77" s="491"/>
      <c r="Q77" s="491"/>
      <c r="R77" s="491"/>
      <c r="AE77" s="487"/>
    </row>
    <row r="78" spans="1:31" outlineLevel="1" x14ac:dyDescent="0.25">
      <c r="A78" s="1196"/>
      <c r="B78" s="1197"/>
      <c r="C78" s="1198"/>
      <c r="D78" s="523"/>
      <c r="E78" s="510" t="e">
        <f t="shared" si="0"/>
        <v>#DIV/0!</v>
      </c>
      <c r="F78" s="502"/>
      <c r="G78" s="524"/>
      <c r="H78" s="524"/>
      <c r="I78" s="514"/>
      <c r="J78" s="514"/>
      <c r="K78" s="492"/>
      <c r="L78" s="531"/>
      <c r="M78" s="525"/>
      <c r="N78" s="525"/>
      <c r="O78" s="491"/>
      <c r="P78" s="491"/>
      <c r="Q78" s="491"/>
      <c r="R78" s="491"/>
      <c r="AE78" s="487"/>
    </row>
    <row r="79" spans="1:31" outlineLevel="1" x14ac:dyDescent="0.25">
      <c r="A79" s="1196"/>
      <c r="B79" s="1197"/>
      <c r="C79" s="1198"/>
      <c r="D79" s="523"/>
      <c r="E79" s="510" t="e">
        <f t="shared" si="0"/>
        <v>#DIV/0!</v>
      </c>
      <c r="F79" s="502"/>
      <c r="G79" s="524"/>
      <c r="H79" s="524"/>
      <c r="I79" s="514"/>
      <c r="J79" s="514"/>
      <c r="K79" s="492"/>
      <c r="L79" s="531"/>
      <c r="M79" s="525"/>
      <c r="N79" s="525"/>
      <c r="O79" s="491"/>
      <c r="P79" s="491"/>
      <c r="Q79" s="491"/>
      <c r="R79" s="491"/>
      <c r="AE79" s="487"/>
    </row>
    <row r="80" spans="1:31" outlineLevel="1" x14ac:dyDescent="0.25">
      <c r="A80" s="1196"/>
      <c r="B80" s="1197"/>
      <c r="C80" s="1198"/>
      <c r="D80" s="523"/>
      <c r="E80" s="510" t="e">
        <f t="shared" si="0"/>
        <v>#DIV/0!</v>
      </c>
      <c r="F80" s="502"/>
      <c r="G80" s="524"/>
      <c r="H80" s="524"/>
      <c r="I80" s="514"/>
      <c r="J80" s="514"/>
      <c r="K80" s="492"/>
      <c r="L80" s="531"/>
      <c r="M80" s="525"/>
      <c r="N80" s="525"/>
      <c r="O80" s="491"/>
      <c r="P80" s="491"/>
      <c r="Q80" s="491"/>
      <c r="R80" s="491"/>
      <c r="AE80" s="487"/>
    </row>
    <row r="81" spans="1:31" outlineLevel="1" x14ac:dyDescent="0.25">
      <c r="A81" s="1196"/>
      <c r="B81" s="1197"/>
      <c r="C81" s="1198"/>
      <c r="D81" s="523"/>
      <c r="E81" s="510" t="e">
        <f t="shared" si="0"/>
        <v>#DIV/0!</v>
      </c>
      <c r="F81" s="502"/>
      <c r="G81" s="524"/>
      <c r="H81" s="524"/>
      <c r="I81" s="514"/>
      <c r="J81" s="514"/>
      <c r="K81" s="492"/>
      <c r="L81" s="531"/>
      <c r="M81" s="525"/>
      <c r="N81" s="525"/>
      <c r="O81" s="491"/>
      <c r="P81" s="491"/>
      <c r="Q81" s="491"/>
      <c r="R81" s="491"/>
      <c r="AE81" s="487"/>
    </row>
    <row r="82" spans="1:31" outlineLevel="1" x14ac:dyDescent="0.25">
      <c r="A82" s="1196"/>
      <c r="B82" s="1197"/>
      <c r="C82" s="1198"/>
      <c r="D82" s="523"/>
      <c r="E82" s="510" t="e">
        <f t="shared" si="0"/>
        <v>#DIV/0!</v>
      </c>
      <c r="F82" s="502"/>
      <c r="G82" s="524"/>
      <c r="H82" s="524"/>
      <c r="I82" s="514"/>
      <c r="J82" s="514"/>
      <c r="K82" s="492"/>
      <c r="L82" s="531"/>
      <c r="M82" s="525"/>
      <c r="N82" s="525"/>
      <c r="O82" s="491"/>
      <c r="P82" s="491"/>
      <c r="Q82" s="491"/>
      <c r="R82" s="491"/>
      <c r="S82" s="491"/>
      <c r="T82" s="491"/>
      <c r="U82" s="491"/>
      <c r="V82" s="491"/>
      <c r="W82" s="491"/>
      <c r="X82" s="491"/>
      <c r="AE82" s="487"/>
    </row>
    <row r="83" spans="1:31" outlineLevel="1" x14ac:dyDescent="0.25">
      <c r="A83" s="1196"/>
      <c r="B83" s="1197"/>
      <c r="C83" s="1198"/>
      <c r="D83" s="523"/>
      <c r="E83" s="510" t="e">
        <f t="shared" si="0"/>
        <v>#DIV/0!</v>
      </c>
      <c r="F83" s="502"/>
      <c r="G83" s="1252"/>
      <c r="H83" s="1252"/>
      <c r="I83" s="525"/>
      <c r="J83" s="525"/>
      <c r="K83" s="492"/>
      <c r="L83" s="525"/>
      <c r="M83" s="525"/>
      <c r="N83" s="491"/>
      <c r="O83" s="491"/>
      <c r="P83" s="491"/>
      <c r="Q83" s="491"/>
      <c r="R83" s="491"/>
      <c r="S83" s="491"/>
      <c r="T83" s="491"/>
      <c r="U83" s="491"/>
      <c r="V83" s="491"/>
      <c r="W83" s="491"/>
      <c r="X83" s="491"/>
      <c r="AE83" s="487"/>
    </row>
    <row r="84" spans="1:31" outlineLevel="1" x14ac:dyDescent="0.25">
      <c r="A84" s="1196"/>
      <c r="B84" s="1197"/>
      <c r="C84" s="1198"/>
      <c r="D84" s="523"/>
      <c r="E84" s="510" t="e">
        <f t="shared" si="0"/>
        <v>#DIV/0!</v>
      </c>
      <c r="F84" s="502"/>
      <c r="G84" s="1252"/>
      <c r="H84" s="1252"/>
      <c r="I84" s="525"/>
      <c r="J84" s="525"/>
      <c r="K84" s="492"/>
      <c r="L84" s="491"/>
      <c r="M84" s="491"/>
      <c r="N84" s="491"/>
      <c r="O84" s="491"/>
      <c r="P84" s="491"/>
      <c r="Q84" s="491"/>
      <c r="R84" s="491"/>
      <c r="S84" s="491"/>
      <c r="T84" s="491"/>
      <c r="U84" s="491"/>
      <c r="V84" s="491"/>
      <c r="W84" s="491"/>
      <c r="X84" s="491"/>
      <c r="AE84" s="487"/>
    </row>
    <row r="85" spans="1:31" ht="15.75" thickBot="1" x14ac:dyDescent="0.3">
      <c r="A85" s="1257" t="s">
        <v>288</v>
      </c>
      <c r="B85" s="1258"/>
      <c r="C85" s="1259"/>
      <c r="D85" s="516">
        <v>0</v>
      </c>
      <c r="E85" s="517" t="e">
        <v>#DIV/0!</v>
      </c>
      <c r="F85" s="502"/>
      <c r="G85" s="1256"/>
      <c r="H85" s="1256"/>
      <c r="I85" s="514"/>
      <c r="J85" s="514"/>
      <c r="K85" s="492"/>
      <c r="L85" s="532"/>
      <c r="M85" s="492"/>
      <c r="N85" s="491"/>
      <c r="O85" s="491"/>
      <c r="P85" s="491"/>
      <c r="Q85" s="491"/>
      <c r="R85" s="492"/>
      <c r="S85" s="492"/>
      <c r="T85" s="492"/>
      <c r="U85" s="492"/>
      <c r="V85" s="492"/>
      <c r="W85" s="492"/>
      <c r="X85" s="492"/>
      <c r="AE85" s="487"/>
    </row>
    <row r="86" spans="1:31" x14ac:dyDescent="0.25">
      <c r="A86" s="526"/>
      <c r="B86" s="526"/>
      <c r="C86" s="526"/>
      <c r="D86" s="502"/>
      <c r="E86" s="502"/>
      <c r="F86" s="502"/>
      <c r="G86" s="526"/>
      <c r="H86" s="526"/>
      <c r="I86" s="502"/>
      <c r="J86" s="502"/>
      <c r="K86" s="502"/>
      <c r="L86" s="526"/>
      <c r="M86" s="526"/>
      <c r="N86" s="502"/>
      <c r="O86" s="502"/>
      <c r="P86" s="525"/>
      <c r="Q86" s="525"/>
      <c r="R86" s="531"/>
      <c r="S86" s="502"/>
      <c r="T86" s="525"/>
      <c r="U86" s="525"/>
      <c r="V86" s="491"/>
      <c r="W86" s="491"/>
      <c r="X86" s="491"/>
      <c r="AE86" s="487"/>
    </row>
    <row r="87" spans="1:31" ht="16.5" thickBot="1" x14ac:dyDescent="0.3">
      <c r="A87" s="527" t="s">
        <v>1521</v>
      </c>
      <c r="B87" s="498"/>
      <c r="C87" s="498"/>
      <c r="D87" s="498"/>
      <c r="E87" s="498"/>
      <c r="F87" s="498"/>
      <c r="G87" s="498"/>
      <c r="H87" s="498"/>
      <c r="I87" s="498"/>
      <c r="J87" s="498"/>
      <c r="K87" s="498"/>
      <c r="L87" s="498"/>
      <c r="M87" s="498"/>
      <c r="N87" s="498"/>
      <c r="O87" s="498"/>
      <c r="P87" s="498"/>
      <c r="Q87" s="498"/>
      <c r="R87" s="498"/>
      <c r="S87" s="498"/>
      <c r="T87" s="498"/>
      <c r="U87" s="498"/>
      <c r="V87" s="498"/>
      <c r="W87" s="498"/>
      <c r="X87" s="491"/>
      <c r="AE87" s="487"/>
    </row>
    <row r="88" spans="1:31" ht="15.75" x14ac:dyDescent="0.25">
      <c r="A88" s="1253" t="s">
        <v>289</v>
      </c>
      <c r="B88" s="1254"/>
      <c r="C88" s="1254"/>
      <c r="D88" s="1254"/>
      <c r="E88" s="1254"/>
      <c r="F88" s="1254"/>
      <c r="G88" s="1254"/>
      <c r="H88" s="1254"/>
      <c r="I88" s="1254"/>
      <c r="J88" s="1254"/>
      <c r="K88" s="1254"/>
      <c r="L88" s="1254"/>
      <c r="M88" s="1254"/>
      <c r="N88" s="1254"/>
      <c r="O88" s="1254"/>
      <c r="P88" s="1254"/>
      <c r="Q88" s="1254"/>
      <c r="R88" s="1254"/>
      <c r="S88" s="1254"/>
      <c r="T88" s="1254"/>
      <c r="U88" s="1254"/>
      <c r="V88" s="1254"/>
      <c r="W88" s="1255"/>
      <c r="X88" s="491"/>
      <c r="AE88" s="487"/>
    </row>
    <row r="89" spans="1:31" ht="15.75" x14ac:dyDescent="0.25">
      <c r="A89" s="1178" t="s">
        <v>290</v>
      </c>
      <c r="B89" s="1179"/>
      <c r="C89" s="1179"/>
      <c r="D89" s="1179"/>
      <c r="E89" s="1179"/>
      <c r="F89" s="1180"/>
      <c r="G89" s="1172" t="s">
        <v>83</v>
      </c>
      <c r="H89" s="1172" t="s">
        <v>291</v>
      </c>
      <c r="I89" s="1172"/>
      <c r="J89" s="1172" t="s">
        <v>292</v>
      </c>
      <c r="K89" s="1172"/>
      <c r="L89" s="1172"/>
      <c r="M89" s="1172"/>
      <c r="N89" s="1172"/>
      <c r="O89" s="1184" t="s">
        <v>293</v>
      </c>
      <c r="P89" s="1180"/>
      <c r="Q89" s="1279" t="s">
        <v>1522</v>
      </c>
      <c r="R89" s="1280"/>
      <c r="S89" s="1280"/>
      <c r="T89" s="1280"/>
      <c r="U89" s="1280"/>
      <c r="V89" s="1280"/>
      <c r="W89" s="1281"/>
      <c r="X89" s="491"/>
      <c r="AE89" s="487"/>
    </row>
    <row r="90" spans="1:31" ht="78.75" x14ac:dyDescent="0.25">
      <c r="A90" s="1181"/>
      <c r="B90" s="1182"/>
      <c r="C90" s="1182"/>
      <c r="D90" s="1182"/>
      <c r="E90" s="1182"/>
      <c r="F90" s="1183"/>
      <c r="G90" s="1172"/>
      <c r="H90" s="1172"/>
      <c r="I90" s="1172"/>
      <c r="J90" s="1172" t="s">
        <v>286</v>
      </c>
      <c r="K90" s="1172"/>
      <c r="L90" s="1172"/>
      <c r="M90" s="1172" t="s">
        <v>294</v>
      </c>
      <c r="N90" s="1172"/>
      <c r="O90" s="1185"/>
      <c r="P90" s="1183"/>
      <c r="Q90" s="1172" t="s">
        <v>1523</v>
      </c>
      <c r="R90" s="1172"/>
      <c r="S90" s="1172" t="s">
        <v>295</v>
      </c>
      <c r="T90" s="1172"/>
      <c r="U90" s="1172" t="s">
        <v>296</v>
      </c>
      <c r="V90" s="1172"/>
      <c r="W90" s="554" t="s">
        <v>1554</v>
      </c>
      <c r="X90" s="491"/>
      <c r="AE90" s="487"/>
    </row>
    <row r="91" spans="1:31" ht="15.75" x14ac:dyDescent="0.25">
      <c r="A91" s="1188"/>
      <c r="B91" s="1189"/>
      <c r="C91" s="1189"/>
      <c r="D91" s="1189"/>
      <c r="E91" s="1189"/>
      <c r="F91" s="1190"/>
      <c r="G91" s="528"/>
      <c r="H91" s="1191"/>
      <c r="I91" s="1191"/>
      <c r="J91" s="1192"/>
      <c r="K91" s="1192"/>
      <c r="L91" s="1192"/>
      <c r="M91" s="1192"/>
      <c r="N91" s="1192"/>
      <c r="O91" s="1250"/>
      <c r="P91" s="1251"/>
      <c r="Q91" s="1244"/>
      <c r="R91" s="1244"/>
      <c r="S91" s="1244"/>
      <c r="T91" s="1244"/>
      <c r="U91" s="1244"/>
      <c r="V91" s="1244"/>
      <c r="W91" s="533"/>
      <c r="X91" s="491"/>
      <c r="AE91" s="487"/>
    </row>
    <row r="92" spans="1:31" ht="15.75" x14ac:dyDescent="0.25">
      <c r="A92" s="1188"/>
      <c r="B92" s="1189"/>
      <c r="C92" s="1189"/>
      <c r="D92" s="1189"/>
      <c r="E92" s="1189"/>
      <c r="F92" s="1190"/>
      <c r="G92" s="528"/>
      <c r="H92" s="1191"/>
      <c r="I92" s="1191"/>
      <c r="J92" s="1192"/>
      <c r="K92" s="1192"/>
      <c r="L92" s="1192"/>
      <c r="M92" s="1192"/>
      <c r="N92" s="1192"/>
      <c r="O92" s="1250"/>
      <c r="P92" s="1251"/>
      <c r="Q92" s="1244"/>
      <c r="R92" s="1244"/>
      <c r="S92" s="1244"/>
      <c r="T92" s="1244"/>
      <c r="U92" s="1244"/>
      <c r="V92" s="1244"/>
      <c r="W92" s="533"/>
      <c r="X92" s="491"/>
      <c r="AE92" s="487"/>
    </row>
    <row r="93" spans="1:31" ht="15.75" x14ac:dyDescent="0.25">
      <c r="A93" s="1188"/>
      <c r="B93" s="1189"/>
      <c r="C93" s="1189"/>
      <c r="D93" s="1189"/>
      <c r="E93" s="1189"/>
      <c r="F93" s="1190"/>
      <c r="G93" s="528"/>
      <c r="H93" s="1191"/>
      <c r="I93" s="1191"/>
      <c r="J93" s="1192"/>
      <c r="K93" s="1192"/>
      <c r="L93" s="1192"/>
      <c r="M93" s="1192"/>
      <c r="N93" s="1192"/>
      <c r="O93" s="1250"/>
      <c r="P93" s="1251"/>
      <c r="Q93" s="1244"/>
      <c r="R93" s="1244"/>
      <c r="S93" s="1244"/>
      <c r="T93" s="1244"/>
      <c r="U93" s="1244"/>
      <c r="V93" s="1244"/>
      <c r="W93" s="533"/>
      <c r="X93" s="491"/>
      <c r="AE93" s="487"/>
    </row>
    <row r="94" spans="1:31" ht="15.75" x14ac:dyDescent="0.25">
      <c r="A94" s="1188"/>
      <c r="B94" s="1189"/>
      <c r="C94" s="1189"/>
      <c r="D94" s="1189"/>
      <c r="E94" s="1189"/>
      <c r="F94" s="1190"/>
      <c r="G94" s="528"/>
      <c r="H94" s="1191"/>
      <c r="I94" s="1191"/>
      <c r="J94" s="1192"/>
      <c r="K94" s="1192"/>
      <c r="L94" s="1192"/>
      <c r="M94" s="1192"/>
      <c r="N94" s="1192"/>
      <c r="O94" s="1250"/>
      <c r="P94" s="1251"/>
      <c r="Q94" s="1244"/>
      <c r="R94" s="1244"/>
      <c r="S94" s="1244"/>
      <c r="T94" s="1244"/>
      <c r="U94" s="1244"/>
      <c r="V94" s="1244"/>
      <c r="W94" s="533"/>
      <c r="X94" s="491"/>
      <c r="AE94" s="487"/>
    </row>
    <row r="95" spans="1:31" ht="15.75" x14ac:dyDescent="0.25">
      <c r="A95" s="1188"/>
      <c r="B95" s="1189"/>
      <c r="C95" s="1189"/>
      <c r="D95" s="1189"/>
      <c r="E95" s="1189"/>
      <c r="F95" s="1190"/>
      <c r="G95" s="528"/>
      <c r="H95" s="1191"/>
      <c r="I95" s="1191"/>
      <c r="J95" s="1192"/>
      <c r="K95" s="1192"/>
      <c r="L95" s="1192"/>
      <c r="M95" s="1192"/>
      <c r="N95" s="1192"/>
      <c r="O95" s="1250"/>
      <c r="P95" s="1251"/>
      <c r="Q95" s="1244"/>
      <c r="R95" s="1244"/>
      <c r="S95" s="1244"/>
      <c r="T95" s="1244"/>
      <c r="U95" s="1244"/>
      <c r="V95" s="1244"/>
      <c r="W95" s="533"/>
      <c r="X95" s="491"/>
      <c r="AE95" s="487"/>
    </row>
    <row r="96" spans="1:31" ht="15.75" x14ac:dyDescent="0.25">
      <c r="A96" s="1188"/>
      <c r="B96" s="1189"/>
      <c r="C96" s="1189"/>
      <c r="D96" s="1189"/>
      <c r="E96" s="1189"/>
      <c r="F96" s="1190"/>
      <c r="G96" s="528"/>
      <c r="H96" s="1191"/>
      <c r="I96" s="1191"/>
      <c r="J96" s="1192"/>
      <c r="K96" s="1192"/>
      <c r="L96" s="1192"/>
      <c r="M96" s="1192"/>
      <c r="N96" s="1192"/>
      <c r="O96" s="1250"/>
      <c r="P96" s="1251"/>
      <c r="Q96" s="1244"/>
      <c r="R96" s="1244"/>
      <c r="S96" s="1244"/>
      <c r="T96" s="1244"/>
      <c r="U96" s="1244"/>
      <c r="V96" s="1244"/>
      <c r="W96" s="533"/>
      <c r="X96" s="491"/>
      <c r="AE96" s="487"/>
    </row>
    <row r="97" spans="1:31" ht="15.75" x14ac:dyDescent="0.25">
      <c r="A97" s="1188"/>
      <c r="B97" s="1189"/>
      <c r="C97" s="1189"/>
      <c r="D97" s="1189"/>
      <c r="E97" s="1189"/>
      <c r="F97" s="1190"/>
      <c r="G97" s="528"/>
      <c r="H97" s="1191"/>
      <c r="I97" s="1191"/>
      <c r="J97" s="1192"/>
      <c r="K97" s="1192"/>
      <c r="L97" s="1192"/>
      <c r="M97" s="1192"/>
      <c r="N97" s="1192"/>
      <c r="O97" s="1250"/>
      <c r="P97" s="1251"/>
      <c r="Q97" s="1244"/>
      <c r="R97" s="1244"/>
      <c r="S97" s="1244"/>
      <c r="T97" s="1244"/>
      <c r="U97" s="1244"/>
      <c r="V97" s="1244"/>
      <c r="W97" s="533"/>
      <c r="X97" s="491"/>
      <c r="AE97" s="487"/>
    </row>
    <row r="98" spans="1:31" ht="15.75" outlineLevel="1" x14ac:dyDescent="0.25">
      <c r="A98" s="1188"/>
      <c r="B98" s="1189"/>
      <c r="C98" s="1189"/>
      <c r="D98" s="1189"/>
      <c r="E98" s="1189"/>
      <c r="F98" s="1190"/>
      <c r="G98" s="528"/>
      <c r="H98" s="1191"/>
      <c r="I98" s="1191"/>
      <c r="J98" s="1192"/>
      <c r="K98" s="1192"/>
      <c r="L98" s="1192"/>
      <c r="M98" s="1192"/>
      <c r="N98" s="1192"/>
      <c r="O98" s="1250"/>
      <c r="P98" s="1251"/>
      <c r="Q98" s="1244"/>
      <c r="R98" s="1244"/>
      <c r="S98" s="1244"/>
      <c r="T98" s="1244"/>
      <c r="U98" s="1244"/>
      <c r="V98" s="1244"/>
      <c r="W98" s="533"/>
      <c r="X98" s="491"/>
      <c r="AE98" s="487"/>
    </row>
    <row r="99" spans="1:31" ht="15.75" outlineLevel="1" x14ac:dyDescent="0.25">
      <c r="A99" s="1188"/>
      <c r="B99" s="1189"/>
      <c r="C99" s="1189"/>
      <c r="D99" s="1189"/>
      <c r="E99" s="1189"/>
      <c r="F99" s="1190"/>
      <c r="G99" s="528"/>
      <c r="H99" s="1191"/>
      <c r="I99" s="1191"/>
      <c r="J99" s="1192"/>
      <c r="K99" s="1192"/>
      <c r="L99" s="1192"/>
      <c r="M99" s="1192"/>
      <c r="N99" s="1192"/>
      <c r="O99" s="1250"/>
      <c r="P99" s="1251"/>
      <c r="Q99" s="1244"/>
      <c r="R99" s="1244"/>
      <c r="S99" s="1244"/>
      <c r="T99" s="1244"/>
      <c r="U99" s="1244"/>
      <c r="V99" s="1244"/>
      <c r="W99" s="533"/>
      <c r="X99" s="491"/>
      <c r="AE99" s="487"/>
    </row>
    <row r="100" spans="1:31" ht="15.75" outlineLevel="1" x14ac:dyDescent="0.25">
      <c r="A100" s="1188"/>
      <c r="B100" s="1189"/>
      <c r="C100" s="1189"/>
      <c r="D100" s="1189"/>
      <c r="E100" s="1189"/>
      <c r="F100" s="1190"/>
      <c r="G100" s="528"/>
      <c r="H100" s="1191"/>
      <c r="I100" s="1191"/>
      <c r="J100" s="1192"/>
      <c r="K100" s="1192"/>
      <c r="L100" s="1192"/>
      <c r="M100" s="1192"/>
      <c r="N100" s="1192"/>
      <c r="O100" s="1250"/>
      <c r="P100" s="1251"/>
      <c r="Q100" s="1244"/>
      <c r="R100" s="1244"/>
      <c r="S100" s="1244"/>
      <c r="T100" s="1244"/>
      <c r="U100" s="1244"/>
      <c r="V100" s="1244"/>
      <c r="W100" s="533"/>
      <c r="X100" s="491"/>
      <c r="AE100" s="487"/>
    </row>
    <row r="101" spans="1:31" ht="15.75" outlineLevel="1" x14ac:dyDescent="0.25">
      <c r="A101" s="1188"/>
      <c r="B101" s="1189"/>
      <c r="C101" s="1189"/>
      <c r="D101" s="1189"/>
      <c r="E101" s="1189"/>
      <c r="F101" s="1190"/>
      <c r="G101" s="528"/>
      <c r="H101" s="1191"/>
      <c r="I101" s="1191"/>
      <c r="J101" s="1192"/>
      <c r="K101" s="1192"/>
      <c r="L101" s="1192"/>
      <c r="M101" s="1192"/>
      <c r="N101" s="1192"/>
      <c r="O101" s="1250"/>
      <c r="P101" s="1251"/>
      <c r="Q101" s="1244"/>
      <c r="R101" s="1244"/>
      <c r="S101" s="1244"/>
      <c r="T101" s="1244"/>
      <c r="U101" s="1244"/>
      <c r="V101" s="1244"/>
      <c r="W101" s="533"/>
      <c r="X101" s="491"/>
      <c r="AE101" s="487"/>
    </row>
    <row r="102" spans="1:31" ht="15.75" outlineLevel="1" x14ac:dyDescent="0.25">
      <c r="A102" s="1188"/>
      <c r="B102" s="1189"/>
      <c r="C102" s="1189"/>
      <c r="D102" s="1189"/>
      <c r="E102" s="1189"/>
      <c r="F102" s="1190"/>
      <c r="G102" s="528"/>
      <c r="H102" s="1191"/>
      <c r="I102" s="1191"/>
      <c r="J102" s="1192"/>
      <c r="K102" s="1192"/>
      <c r="L102" s="1192"/>
      <c r="M102" s="1192"/>
      <c r="N102" s="1192"/>
      <c r="O102" s="1250"/>
      <c r="P102" s="1251"/>
      <c r="Q102" s="1244"/>
      <c r="R102" s="1244"/>
      <c r="S102" s="1244"/>
      <c r="T102" s="1244"/>
      <c r="U102" s="1244"/>
      <c r="V102" s="1244"/>
      <c r="W102" s="533"/>
      <c r="X102" s="491"/>
      <c r="AE102" s="487"/>
    </row>
    <row r="103" spans="1:31" ht="15.75" outlineLevel="1" x14ac:dyDescent="0.25">
      <c r="A103" s="1188"/>
      <c r="B103" s="1189"/>
      <c r="C103" s="1189"/>
      <c r="D103" s="1189"/>
      <c r="E103" s="1189"/>
      <c r="F103" s="1190"/>
      <c r="G103" s="528"/>
      <c r="H103" s="1191"/>
      <c r="I103" s="1191"/>
      <c r="J103" s="1192"/>
      <c r="K103" s="1192"/>
      <c r="L103" s="1192"/>
      <c r="M103" s="1192"/>
      <c r="N103" s="1192"/>
      <c r="O103" s="1250"/>
      <c r="P103" s="1251"/>
      <c r="Q103" s="1244"/>
      <c r="R103" s="1244"/>
      <c r="S103" s="1244"/>
      <c r="T103" s="1244"/>
      <c r="U103" s="1244"/>
      <c r="V103" s="1244"/>
      <c r="W103" s="533"/>
      <c r="X103" s="491"/>
      <c r="AE103" s="487"/>
    </row>
    <row r="104" spans="1:31" ht="15.75" outlineLevel="1" x14ac:dyDescent="0.25">
      <c r="A104" s="1188"/>
      <c r="B104" s="1189"/>
      <c r="C104" s="1189"/>
      <c r="D104" s="1189"/>
      <c r="E104" s="1189"/>
      <c r="F104" s="1190"/>
      <c r="G104" s="528"/>
      <c r="H104" s="1191"/>
      <c r="I104" s="1191"/>
      <c r="J104" s="1192"/>
      <c r="K104" s="1192"/>
      <c r="L104" s="1192"/>
      <c r="M104" s="1192"/>
      <c r="N104" s="1192"/>
      <c r="O104" s="1250"/>
      <c r="P104" s="1251"/>
      <c r="Q104" s="1244"/>
      <c r="R104" s="1244"/>
      <c r="S104" s="1244"/>
      <c r="T104" s="1244"/>
      <c r="U104" s="1244"/>
      <c r="V104" s="1244"/>
      <c r="W104" s="533"/>
      <c r="X104" s="491"/>
      <c r="AE104" s="487"/>
    </row>
    <row r="105" spans="1:31" ht="15.75" outlineLevel="1" x14ac:dyDescent="0.25">
      <c r="A105" s="1188"/>
      <c r="B105" s="1189"/>
      <c r="C105" s="1189"/>
      <c r="D105" s="1189"/>
      <c r="E105" s="1189"/>
      <c r="F105" s="1190"/>
      <c r="G105" s="528"/>
      <c r="H105" s="1191"/>
      <c r="I105" s="1191"/>
      <c r="J105" s="1192"/>
      <c r="K105" s="1192"/>
      <c r="L105" s="1192"/>
      <c r="M105" s="1192"/>
      <c r="N105" s="1192"/>
      <c r="O105" s="1250"/>
      <c r="P105" s="1251"/>
      <c r="Q105" s="1244"/>
      <c r="R105" s="1244"/>
      <c r="S105" s="1244"/>
      <c r="T105" s="1244"/>
      <c r="U105" s="1244"/>
      <c r="V105" s="1244"/>
      <c r="W105" s="533"/>
      <c r="X105" s="491"/>
      <c r="AE105" s="487"/>
    </row>
    <row r="106" spans="1:31" ht="16.5" thickBot="1" x14ac:dyDescent="0.3">
      <c r="A106" s="1245" t="s">
        <v>288</v>
      </c>
      <c r="B106" s="1246"/>
      <c r="C106" s="1246"/>
      <c r="D106" s="1246"/>
      <c r="E106" s="1246"/>
      <c r="F106" s="1247"/>
      <c r="G106" s="500" t="s">
        <v>1012</v>
      </c>
      <c r="H106" s="1248" t="s">
        <v>1012</v>
      </c>
      <c r="I106" s="1248"/>
      <c r="J106" s="1248" t="s">
        <v>1012</v>
      </c>
      <c r="K106" s="1248"/>
      <c r="L106" s="1248"/>
      <c r="M106" s="1248" t="s">
        <v>1012</v>
      </c>
      <c r="N106" s="1248"/>
      <c r="O106" s="1186" t="s">
        <v>1012</v>
      </c>
      <c r="P106" s="1187"/>
      <c r="Q106" s="1248" t="s">
        <v>1012</v>
      </c>
      <c r="R106" s="1248"/>
      <c r="S106" s="1249">
        <v>0</v>
      </c>
      <c r="T106" s="1249"/>
      <c r="U106" s="1249">
        <v>0</v>
      </c>
      <c r="V106" s="1249"/>
      <c r="W106" s="534" t="s">
        <v>1012</v>
      </c>
      <c r="X106" s="492"/>
      <c r="AE106" s="487"/>
    </row>
    <row r="107" spans="1:31" ht="16.5" thickBot="1" x14ac:dyDescent="0.3">
      <c r="A107" s="1285"/>
      <c r="B107" s="1286"/>
      <c r="C107" s="1286"/>
      <c r="D107" s="1286"/>
      <c r="E107" s="1286"/>
      <c r="F107" s="1286"/>
      <c r="G107" s="1286"/>
      <c r="H107" s="1286"/>
      <c r="I107" s="1286"/>
      <c r="J107" s="1286"/>
      <c r="K107" s="1286"/>
      <c r="L107" s="1286"/>
      <c r="M107" s="1286"/>
      <c r="N107" s="1286"/>
      <c r="O107" s="1286"/>
      <c r="P107" s="1286"/>
      <c r="Q107" s="1286"/>
      <c r="R107" s="1286"/>
      <c r="S107" s="1286"/>
      <c r="T107" s="1286"/>
      <c r="U107" s="1286"/>
      <c r="V107" s="1286"/>
      <c r="W107" s="1287"/>
      <c r="X107" s="491"/>
      <c r="AE107" s="487"/>
    </row>
    <row r="108" spans="1:31" ht="15.75" x14ac:dyDescent="0.25">
      <c r="A108" s="1253" t="s">
        <v>979</v>
      </c>
      <c r="B108" s="1254"/>
      <c r="C108" s="1254"/>
      <c r="D108" s="1254"/>
      <c r="E108" s="1254"/>
      <c r="F108" s="1254"/>
      <c r="G108" s="1254"/>
      <c r="H108" s="1254"/>
      <c r="I108" s="1254"/>
      <c r="J108" s="1254"/>
      <c r="K108" s="1254"/>
      <c r="L108" s="1254"/>
      <c r="M108" s="1254"/>
      <c r="N108" s="1254"/>
      <c r="O108" s="1254"/>
      <c r="P108" s="1254"/>
      <c r="Q108" s="1254"/>
      <c r="R108" s="1254"/>
      <c r="S108" s="1254"/>
      <c r="T108" s="1254"/>
      <c r="U108" s="1254"/>
      <c r="V108" s="1254"/>
      <c r="W108" s="1255"/>
      <c r="X108" s="491"/>
      <c r="AE108" s="487"/>
    </row>
    <row r="109" spans="1:31" ht="15.75" x14ac:dyDescent="0.25">
      <c r="A109" s="1188"/>
      <c r="B109" s="1189"/>
      <c r="C109" s="1189"/>
      <c r="D109" s="1189"/>
      <c r="E109" s="1189"/>
      <c r="F109" s="1190"/>
      <c r="G109" s="528"/>
      <c r="H109" s="1191"/>
      <c r="I109" s="1191"/>
      <c r="J109" s="1192"/>
      <c r="K109" s="1192"/>
      <c r="L109" s="1192"/>
      <c r="M109" s="1192"/>
      <c r="N109" s="1192"/>
      <c r="O109" s="1236"/>
      <c r="P109" s="1237"/>
      <c r="Q109" s="1191"/>
      <c r="R109" s="1191"/>
      <c r="S109" s="1191"/>
      <c r="T109" s="1191"/>
      <c r="U109" s="1191"/>
      <c r="V109" s="1191"/>
      <c r="W109" s="533"/>
      <c r="X109" s="491"/>
      <c r="AE109" s="487"/>
    </row>
    <row r="110" spans="1:31" ht="15.75" x14ac:dyDescent="0.25">
      <c r="A110" s="1188"/>
      <c r="B110" s="1189"/>
      <c r="C110" s="1189"/>
      <c r="D110" s="1189"/>
      <c r="E110" s="1189"/>
      <c r="F110" s="1190"/>
      <c r="G110" s="528"/>
      <c r="H110" s="1191"/>
      <c r="I110" s="1191"/>
      <c r="J110" s="1192"/>
      <c r="K110" s="1192"/>
      <c r="L110" s="1192"/>
      <c r="M110" s="1192"/>
      <c r="N110" s="1192"/>
      <c r="O110" s="1236"/>
      <c r="P110" s="1237"/>
      <c r="Q110" s="1191"/>
      <c r="R110" s="1191"/>
      <c r="S110" s="1191"/>
      <c r="T110" s="1191"/>
      <c r="U110" s="1191"/>
      <c r="V110" s="1191"/>
      <c r="W110" s="533"/>
      <c r="X110" s="491"/>
      <c r="AE110" s="487"/>
    </row>
    <row r="111" spans="1:31" ht="15.75" x14ac:dyDescent="0.25">
      <c r="A111" s="1188"/>
      <c r="B111" s="1189"/>
      <c r="C111" s="1189"/>
      <c r="D111" s="1189"/>
      <c r="E111" s="1189"/>
      <c r="F111" s="1190"/>
      <c r="G111" s="528"/>
      <c r="H111" s="1191"/>
      <c r="I111" s="1191"/>
      <c r="J111" s="1192"/>
      <c r="K111" s="1192"/>
      <c r="L111" s="1192"/>
      <c r="M111" s="1192"/>
      <c r="N111" s="1192"/>
      <c r="O111" s="1236"/>
      <c r="P111" s="1237"/>
      <c r="Q111" s="1191"/>
      <c r="R111" s="1191"/>
      <c r="S111" s="1191"/>
      <c r="T111" s="1191"/>
      <c r="U111" s="1191"/>
      <c r="V111" s="1191"/>
      <c r="W111" s="533"/>
      <c r="X111" s="491"/>
      <c r="AE111" s="487"/>
    </row>
    <row r="112" spans="1:31" ht="15.75" x14ac:dyDescent="0.25">
      <c r="A112" s="1188"/>
      <c r="B112" s="1189"/>
      <c r="C112" s="1189"/>
      <c r="D112" s="1189"/>
      <c r="E112" s="1189"/>
      <c r="F112" s="1190"/>
      <c r="G112" s="528"/>
      <c r="H112" s="1191"/>
      <c r="I112" s="1191"/>
      <c r="J112" s="1192"/>
      <c r="K112" s="1192"/>
      <c r="L112" s="1192"/>
      <c r="M112" s="1192"/>
      <c r="N112" s="1192"/>
      <c r="O112" s="1236"/>
      <c r="P112" s="1237"/>
      <c r="Q112" s="1191"/>
      <c r="R112" s="1191"/>
      <c r="S112" s="1191"/>
      <c r="T112" s="1191"/>
      <c r="U112" s="1191"/>
      <c r="V112" s="1191"/>
      <c r="W112" s="533"/>
      <c r="X112" s="491"/>
      <c r="AE112" s="487"/>
    </row>
    <row r="113" spans="1:31" ht="15.75" x14ac:dyDescent="0.25">
      <c r="A113" s="1188"/>
      <c r="B113" s="1189"/>
      <c r="C113" s="1189"/>
      <c r="D113" s="1189"/>
      <c r="E113" s="1189"/>
      <c r="F113" s="1190"/>
      <c r="G113" s="528"/>
      <c r="H113" s="1191"/>
      <c r="I113" s="1191"/>
      <c r="J113" s="1192"/>
      <c r="K113" s="1192"/>
      <c r="L113" s="1192"/>
      <c r="M113" s="1192"/>
      <c r="N113" s="1192"/>
      <c r="O113" s="1236"/>
      <c r="P113" s="1237"/>
      <c r="Q113" s="1191"/>
      <c r="R113" s="1191"/>
      <c r="S113" s="1191"/>
      <c r="T113" s="1191"/>
      <c r="U113" s="1191"/>
      <c r="V113" s="1191"/>
      <c r="W113" s="533"/>
      <c r="X113" s="491"/>
      <c r="AE113" s="487"/>
    </row>
    <row r="114" spans="1:31" ht="15.75" x14ac:dyDescent="0.25">
      <c r="A114" s="1188"/>
      <c r="B114" s="1189"/>
      <c r="C114" s="1189"/>
      <c r="D114" s="1189"/>
      <c r="E114" s="1189"/>
      <c r="F114" s="1190"/>
      <c r="G114" s="528"/>
      <c r="H114" s="1191"/>
      <c r="I114" s="1191"/>
      <c r="J114" s="1192"/>
      <c r="K114" s="1192"/>
      <c r="L114" s="1192"/>
      <c r="M114" s="1192"/>
      <c r="N114" s="1192"/>
      <c r="O114" s="1236"/>
      <c r="P114" s="1237"/>
      <c r="Q114" s="1191"/>
      <c r="R114" s="1191"/>
      <c r="S114" s="1191"/>
      <c r="T114" s="1191"/>
      <c r="U114" s="1191"/>
      <c r="V114" s="1191"/>
      <c r="W114" s="533"/>
      <c r="X114" s="491"/>
      <c r="AE114" s="487"/>
    </row>
    <row r="115" spans="1:31" ht="15.75" x14ac:dyDescent="0.25">
      <c r="A115" s="1188"/>
      <c r="B115" s="1189"/>
      <c r="C115" s="1189"/>
      <c r="D115" s="1189"/>
      <c r="E115" s="1189"/>
      <c r="F115" s="1190"/>
      <c r="G115" s="528"/>
      <c r="H115" s="1191"/>
      <c r="I115" s="1191"/>
      <c r="J115" s="1192"/>
      <c r="K115" s="1192"/>
      <c r="L115" s="1192"/>
      <c r="M115" s="1192"/>
      <c r="N115" s="1192"/>
      <c r="O115" s="1236"/>
      <c r="P115" s="1237"/>
      <c r="Q115" s="1191"/>
      <c r="R115" s="1191"/>
      <c r="S115" s="1191"/>
      <c r="T115" s="1191"/>
      <c r="U115" s="1191"/>
      <c r="V115" s="1191"/>
      <c r="W115" s="533"/>
      <c r="X115" s="491"/>
      <c r="AE115" s="487"/>
    </row>
    <row r="116" spans="1:31" ht="15.75" outlineLevel="1" x14ac:dyDescent="0.25">
      <c r="A116" s="1188"/>
      <c r="B116" s="1189"/>
      <c r="C116" s="1189"/>
      <c r="D116" s="1189"/>
      <c r="E116" s="1189"/>
      <c r="F116" s="1190"/>
      <c r="G116" s="528"/>
      <c r="H116" s="1191"/>
      <c r="I116" s="1191"/>
      <c r="J116" s="1192"/>
      <c r="K116" s="1192"/>
      <c r="L116" s="1192"/>
      <c r="M116" s="1192"/>
      <c r="N116" s="1192"/>
      <c r="O116" s="1236"/>
      <c r="P116" s="1237"/>
      <c r="Q116" s="1191"/>
      <c r="R116" s="1191"/>
      <c r="S116" s="1191"/>
      <c r="T116" s="1191"/>
      <c r="U116" s="1191"/>
      <c r="V116" s="1191"/>
      <c r="W116" s="533"/>
      <c r="X116" s="491"/>
      <c r="AE116" s="487"/>
    </row>
    <row r="117" spans="1:31" ht="15.75" outlineLevel="1" x14ac:dyDescent="0.25">
      <c r="A117" s="1188"/>
      <c r="B117" s="1189"/>
      <c r="C117" s="1189"/>
      <c r="D117" s="1189"/>
      <c r="E117" s="1189"/>
      <c r="F117" s="1190"/>
      <c r="G117" s="528"/>
      <c r="H117" s="1191"/>
      <c r="I117" s="1191"/>
      <c r="J117" s="1192"/>
      <c r="K117" s="1192"/>
      <c r="L117" s="1192"/>
      <c r="M117" s="1192"/>
      <c r="N117" s="1192"/>
      <c r="O117" s="1236"/>
      <c r="P117" s="1237"/>
      <c r="Q117" s="1191"/>
      <c r="R117" s="1191"/>
      <c r="S117" s="1191"/>
      <c r="T117" s="1191"/>
      <c r="U117" s="1191"/>
      <c r="V117" s="1191"/>
      <c r="W117" s="533"/>
      <c r="X117" s="491"/>
      <c r="AE117" s="487"/>
    </row>
    <row r="118" spans="1:31" ht="15.75" outlineLevel="1" x14ac:dyDescent="0.25">
      <c r="A118" s="1188"/>
      <c r="B118" s="1189"/>
      <c r="C118" s="1189"/>
      <c r="D118" s="1189"/>
      <c r="E118" s="1189"/>
      <c r="F118" s="1190"/>
      <c r="G118" s="528"/>
      <c r="H118" s="1191"/>
      <c r="I118" s="1191"/>
      <c r="J118" s="1192"/>
      <c r="K118" s="1192"/>
      <c r="L118" s="1192"/>
      <c r="M118" s="1192"/>
      <c r="N118" s="1192"/>
      <c r="O118" s="1236"/>
      <c r="P118" s="1237"/>
      <c r="Q118" s="1191"/>
      <c r="R118" s="1191"/>
      <c r="S118" s="1191"/>
      <c r="T118" s="1191"/>
      <c r="U118" s="1191"/>
      <c r="V118" s="1191"/>
      <c r="W118" s="533"/>
      <c r="X118" s="491"/>
      <c r="AE118" s="487"/>
    </row>
    <row r="119" spans="1:31" ht="15.75" outlineLevel="1" x14ac:dyDescent="0.25">
      <c r="A119" s="1188"/>
      <c r="B119" s="1189"/>
      <c r="C119" s="1189"/>
      <c r="D119" s="1189"/>
      <c r="E119" s="1189"/>
      <c r="F119" s="1190"/>
      <c r="G119" s="528"/>
      <c r="H119" s="1191"/>
      <c r="I119" s="1191"/>
      <c r="J119" s="1192"/>
      <c r="K119" s="1192"/>
      <c r="L119" s="1192"/>
      <c r="M119" s="1192"/>
      <c r="N119" s="1192"/>
      <c r="O119" s="1236"/>
      <c r="P119" s="1237"/>
      <c r="Q119" s="1191"/>
      <c r="R119" s="1191"/>
      <c r="S119" s="1191"/>
      <c r="T119" s="1191"/>
      <c r="U119" s="1191"/>
      <c r="V119" s="1191"/>
      <c r="W119" s="533"/>
      <c r="X119" s="491"/>
      <c r="AE119" s="487"/>
    </row>
    <row r="120" spans="1:31" ht="15.75" outlineLevel="1" x14ac:dyDescent="0.25">
      <c r="A120" s="1188"/>
      <c r="B120" s="1189"/>
      <c r="C120" s="1189"/>
      <c r="D120" s="1189"/>
      <c r="E120" s="1189"/>
      <c r="F120" s="1190"/>
      <c r="G120" s="528"/>
      <c r="H120" s="1191"/>
      <c r="I120" s="1191"/>
      <c r="J120" s="1192"/>
      <c r="K120" s="1192"/>
      <c r="L120" s="1192"/>
      <c r="M120" s="1192"/>
      <c r="N120" s="1192"/>
      <c r="O120" s="1236"/>
      <c r="P120" s="1237"/>
      <c r="Q120" s="1191"/>
      <c r="R120" s="1191"/>
      <c r="S120" s="1191"/>
      <c r="T120" s="1191"/>
      <c r="U120" s="1191"/>
      <c r="V120" s="1191"/>
      <c r="W120" s="533"/>
      <c r="X120" s="491"/>
      <c r="AE120" s="487"/>
    </row>
    <row r="121" spans="1:31" ht="15.75" outlineLevel="1" x14ac:dyDescent="0.25">
      <c r="A121" s="1188"/>
      <c r="B121" s="1189"/>
      <c r="C121" s="1189"/>
      <c r="D121" s="1189"/>
      <c r="E121" s="1189"/>
      <c r="F121" s="1190"/>
      <c r="G121" s="528"/>
      <c r="H121" s="1191"/>
      <c r="I121" s="1191"/>
      <c r="J121" s="1192"/>
      <c r="K121" s="1192"/>
      <c r="L121" s="1192"/>
      <c r="M121" s="1192"/>
      <c r="N121" s="1192"/>
      <c r="O121" s="1236"/>
      <c r="P121" s="1237"/>
      <c r="Q121" s="1191"/>
      <c r="R121" s="1191"/>
      <c r="S121" s="1191"/>
      <c r="T121" s="1191"/>
      <c r="U121" s="1191"/>
      <c r="V121" s="1191"/>
      <c r="W121" s="533"/>
      <c r="X121" s="491"/>
      <c r="AE121" s="487"/>
    </row>
    <row r="122" spans="1:31" ht="15.75" outlineLevel="1" x14ac:dyDescent="0.25">
      <c r="A122" s="1188"/>
      <c r="B122" s="1189"/>
      <c r="C122" s="1189"/>
      <c r="D122" s="1189"/>
      <c r="E122" s="1189"/>
      <c r="F122" s="1190"/>
      <c r="G122" s="528"/>
      <c r="H122" s="1191"/>
      <c r="I122" s="1191"/>
      <c r="J122" s="1192"/>
      <c r="K122" s="1192"/>
      <c r="L122" s="1192"/>
      <c r="M122" s="1192"/>
      <c r="N122" s="1192"/>
      <c r="O122" s="1236"/>
      <c r="P122" s="1237"/>
      <c r="Q122" s="1191"/>
      <c r="R122" s="1191"/>
      <c r="S122" s="1191"/>
      <c r="T122" s="1191"/>
      <c r="U122" s="1191"/>
      <c r="V122" s="1191"/>
      <c r="W122" s="533"/>
      <c r="X122" s="491"/>
      <c r="AE122" s="487"/>
    </row>
    <row r="123" spans="1:31" ht="15.75" outlineLevel="1" x14ac:dyDescent="0.25">
      <c r="A123" s="1188"/>
      <c r="B123" s="1189"/>
      <c r="C123" s="1189"/>
      <c r="D123" s="1189"/>
      <c r="E123" s="1189"/>
      <c r="F123" s="1190"/>
      <c r="G123" s="528"/>
      <c r="H123" s="1191"/>
      <c r="I123" s="1191"/>
      <c r="J123" s="1192"/>
      <c r="K123" s="1192"/>
      <c r="L123" s="1192"/>
      <c r="M123" s="1192"/>
      <c r="N123" s="1192"/>
      <c r="O123" s="1236"/>
      <c r="P123" s="1237"/>
      <c r="Q123" s="1191"/>
      <c r="R123" s="1191"/>
      <c r="S123" s="1191"/>
      <c r="T123" s="1191"/>
      <c r="U123" s="1191"/>
      <c r="V123" s="1191"/>
      <c r="W123" s="533"/>
      <c r="X123" s="491"/>
      <c r="AE123" s="487"/>
    </row>
    <row r="124" spans="1:31" ht="16.5" thickBot="1" x14ac:dyDescent="0.3">
      <c r="A124" s="1231" t="s">
        <v>288</v>
      </c>
      <c r="B124" s="1232"/>
      <c r="C124" s="1232"/>
      <c r="D124" s="1232"/>
      <c r="E124" s="1232"/>
      <c r="F124" s="1233"/>
      <c r="G124" s="529" t="s">
        <v>1012</v>
      </c>
      <c r="H124" s="1166" t="s">
        <v>1012</v>
      </c>
      <c r="I124" s="1166"/>
      <c r="J124" s="1166" t="s">
        <v>1012</v>
      </c>
      <c r="K124" s="1166"/>
      <c r="L124" s="1166"/>
      <c r="M124" s="1166" t="s">
        <v>1012</v>
      </c>
      <c r="N124" s="1166"/>
      <c r="O124" s="1186" t="s">
        <v>1012</v>
      </c>
      <c r="P124" s="1187"/>
      <c r="Q124" s="1166" t="s">
        <v>5</v>
      </c>
      <c r="R124" s="1166"/>
      <c r="S124" s="1166">
        <v>0</v>
      </c>
      <c r="T124" s="1166"/>
      <c r="U124" s="1166">
        <v>0</v>
      </c>
      <c r="V124" s="1166"/>
      <c r="W124" s="535" t="s">
        <v>1012</v>
      </c>
      <c r="X124" s="492"/>
      <c r="AE124" s="487"/>
    </row>
    <row r="125" spans="1:31" ht="15.75" x14ac:dyDescent="0.25">
      <c r="A125" s="527" t="s">
        <v>1524</v>
      </c>
      <c r="B125" s="547"/>
      <c r="C125" s="547"/>
      <c r="D125" s="547"/>
      <c r="E125" s="547"/>
      <c r="F125" s="547"/>
      <c r="G125" s="548"/>
      <c r="H125" s="548"/>
      <c r="I125" s="548"/>
      <c r="J125" s="548"/>
      <c r="K125" s="548"/>
      <c r="L125" s="548"/>
      <c r="M125" s="548"/>
      <c r="N125" s="548"/>
      <c r="O125" s="548"/>
      <c r="P125" s="548"/>
      <c r="Q125" s="548"/>
      <c r="R125" s="548"/>
      <c r="S125" s="548"/>
      <c r="T125" s="548"/>
      <c r="U125" s="548"/>
      <c r="V125" s="548"/>
      <c r="W125" s="548"/>
      <c r="X125" s="492"/>
      <c r="AE125" s="487"/>
    </row>
    <row r="126" spans="1:31" ht="15.75" x14ac:dyDescent="0.25">
      <c r="A126" s="1273" t="s">
        <v>1525</v>
      </c>
      <c r="B126" s="1274"/>
      <c r="C126" s="1274"/>
      <c r="D126" s="1274"/>
      <c r="E126" s="1274"/>
      <c r="F126" s="1275"/>
      <c r="G126" s="1238" t="s">
        <v>83</v>
      </c>
      <c r="H126" s="1240" t="s">
        <v>291</v>
      </c>
      <c r="I126" s="1241"/>
      <c r="J126" s="1282" t="s">
        <v>292</v>
      </c>
      <c r="K126" s="1282"/>
      <c r="L126" s="1282"/>
      <c r="M126" s="1282"/>
      <c r="N126" s="1282"/>
      <c r="O126" s="1234" t="s">
        <v>1522</v>
      </c>
      <c r="P126" s="1283"/>
      <c r="Q126" s="1283"/>
      <c r="R126" s="1283"/>
      <c r="S126" s="1283"/>
      <c r="T126" s="1283"/>
      <c r="U126" s="1283"/>
      <c r="V126" s="1283"/>
      <c r="W126" s="1235"/>
      <c r="X126" s="492"/>
      <c r="AE126" s="487"/>
    </row>
    <row r="127" spans="1:31" ht="15.75" x14ac:dyDescent="0.25">
      <c r="A127" s="1276"/>
      <c r="B127" s="1277"/>
      <c r="C127" s="1277"/>
      <c r="D127" s="1277"/>
      <c r="E127" s="1277"/>
      <c r="F127" s="1278"/>
      <c r="G127" s="1239"/>
      <c r="H127" s="1242"/>
      <c r="I127" s="1243"/>
      <c r="J127" s="1282" t="s">
        <v>286</v>
      </c>
      <c r="K127" s="1282"/>
      <c r="L127" s="1282"/>
      <c r="M127" s="1282" t="s">
        <v>294</v>
      </c>
      <c r="N127" s="1282"/>
      <c r="O127" s="1234" t="s">
        <v>1523</v>
      </c>
      <c r="P127" s="1235"/>
      <c r="Q127" s="1234" t="s">
        <v>295</v>
      </c>
      <c r="R127" s="1235"/>
      <c r="S127" s="1172" t="s">
        <v>296</v>
      </c>
      <c r="T127" s="1172"/>
      <c r="U127" s="1234" t="s">
        <v>1554</v>
      </c>
      <c r="V127" s="1283"/>
      <c r="W127" s="1235"/>
      <c r="X127" s="492"/>
      <c r="AE127" s="487"/>
    </row>
    <row r="128" spans="1:31" ht="15.75" x14ac:dyDescent="0.25">
      <c r="A128" s="1246"/>
      <c r="B128" s="1246"/>
      <c r="C128" s="1246"/>
      <c r="D128" s="1246"/>
      <c r="E128" s="1246"/>
      <c r="F128" s="1247"/>
      <c r="G128" s="499"/>
      <c r="H128" s="1271"/>
      <c r="I128" s="1272"/>
      <c r="J128" s="1271"/>
      <c r="K128" s="1284"/>
      <c r="L128" s="1272"/>
      <c r="M128" s="1271"/>
      <c r="N128" s="1272"/>
      <c r="O128" s="1271"/>
      <c r="P128" s="1272"/>
      <c r="Q128" s="1271"/>
      <c r="R128" s="1272"/>
      <c r="S128" s="1271"/>
      <c r="T128" s="1272"/>
      <c r="U128" s="1271"/>
      <c r="V128" s="1284"/>
      <c r="W128" s="1272"/>
      <c r="X128" s="492"/>
      <c r="AE128" s="487"/>
    </row>
    <row r="129" spans="1:31" ht="15.75" x14ac:dyDescent="0.25">
      <c r="A129" s="1246"/>
      <c r="B129" s="1246"/>
      <c r="C129" s="1246"/>
      <c r="D129" s="1246"/>
      <c r="E129" s="1246"/>
      <c r="F129" s="1247"/>
      <c r="G129" s="499"/>
      <c r="H129" s="1271"/>
      <c r="I129" s="1272"/>
      <c r="J129" s="1271"/>
      <c r="K129" s="1284"/>
      <c r="L129" s="1272"/>
      <c r="M129" s="1271"/>
      <c r="N129" s="1272"/>
      <c r="O129" s="1271"/>
      <c r="P129" s="1272"/>
      <c r="Q129" s="1271"/>
      <c r="R129" s="1272"/>
      <c r="S129" s="1271"/>
      <c r="T129" s="1272"/>
      <c r="U129" s="1271"/>
      <c r="V129" s="1284"/>
      <c r="W129" s="1272"/>
      <c r="X129" s="492"/>
      <c r="AE129" s="487"/>
    </row>
    <row r="130" spans="1:31" ht="15.75" x14ac:dyDescent="0.25">
      <c r="A130" s="1246"/>
      <c r="B130" s="1246"/>
      <c r="C130" s="1246"/>
      <c r="D130" s="1246"/>
      <c r="E130" s="1246"/>
      <c r="F130" s="1247"/>
      <c r="G130" s="499"/>
      <c r="H130" s="1271"/>
      <c r="I130" s="1272"/>
      <c r="J130" s="1271"/>
      <c r="K130" s="1284"/>
      <c r="L130" s="1272"/>
      <c r="M130" s="1271"/>
      <c r="N130" s="1272"/>
      <c r="O130" s="1271"/>
      <c r="P130" s="1272"/>
      <c r="Q130" s="1271"/>
      <c r="R130" s="1272"/>
      <c r="S130" s="1271"/>
      <c r="T130" s="1272"/>
      <c r="U130" s="1271"/>
      <c r="V130" s="1284"/>
      <c r="W130" s="1272"/>
      <c r="X130" s="492"/>
      <c r="AE130" s="487"/>
    </row>
    <row r="131" spans="1:31" ht="15.75" x14ac:dyDescent="0.25">
      <c r="A131" s="1246"/>
      <c r="B131" s="1246"/>
      <c r="C131" s="1246"/>
      <c r="D131" s="1246"/>
      <c r="E131" s="1246"/>
      <c r="F131" s="1247"/>
      <c r="G131" s="499"/>
      <c r="H131" s="1271"/>
      <c r="I131" s="1272"/>
      <c r="J131" s="1271"/>
      <c r="K131" s="1284"/>
      <c r="L131" s="1272"/>
      <c r="M131" s="1271"/>
      <c r="N131" s="1272"/>
      <c r="O131" s="1271"/>
      <c r="P131" s="1272"/>
      <c r="Q131" s="1271"/>
      <c r="R131" s="1272"/>
      <c r="S131" s="1271"/>
      <c r="T131" s="1272"/>
      <c r="U131" s="1271"/>
      <c r="V131" s="1284"/>
      <c r="W131" s="1272"/>
      <c r="X131" s="492"/>
      <c r="AE131" s="487"/>
    </row>
    <row r="132" spans="1:31" ht="16.5" thickBot="1" x14ac:dyDescent="0.3">
      <c r="A132" s="1231" t="s">
        <v>288</v>
      </c>
      <c r="B132" s="1232"/>
      <c r="C132" s="1232"/>
      <c r="D132" s="1232"/>
      <c r="E132" s="1232"/>
      <c r="F132" s="1233"/>
      <c r="G132" s="529" t="s">
        <v>1012</v>
      </c>
      <c r="H132" s="1166" t="s">
        <v>1012</v>
      </c>
      <c r="I132" s="1166"/>
      <c r="J132" s="1166" t="s">
        <v>1012</v>
      </c>
      <c r="K132" s="1166"/>
      <c r="L132" s="1166"/>
      <c r="M132" s="1166" t="s">
        <v>1012</v>
      </c>
      <c r="N132" s="1166"/>
      <c r="O132" s="1186" t="s">
        <v>1012</v>
      </c>
      <c r="P132" s="1187"/>
      <c r="Q132" s="1166">
        <v>0</v>
      </c>
      <c r="R132" s="1166"/>
      <c r="S132" s="1166">
        <v>0</v>
      </c>
      <c r="T132" s="1166"/>
      <c r="U132" s="1186" t="s">
        <v>1012</v>
      </c>
      <c r="V132" s="1288"/>
      <c r="W132" s="1187"/>
      <c r="X132" s="492"/>
      <c r="AE132" s="487"/>
    </row>
    <row r="133" spans="1:31" ht="15.75" x14ac:dyDescent="0.25">
      <c r="A133" s="530"/>
      <c r="B133" s="530"/>
      <c r="C133" s="530"/>
      <c r="D133" s="530"/>
      <c r="E133" s="530"/>
      <c r="F133" s="530"/>
      <c r="G133" s="530"/>
      <c r="H133" s="530"/>
      <c r="I133" s="530"/>
      <c r="J133" s="530"/>
      <c r="K133" s="530"/>
      <c r="L133" s="530"/>
      <c r="M133" s="530"/>
      <c r="N133" s="530"/>
      <c r="O133" s="530"/>
      <c r="P133" s="530"/>
      <c r="Q133" s="530"/>
      <c r="R133" s="530"/>
      <c r="S133" s="530"/>
      <c r="T133" s="530"/>
      <c r="U133" s="530"/>
      <c r="V133" s="530"/>
      <c r="W133" s="530"/>
      <c r="X133" s="491"/>
      <c r="AE133" s="487"/>
    </row>
    <row r="134" spans="1:31" ht="15.75" x14ac:dyDescent="0.25">
      <c r="A134" s="530"/>
      <c r="B134" s="530"/>
      <c r="C134" s="530"/>
      <c r="D134" s="530"/>
      <c r="E134" s="530"/>
      <c r="F134" s="530"/>
      <c r="G134" s="530"/>
      <c r="H134" s="530"/>
      <c r="I134" s="530"/>
      <c r="J134" s="530"/>
      <c r="K134" s="530"/>
      <c r="L134" s="530"/>
      <c r="M134" s="530"/>
      <c r="N134" s="530"/>
      <c r="O134" s="530"/>
      <c r="P134" s="530"/>
      <c r="Q134" s="530"/>
      <c r="R134" s="530"/>
      <c r="S134" s="530"/>
      <c r="T134" s="530"/>
      <c r="U134" s="530"/>
      <c r="V134" s="530"/>
      <c r="W134" s="530"/>
      <c r="X134" s="491"/>
      <c r="AE134" s="487"/>
    </row>
    <row r="135" spans="1:31" ht="16.5" thickBot="1" x14ac:dyDescent="0.3">
      <c r="A135" s="546" t="s">
        <v>1526</v>
      </c>
      <c r="B135" s="498"/>
      <c r="C135" s="498"/>
      <c r="D135" s="498"/>
      <c r="E135" s="498"/>
      <c r="F135" s="498"/>
      <c r="G135" s="498"/>
      <c r="H135" s="498"/>
      <c r="I135" s="498"/>
      <c r="J135" s="498"/>
      <c r="K135" s="498"/>
      <c r="L135" s="498"/>
      <c r="M135" s="498"/>
      <c r="N135" s="498"/>
      <c r="O135" s="498"/>
      <c r="P135" s="498"/>
      <c r="Q135" s="498"/>
      <c r="R135" s="498"/>
      <c r="S135" s="498"/>
      <c r="T135" s="498"/>
      <c r="U135" s="498"/>
      <c r="V135" s="498"/>
      <c r="W135" s="498"/>
      <c r="X135" s="491"/>
      <c r="AE135" s="487"/>
    </row>
    <row r="136" spans="1:31" ht="15.75" x14ac:dyDescent="0.25">
      <c r="A136" s="1227" t="s">
        <v>297</v>
      </c>
      <c r="B136" s="1170"/>
      <c r="C136" s="1170"/>
      <c r="D136" s="1170"/>
      <c r="E136" s="1170"/>
      <c r="F136" s="1170"/>
      <c r="G136" s="1170"/>
      <c r="H136" s="1170"/>
      <c r="I136" s="1170" t="s">
        <v>298</v>
      </c>
      <c r="J136" s="1170"/>
      <c r="K136" s="1170"/>
      <c r="L136" s="1170"/>
      <c r="M136" s="1170"/>
      <c r="N136" s="1170"/>
      <c r="O136" s="1223" t="s">
        <v>299</v>
      </c>
      <c r="P136" s="1224"/>
      <c r="Q136" s="1224"/>
      <c r="R136" s="1224"/>
      <c r="S136" s="1224"/>
      <c r="T136" s="1224"/>
      <c r="U136" s="1225"/>
      <c r="V136" s="1170" t="s">
        <v>1527</v>
      </c>
      <c r="W136" s="1171"/>
      <c r="X136" s="491"/>
      <c r="AE136" s="487"/>
    </row>
    <row r="137" spans="1:31" ht="15.75" x14ac:dyDescent="0.25">
      <c r="A137" s="1228"/>
      <c r="B137" s="1172"/>
      <c r="C137" s="1172"/>
      <c r="D137" s="1172"/>
      <c r="E137" s="1172"/>
      <c r="F137" s="1172"/>
      <c r="G137" s="1172"/>
      <c r="H137" s="1172"/>
      <c r="I137" s="1172"/>
      <c r="J137" s="1172"/>
      <c r="K137" s="1172"/>
      <c r="L137" s="1172"/>
      <c r="M137" s="1172"/>
      <c r="N137" s="1172"/>
      <c r="O137" s="1167" t="s">
        <v>300</v>
      </c>
      <c r="P137" s="1226"/>
      <c r="Q137" s="1168"/>
      <c r="R137" s="1167" t="s">
        <v>286</v>
      </c>
      <c r="S137" s="1168"/>
      <c r="T137" s="1169" t="s">
        <v>287</v>
      </c>
      <c r="U137" s="1169"/>
      <c r="V137" s="1172"/>
      <c r="W137" s="1173"/>
      <c r="X137" s="491"/>
      <c r="AE137" s="487"/>
    </row>
    <row r="138" spans="1:31" ht="15.75" x14ac:dyDescent="0.25">
      <c r="A138" s="1207"/>
      <c r="B138" s="1191"/>
      <c r="C138" s="1191"/>
      <c r="D138" s="1191"/>
      <c r="E138" s="1191"/>
      <c r="F138" s="1191"/>
      <c r="G138" s="1191"/>
      <c r="H138" s="1191"/>
      <c r="I138" s="1191"/>
      <c r="J138" s="1191"/>
      <c r="K138" s="1191"/>
      <c r="L138" s="1191"/>
      <c r="M138" s="1191"/>
      <c r="N138" s="1191"/>
      <c r="O138" s="1208"/>
      <c r="P138" s="1189"/>
      <c r="Q138" s="1190"/>
      <c r="R138" s="1209"/>
      <c r="S138" s="1210"/>
      <c r="T138" s="1211"/>
      <c r="U138" s="1211"/>
      <c r="V138" s="1212"/>
      <c r="W138" s="1213"/>
      <c r="X138" s="491"/>
      <c r="AE138" s="487"/>
    </row>
    <row r="139" spans="1:31" ht="15.75" x14ac:dyDescent="0.25">
      <c r="A139" s="1207"/>
      <c r="B139" s="1191"/>
      <c r="C139" s="1191"/>
      <c r="D139" s="1191"/>
      <c r="E139" s="1191"/>
      <c r="F139" s="1191"/>
      <c r="G139" s="1191"/>
      <c r="H139" s="1191"/>
      <c r="I139" s="1191"/>
      <c r="J139" s="1191"/>
      <c r="K139" s="1191"/>
      <c r="L139" s="1191"/>
      <c r="M139" s="1191"/>
      <c r="N139" s="1191"/>
      <c r="O139" s="1208"/>
      <c r="P139" s="1189"/>
      <c r="Q139" s="1190"/>
      <c r="R139" s="1209"/>
      <c r="S139" s="1210"/>
      <c r="T139" s="1211"/>
      <c r="U139" s="1211"/>
      <c r="V139" s="1212"/>
      <c r="W139" s="1213"/>
      <c r="X139" s="491"/>
      <c r="AE139" s="487"/>
    </row>
    <row r="140" spans="1:31" ht="15.75" x14ac:dyDescent="0.25">
      <c r="A140" s="1207"/>
      <c r="B140" s="1191"/>
      <c r="C140" s="1191"/>
      <c r="D140" s="1191"/>
      <c r="E140" s="1191"/>
      <c r="F140" s="1191"/>
      <c r="G140" s="1191"/>
      <c r="H140" s="1191"/>
      <c r="I140" s="1191"/>
      <c r="J140" s="1191"/>
      <c r="K140" s="1191"/>
      <c r="L140" s="1191"/>
      <c r="M140" s="1191"/>
      <c r="N140" s="1191"/>
      <c r="O140" s="1208"/>
      <c r="P140" s="1189"/>
      <c r="Q140" s="1190"/>
      <c r="R140" s="1209"/>
      <c r="S140" s="1210"/>
      <c r="T140" s="1211"/>
      <c r="U140" s="1211"/>
      <c r="V140" s="1212"/>
      <c r="W140" s="1213"/>
      <c r="X140" s="491"/>
      <c r="AE140" s="487"/>
    </row>
    <row r="141" spans="1:31" ht="15.75" x14ac:dyDescent="0.25">
      <c r="A141" s="1207"/>
      <c r="B141" s="1191"/>
      <c r="C141" s="1191"/>
      <c r="D141" s="1191"/>
      <c r="E141" s="1191"/>
      <c r="F141" s="1191"/>
      <c r="G141" s="1191"/>
      <c r="H141" s="1191"/>
      <c r="I141" s="1191"/>
      <c r="J141" s="1191"/>
      <c r="K141" s="1191"/>
      <c r="L141" s="1191"/>
      <c r="M141" s="1191"/>
      <c r="N141" s="1191"/>
      <c r="O141" s="1208"/>
      <c r="P141" s="1189"/>
      <c r="Q141" s="1190"/>
      <c r="R141" s="1209"/>
      <c r="S141" s="1210"/>
      <c r="T141" s="1211"/>
      <c r="U141" s="1211"/>
      <c r="V141" s="1212"/>
      <c r="W141" s="1213"/>
      <c r="X141" s="491"/>
      <c r="AE141" s="487"/>
    </row>
    <row r="142" spans="1:31" ht="15.75" x14ac:dyDescent="0.25">
      <c r="A142" s="1207"/>
      <c r="B142" s="1191"/>
      <c r="C142" s="1191"/>
      <c r="D142" s="1191"/>
      <c r="E142" s="1191"/>
      <c r="F142" s="1191"/>
      <c r="G142" s="1191"/>
      <c r="H142" s="1191"/>
      <c r="I142" s="1191"/>
      <c r="J142" s="1191"/>
      <c r="K142" s="1191"/>
      <c r="L142" s="1191"/>
      <c r="M142" s="1191"/>
      <c r="N142" s="1191"/>
      <c r="O142" s="1208"/>
      <c r="P142" s="1189"/>
      <c r="Q142" s="1190"/>
      <c r="R142" s="1209"/>
      <c r="S142" s="1210"/>
      <c r="T142" s="1211"/>
      <c r="U142" s="1211"/>
      <c r="V142" s="1212"/>
      <c r="W142" s="1213"/>
      <c r="X142" s="491"/>
      <c r="AE142" s="487"/>
    </row>
    <row r="143" spans="1:31" ht="15.75" x14ac:dyDescent="0.25">
      <c r="A143" s="1207"/>
      <c r="B143" s="1191"/>
      <c r="C143" s="1191"/>
      <c r="D143" s="1191"/>
      <c r="E143" s="1191"/>
      <c r="F143" s="1191"/>
      <c r="G143" s="1191"/>
      <c r="H143" s="1191"/>
      <c r="I143" s="1191"/>
      <c r="J143" s="1191"/>
      <c r="K143" s="1191"/>
      <c r="L143" s="1191"/>
      <c r="M143" s="1191"/>
      <c r="N143" s="1191"/>
      <c r="O143" s="1208"/>
      <c r="P143" s="1189"/>
      <c r="Q143" s="1190"/>
      <c r="R143" s="1209"/>
      <c r="S143" s="1210"/>
      <c r="T143" s="1211"/>
      <c r="U143" s="1211"/>
      <c r="V143" s="1212"/>
      <c r="W143" s="1213"/>
      <c r="X143" s="491"/>
      <c r="AE143" s="487"/>
    </row>
    <row r="144" spans="1:31" ht="15.75" outlineLevel="1" x14ac:dyDescent="0.25">
      <c r="A144" s="1207"/>
      <c r="B144" s="1191"/>
      <c r="C144" s="1191"/>
      <c r="D144" s="1191"/>
      <c r="E144" s="1191"/>
      <c r="F144" s="1191"/>
      <c r="G144" s="1191"/>
      <c r="H144" s="1191"/>
      <c r="I144" s="1191"/>
      <c r="J144" s="1191"/>
      <c r="K144" s="1191"/>
      <c r="L144" s="1191"/>
      <c r="M144" s="1191"/>
      <c r="N144" s="1191"/>
      <c r="O144" s="1208"/>
      <c r="P144" s="1189"/>
      <c r="Q144" s="1190"/>
      <c r="R144" s="1209"/>
      <c r="S144" s="1210"/>
      <c r="T144" s="1211"/>
      <c r="U144" s="1211"/>
      <c r="V144" s="1212"/>
      <c r="W144" s="1213"/>
      <c r="X144" s="491"/>
      <c r="AE144" s="487"/>
    </row>
    <row r="145" spans="1:31" ht="15.75" outlineLevel="1" x14ac:dyDescent="0.25">
      <c r="A145" s="1207"/>
      <c r="B145" s="1191"/>
      <c r="C145" s="1191"/>
      <c r="D145" s="1191"/>
      <c r="E145" s="1191"/>
      <c r="F145" s="1191"/>
      <c r="G145" s="1191"/>
      <c r="H145" s="1191"/>
      <c r="I145" s="1191"/>
      <c r="J145" s="1191"/>
      <c r="K145" s="1191"/>
      <c r="L145" s="1191"/>
      <c r="M145" s="1191"/>
      <c r="N145" s="1191"/>
      <c r="O145" s="1208"/>
      <c r="P145" s="1189"/>
      <c r="Q145" s="1190"/>
      <c r="R145" s="1209"/>
      <c r="S145" s="1210"/>
      <c r="T145" s="1211"/>
      <c r="U145" s="1211"/>
      <c r="V145" s="1212"/>
      <c r="W145" s="1213"/>
      <c r="X145" s="491"/>
      <c r="AE145" s="487"/>
    </row>
    <row r="146" spans="1:31" ht="15.75" outlineLevel="1" x14ac:dyDescent="0.25">
      <c r="A146" s="1207"/>
      <c r="B146" s="1191"/>
      <c r="C146" s="1191"/>
      <c r="D146" s="1191"/>
      <c r="E146" s="1191"/>
      <c r="F146" s="1191"/>
      <c r="G146" s="1191"/>
      <c r="H146" s="1191"/>
      <c r="I146" s="1191"/>
      <c r="J146" s="1191"/>
      <c r="K146" s="1191"/>
      <c r="L146" s="1191"/>
      <c r="M146" s="1191"/>
      <c r="N146" s="1191"/>
      <c r="O146" s="1208"/>
      <c r="P146" s="1189"/>
      <c r="Q146" s="1190"/>
      <c r="R146" s="1209"/>
      <c r="S146" s="1210"/>
      <c r="T146" s="1211"/>
      <c r="U146" s="1211"/>
      <c r="V146" s="1212"/>
      <c r="W146" s="1213"/>
      <c r="X146" s="491"/>
      <c r="Y146" s="489"/>
      <c r="Z146" s="489"/>
      <c r="AA146" s="489"/>
      <c r="AB146" s="489"/>
      <c r="AC146" s="489"/>
      <c r="AD146" s="489"/>
      <c r="AE146" s="489"/>
    </row>
    <row r="147" spans="1:31" ht="15.75" outlineLevel="1" x14ac:dyDescent="0.25">
      <c r="A147" s="1207"/>
      <c r="B147" s="1191"/>
      <c r="C147" s="1191"/>
      <c r="D147" s="1191"/>
      <c r="E147" s="1191"/>
      <c r="F147" s="1191"/>
      <c r="G147" s="1191"/>
      <c r="H147" s="1191"/>
      <c r="I147" s="1191"/>
      <c r="J147" s="1191"/>
      <c r="K147" s="1191"/>
      <c r="L147" s="1191"/>
      <c r="M147" s="1191"/>
      <c r="N147" s="1191"/>
      <c r="O147" s="1208"/>
      <c r="P147" s="1189"/>
      <c r="Q147" s="1190"/>
      <c r="R147" s="1209"/>
      <c r="S147" s="1210"/>
      <c r="T147" s="1211"/>
      <c r="U147" s="1211"/>
      <c r="V147" s="1212"/>
      <c r="W147" s="1213"/>
      <c r="X147" s="491"/>
      <c r="Y147" s="489"/>
      <c r="Z147" s="489"/>
      <c r="AA147" s="489"/>
      <c r="AB147" s="489"/>
      <c r="AC147" s="489"/>
      <c r="AD147" s="489"/>
      <c r="AE147" s="489"/>
    </row>
    <row r="148" spans="1:31" ht="15.75" outlineLevel="1" x14ac:dyDescent="0.25">
      <c r="A148" s="1207"/>
      <c r="B148" s="1191"/>
      <c r="C148" s="1191"/>
      <c r="D148" s="1191"/>
      <c r="E148" s="1191"/>
      <c r="F148" s="1191"/>
      <c r="G148" s="1191"/>
      <c r="H148" s="1191"/>
      <c r="I148" s="1191"/>
      <c r="J148" s="1191"/>
      <c r="K148" s="1191"/>
      <c r="L148" s="1191"/>
      <c r="M148" s="1191"/>
      <c r="N148" s="1191"/>
      <c r="O148" s="1208"/>
      <c r="P148" s="1189"/>
      <c r="Q148" s="1190"/>
      <c r="R148" s="1209"/>
      <c r="S148" s="1210"/>
      <c r="T148" s="1211"/>
      <c r="U148" s="1211"/>
      <c r="V148" s="1212"/>
      <c r="W148" s="1213"/>
      <c r="X148" s="491"/>
      <c r="Y148" s="489"/>
      <c r="Z148" s="489"/>
      <c r="AA148" s="489"/>
      <c r="AB148" s="489"/>
      <c r="AC148" s="489"/>
      <c r="AD148" s="489"/>
      <c r="AE148" s="489"/>
    </row>
    <row r="149" spans="1:31" ht="15.75" outlineLevel="1" x14ac:dyDescent="0.25">
      <c r="A149" s="1207"/>
      <c r="B149" s="1191"/>
      <c r="C149" s="1191"/>
      <c r="D149" s="1191"/>
      <c r="E149" s="1191"/>
      <c r="F149" s="1191"/>
      <c r="G149" s="1191"/>
      <c r="H149" s="1191"/>
      <c r="I149" s="1191"/>
      <c r="J149" s="1191"/>
      <c r="K149" s="1191"/>
      <c r="L149" s="1191"/>
      <c r="M149" s="1191"/>
      <c r="N149" s="1191"/>
      <c r="O149" s="1208"/>
      <c r="P149" s="1189"/>
      <c r="Q149" s="1190"/>
      <c r="R149" s="1209"/>
      <c r="S149" s="1210"/>
      <c r="T149" s="1211"/>
      <c r="U149" s="1211"/>
      <c r="V149" s="1212"/>
      <c r="W149" s="1213"/>
      <c r="X149" s="491"/>
      <c r="Y149" s="489"/>
      <c r="Z149" s="489"/>
      <c r="AA149" s="489"/>
      <c r="AB149" s="489"/>
      <c r="AC149" s="489"/>
      <c r="AD149" s="489"/>
      <c r="AE149" s="489"/>
    </row>
    <row r="150" spans="1:31" ht="15.75" outlineLevel="1" x14ac:dyDescent="0.25">
      <c r="A150" s="1207"/>
      <c r="B150" s="1191"/>
      <c r="C150" s="1191"/>
      <c r="D150" s="1191"/>
      <c r="E150" s="1191"/>
      <c r="F150" s="1191"/>
      <c r="G150" s="1191"/>
      <c r="H150" s="1191"/>
      <c r="I150" s="1191"/>
      <c r="J150" s="1191"/>
      <c r="K150" s="1191"/>
      <c r="L150" s="1191"/>
      <c r="M150" s="1191"/>
      <c r="N150" s="1191"/>
      <c r="O150" s="1208"/>
      <c r="P150" s="1189"/>
      <c r="Q150" s="1190"/>
      <c r="R150" s="1209"/>
      <c r="S150" s="1210"/>
      <c r="T150" s="1211"/>
      <c r="U150" s="1211"/>
      <c r="V150" s="1212"/>
      <c r="W150" s="1213"/>
      <c r="X150" s="491"/>
      <c r="Y150" s="489"/>
      <c r="Z150" s="489"/>
      <c r="AA150" s="489"/>
      <c r="AB150" s="489"/>
      <c r="AC150" s="489"/>
      <c r="AD150" s="489"/>
      <c r="AE150" s="489"/>
    </row>
    <row r="151" spans="1:31" ht="15.75" outlineLevel="1" x14ac:dyDescent="0.25">
      <c r="A151" s="1207"/>
      <c r="B151" s="1191"/>
      <c r="C151" s="1191"/>
      <c r="D151" s="1191"/>
      <c r="E151" s="1191"/>
      <c r="F151" s="1191"/>
      <c r="G151" s="1191"/>
      <c r="H151" s="1191"/>
      <c r="I151" s="1191"/>
      <c r="J151" s="1191"/>
      <c r="K151" s="1191"/>
      <c r="L151" s="1191"/>
      <c r="M151" s="1191"/>
      <c r="N151" s="1191"/>
      <c r="O151" s="1208"/>
      <c r="P151" s="1189"/>
      <c r="Q151" s="1190"/>
      <c r="R151" s="1209"/>
      <c r="S151" s="1210"/>
      <c r="T151" s="1211"/>
      <c r="U151" s="1211"/>
      <c r="V151" s="1212"/>
      <c r="W151" s="1213"/>
      <c r="X151" s="491"/>
      <c r="Y151" s="489"/>
      <c r="Z151" s="489"/>
      <c r="AA151" s="489"/>
      <c r="AB151" s="489"/>
      <c r="AC151" s="489"/>
      <c r="AD151" s="489"/>
      <c r="AE151" s="489"/>
    </row>
    <row r="152" spans="1:31" ht="16.5" thickBot="1" x14ac:dyDescent="0.3">
      <c r="A152" s="536" t="s">
        <v>288</v>
      </c>
      <c r="B152" s="537"/>
      <c r="C152" s="537"/>
      <c r="D152" s="537"/>
      <c r="E152" s="537"/>
      <c r="F152" s="537"/>
      <c r="G152" s="537"/>
      <c r="H152" s="537"/>
      <c r="I152" s="537"/>
      <c r="J152" s="537"/>
      <c r="K152" s="537"/>
      <c r="L152" s="537"/>
      <c r="M152" s="537"/>
      <c r="N152" s="537"/>
      <c r="O152" s="537"/>
      <c r="P152" s="537"/>
      <c r="Q152" s="537"/>
      <c r="R152" s="537"/>
      <c r="S152" s="537"/>
      <c r="T152" s="537"/>
      <c r="U152" s="538"/>
      <c r="V152" s="1221">
        <v>0</v>
      </c>
      <c r="W152" s="1222"/>
      <c r="X152" s="492"/>
      <c r="Y152" s="493"/>
      <c r="Z152" s="493"/>
      <c r="AA152" s="493"/>
      <c r="AB152" s="493"/>
      <c r="AC152" s="493"/>
      <c r="AD152" s="493"/>
      <c r="AE152" s="493"/>
    </row>
    <row r="153" spans="1:31" x14ac:dyDescent="0.25">
      <c r="A153" s="491"/>
      <c r="B153" s="491"/>
      <c r="C153" s="491"/>
      <c r="D153" s="491"/>
      <c r="E153" s="491"/>
      <c r="F153" s="491"/>
      <c r="G153" s="491"/>
      <c r="H153" s="491"/>
      <c r="I153" s="491"/>
      <c r="J153" s="491"/>
      <c r="K153" s="491"/>
      <c r="L153" s="491"/>
      <c r="M153" s="491"/>
      <c r="N153" s="491"/>
      <c r="O153" s="491"/>
      <c r="P153" s="491"/>
      <c r="Q153" s="491"/>
      <c r="R153" s="491"/>
      <c r="S153" s="491"/>
      <c r="T153" s="491"/>
      <c r="U153" s="491"/>
      <c r="V153" s="491"/>
      <c r="W153" s="491"/>
      <c r="X153" s="491"/>
      <c r="Y153" s="489"/>
      <c r="Z153" s="489"/>
      <c r="AA153" s="489"/>
      <c r="AB153" s="489"/>
      <c r="AC153" s="489"/>
      <c r="AD153" s="489"/>
      <c r="AE153" s="489"/>
    </row>
    <row r="154" spans="1:31" ht="15.75" x14ac:dyDescent="0.25">
      <c r="A154" s="1199" t="s">
        <v>1528</v>
      </c>
      <c r="B154" s="1199"/>
      <c r="C154" s="1199"/>
      <c r="D154" s="1199"/>
      <c r="E154" s="1199"/>
      <c r="F154" s="1199"/>
      <c r="G154" s="1199"/>
      <c r="H154" s="1199"/>
      <c r="I154" s="1199"/>
      <c r="J154" s="1199"/>
      <c r="K154" s="1199"/>
      <c r="L154" s="1199"/>
      <c r="M154" s="1199"/>
      <c r="N154" s="1199"/>
      <c r="O154" s="1199"/>
      <c r="P154" s="1199"/>
      <c r="Q154" s="1199"/>
      <c r="R154" s="1199"/>
      <c r="S154" s="1199"/>
      <c r="T154" s="1199"/>
      <c r="U154" s="1199"/>
      <c r="V154" s="1199"/>
      <c r="W154" s="1199"/>
      <c r="X154" s="1199"/>
      <c r="Y154" s="1199"/>
      <c r="Z154" s="1199"/>
      <c r="AA154" s="1199"/>
      <c r="AB154" s="1199"/>
      <c r="AC154" s="1199"/>
      <c r="AD154" s="1199"/>
      <c r="AE154" s="489"/>
    </row>
    <row r="155" spans="1:31" x14ac:dyDescent="0.25">
      <c r="A155" s="497"/>
      <c r="B155" s="497"/>
      <c r="C155" s="497"/>
      <c r="D155" s="497"/>
      <c r="E155" s="497"/>
      <c r="F155" s="497"/>
      <c r="G155" s="497"/>
      <c r="H155" s="497"/>
      <c r="I155" s="497"/>
      <c r="J155" s="497"/>
      <c r="K155" s="497"/>
      <c r="L155" s="497"/>
      <c r="M155" s="497"/>
      <c r="N155" s="497"/>
      <c r="O155" s="497"/>
      <c r="P155" s="497"/>
      <c r="Q155" s="497"/>
      <c r="R155" s="497"/>
      <c r="S155" s="497"/>
      <c r="T155" s="497"/>
      <c r="U155" s="497"/>
      <c r="V155" s="497"/>
      <c r="W155" s="497"/>
      <c r="X155" s="497"/>
      <c r="Y155" s="489"/>
      <c r="Z155" s="489"/>
      <c r="AA155" s="489"/>
      <c r="AB155" s="489"/>
      <c r="AC155" s="489"/>
      <c r="AD155" s="489"/>
      <c r="AE155" s="489"/>
    </row>
    <row r="156" spans="1:31" ht="30" x14ac:dyDescent="0.25">
      <c r="A156" s="879" t="s">
        <v>1529</v>
      </c>
      <c r="B156" s="881"/>
      <c r="C156" s="560" t="s">
        <v>1517</v>
      </c>
      <c r="D156" s="561" t="s">
        <v>1304</v>
      </c>
      <c r="E156" s="561" t="s">
        <v>1305</v>
      </c>
      <c r="F156" s="561" t="s">
        <v>1306</v>
      </c>
      <c r="G156" s="561" t="s">
        <v>1307</v>
      </c>
      <c r="H156" s="561" t="s">
        <v>1308</v>
      </c>
      <c r="I156" s="561" t="s">
        <v>1309</v>
      </c>
      <c r="J156" s="561" t="s">
        <v>1311</v>
      </c>
      <c r="K156" s="561" t="s">
        <v>1310</v>
      </c>
      <c r="L156" s="561" t="s">
        <v>1312</v>
      </c>
      <c r="M156" s="561" t="s">
        <v>1313</v>
      </c>
      <c r="N156" s="561" t="s">
        <v>1314</v>
      </c>
      <c r="O156" s="561" t="s">
        <v>1315</v>
      </c>
      <c r="P156" s="561" t="s">
        <v>1316</v>
      </c>
      <c r="Q156" s="561" t="s">
        <v>1317</v>
      </c>
      <c r="R156" s="561" t="s">
        <v>1318</v>
      </c>
      <c r="S156" s="561" t="s">
        <v>1319</v>
      </c>
      <c r="T156" s="562" t="s">
        <v>1328</v>
      </c>
      <c r="U156" s="561" t="s">
        <v>1329</v>
      </c>
      <c r="V156" s="561" t="s">
        <v>1320</v>
      </c>
      <c r="W156" s="561" t="s">
        <v>1322</v>
      </c>
      <c r="X156" s="561" t="s">
        <v>1321</v>
      </c>
      <c r="Y156" s="561" t="s">
        <v>1323</v>
      </c>
      <c r="Z156" s="561" t="s">
        <v>1324</v>
      </c>
      <c r="AA156" s="561" t="s">
        <v>1325</v>
      </c>
      <c r="AB156" s="561" t="s">
        <v>1326</v>
      </c>
      <c r="AC156" s="561" t="s">
        <v>1327</v>
      </c>
      <c r="AD156" s="561" t="s">
        <v>1263</v>
      </c>
      <c r="AE156" s="488"/>
    </row>
    <row r="157" spans="1:31" x14ac:dyDescent="0.25">
      <c r="A157" s="1305"/>
      <c r="B157" s="1306"/>
      <c r="C157" s="563"/>
      <c r="D157" s="576"/>
      <c r="E157" s="576"/>
      <c r="F157" s="576"/>
      <c r="G157" s="576"/>
      <c r="H157" s="576"/>
      <c r="I157" s="576"/>
      <c r="J157" s="576"/>
      <c r="K157" s="576"/>
      <c r="L157" s="576"/>
      <c r="M157" s="576"/>
      <c r="N157" s="576"/>
      <c r="O157" s="576"/>
      <c r="P157" s="576"/>
      <c r="Q157" s="576"/>
      <c r="R157" s="576"/>
      <c r="S157" s="576"/>
      <c r="T157" s="576"/>
      <c r="U157" s="576"/>
      <c r="V157" s="576"/>
      <c r="W157" s="576"/>
      <c r="X157" s="576"/>
      <c r="Y157" s="576"/>
      <c r="Z157" s="576"/>
      <c r="AA157" s="576"/>
      <c r="AB157" s="576"/>
      <c r="AC157" s="576"/>
      <c r="AD157" s="576"/>
      <c r="AE157" s="488"/>
    </row>
    <row r="158" spans="1:31" x14ac:dyDescent="0.25">
      <c r="A158" s="1305"/>
      <c r="B158" s="1306"/>
      <c r="C158" s="563"/>
      <c r="D158" s="576"/>
      <c r="E158" s="576"/>
      <c r="F158" s="576"/>
      <c r="G158" s="576"/>
      <c r="H158" s="576"/>
      <c r="I158" s="576"/>
      <c r="J158" s="576"/>
      <c r="K158" s="576"/>
      <c r="L158" s="576"/>
      <c r="M158" s="576"/>
      <c r="N158" s="576"/>
      <c r="O158" s="576"/>
      <c r="P158" s="576"/>
      <c r="Q158" s="576"/>
      <c r="R158" s="576"/>
      <c r="S158" s="576"/>
      <c r="T158" s="576"/>
      <c r="U158" s="576"/>
      <c r="V158" s="576"/>
      <c r="W158" s="576"/>
      <c r="X158" s="576"/>
      <c r="Y158" s="576"/>
      <c r="Z158" s="576"/>
      <c r="AA158" s="576"/>
      <c r="AB158" s="576"/>
      <c r="AC158" s="576"/>
      <c r="AD158" s="576"/>
      <c r="AE158" s="488"/>
    </row>
    <row r="159" spans="1:31" x14ac:dyDescent="0.25">
      <c r="A159" s="1305"/>
      <c r="B159" s="1306"/>
      <c r="C159" s="563"/>
      <c r="D159" s="576"/>
      <c r="E159" s="576"/>
      <c r="F159" s="576"/>
      <c r="G159" s="576"/>
      <c r="H159" s="576"/>
      <c r="I159" s="576"/>
      <c r="J159" s="576"/>
      <c r="K159" s="576"/>
      <c r="L159" s="576"/>
      <c r="M159" s="576"/>
      <c r="N159" s="576"/>
      <c r="O159" s="576"/>
      <c r="P159" s="576"/>
      <c r="Q159" s="576"/>
      <c r="R159" s="576"/>
      <c r="S159" s="576"/>
      <c r="T159" s="576"/>
      <c r="U159" s="576"/>
      <c r="V159" s="576"/>
      <c r="W159" s="576"/>
      <c r="X159" s="576"/>
      <c r="Y159" s="576"/>
      <c r="Z159" s="576"/>
      <c r="AA159" s="576"/>
      <c r="AB159" s="576"/>
      <c r="AC159" s="576"/>
      <c r="AD159" s="576"/>
      <c r="AE159" s="488"/>
    </row>
    <row r="160" spans="1:31" x14ac:dyDescent="0.25">
      <c r="A160" s="1301" t="s">
        <v>1530</v>
      </c>
      <c r="B160" s="1302"/>
      <c r="C160" s="564"/>
      <c r="D160" s="577">
        <f>SUM(D157:D159)</f>
        <v>0</v>
      </c>
      <c r="E160" s="577">
        <f t="shared" ref="E160:AD160" si="3">SUM(E157:E159)</f>
        <v>0</v>
      </c>
      <c r="F160" s="577">
        <f t="shared" si="3"/>
        <v>0</v>
      </c>
      <c r="G160" s="577">
        <f t="shared" si="3"/>
        <v>0</v>
      </c>
      <c r="H160" s="577">
        <f t="shared" si="3"/>
        <v>0</v>
      </c>
      <c r="I160" s="577">
        <f t="shared" si="3"/>
        <v>0</v>
      </c>
      <c r="J160" s="577">
        <f t="shared" si="3"/>
        <v>0</v>
      </c>
      <c r="K160" s="577">
        <f t="shared" si="3"/>
        <v>0</v>
      </c>
      <c r="L160" s="577">
        <f t="shared" si="3"/>
        <v>0</v>
      </c>
      <c r="M160" s="577">
        <f t="shared" si="3"/>
        <v>0</v>
      </c>
      <c r="N160" s="577">
        <f t="shared" si="3"/>
        <v>0</v>
      </c>
      <c r="O160" s="577">
        <f t="shared" si="3"/>
        <v>0</v>
      </c>
      <c r="P160" s="577">
        <f t="shared" si="3"/>
        <v>0</v>
      </c>
      <c r="Q160" s="577">
        <f t="shared" si="3"/>
        <v>0</v>
      </c>
      <c r="R160" s="577">
        <f t="shared" si="3"/>
        <v>0</v>
      </c>
      <c r="S160" s="577">
        <f t="shared" si="3"/>
        <v>0</v>
      </c>
      <c r="T160" s="577">
        <f t="shared" si="3"/>
        <v>0</v>
      </c>
      <c r="U160" s="577">
        <f t="shared" si="3"/>
        <v>0</v>
      </c>
      <c r="V160" s="577">
        <f t="shared" si="3"/>
        <v>0</v>
      </c>
      <c r="W160" s="577">
        <f t="shared" si="3"/>
        <v>0</v>
      </c>
      <c r="X160" s="577">
        <f t="shared" si="3"/>
        <v>0</v>
      </c>
      <c r="Y160" s="577">
        <f t="shared" si="3"/>
        <v>0</v>
      </c>
      <c r="Z160" s="577">
        <f t="shared" si="3"/>
        <v>0</v>
      </c>
      <c r="AA160" s="577">
        <f t="shared" si="3"/>
        <v>0</v>
      </c>
      <c r="AB160" s="577">
        <f t="shared" si="3"/>
        <v>0</v>
      </c>
      <c r="AC160" s="577">
        <f t="shared" si="3"/>
        <v>0</v>
      </c>
      <c r="AD160" s="577">
        <f t="shared" si="3"/>
        <v>0</v>
      </c>
      <c r="AE160" s="488"/>
    </row>
    <row r="161" spans="1:31" x14ac:dyDescent="0.25">
      <c r="A161" s="1229"/>
      <c r="B161" s="1230"/>
      <c r="C161" s="565"/>
      <c r="D161" s="578"/>
      <c r="E161" s="578"/>
      <c r="F161" s="578"/>
      <c r="G161" s="578"/>
      <c r="H161" s="578"/>
      <c r="I161" s="578"/>
      <c r="J161" s="578"/>
      <c r="K161" s="578"/>
      <c r="L161" s="578"/>
      <c r="M161" s="578"/>
      <c r="N161" s="578"/>
      <c r="O161" s="578"/>
      <c r="P161" s="578"/>
      <c r="Q161" s="578"/>
      <c r="R161" s="578"/>
      <c r="S161" s="578"/>
      <c r="T161" s="578"/>
      <c r="U161" s="578"/>
      <c r="V161" s="578"/>
      <c r="W161" s="578"/>
      <c r="X161" s="578"/>
      <c r="Y161" s="566"/>
      <c r="Z161" s="566"/>
      <c r="AA161" s="566"/>
      <c r="AB161" s="566"/>
      <c r="AC161" s="566"/>
      <c r="AD161" s="566"/>
      <c r="AE161" s="488"/>
    </row>
    <row r="162" spans="1:31" x14ac:dyDescent="0.25">
      <c r="A162" s="1229"/>
      <c r="B162" s="1230"/>
      <c r="C162" s="565"/>
      <c r="D162" s="578"/>
      <c r="E162" s="578"/>
      <c r="F162" s="578"/>
      <c r="G162" s="578"/>
      <c r="H162" s="578"/>
      <c r="I162" s="578"/>
      <c r="J162" s="578"/>
      <c r="K162" s="578"/>
      <c r="L162" s="578"/>
      <c r="M162" s="578"/>
      <c r="N162" s="578"/>
      <c r="O162" s="578"/>
      <c r="P162" s="578"/>
      <c r="Q162" s="578"/>
      <c r="R162" s="578"/>
      <c r="S162" s="578"/>
      <c r="T162" s="578"/>
      <c r="U162" s="578"/>
      <c r="V162" s="578"/>
      <c r="W162" s="578"/>
      <c r="X162" s="578"/>
      <c r="Y162" s="566"/>
      <c r="Z162" s="566"/>
      <c r="AA162" s="566"/>
      <c r="AB162" s="566"/>
      <c r="AC162" s="566"/>
      <c r="AD162" s="566"/>
      <c r="AE162" s="488"/>
    </row>
    <row r="163" spans="1:31" x14ac:dyDescent="0.25">
      <c r="A163" s="1229"/>
      <c r="B163" s="1230"/>
      <c r="C163" s="565"/>
      <c r="D163" s="578"/>
      <c r="E163" s="578"/>
      <c r="F163" s="578"/>
      <c r="G163" s="578"/>
      <c r="H163" s="578"/>
      <c r="I163" s="578"/>
      <c r="J163" s="578"/>
      <c r="K163" s="578"/>
      <c r="L163" s="578"/>
      <c r="M163" s="578"/>
      <c r="N163" s="578"/>
      <c r="O163" s="578"/>
      <c r="P163" s="578"/>
      <c r="Q163" s="578"/>
      <c r="R163" s="578"/>
      <c r="S163" s="578"/>
      <c r="T163" s="578"/>
      <c r="U163" s="578"/>
      <c r="V163" s="578"/>
      <c r="W163" s="578"/>
      <c r="X163" s="578"/>
      <c r="Y163" s="566"/>
      <c r="Z163" s="566"/>
      <c r="AA163" s="566"/>
      <c r="AB163" s="566"/>
      <c r="AC163" s="566"/>
      <c r="AD163" s="566"/>
      <c r="AE163" s="488"/>
    </row>
    <row r="164" spans="1:31" x14ac:dyDescent="0.25">
      <c r="A164" s="1301" t="s">
        <v>1531</v>
      </c>
      <c r="B164" s="1302"/>
      <c r="C164" s="564"/>
      <c r="D164" s="577">
        <f>SUM(D161:D163)</f>
        <v>0</v>
      </c>
      <c r="E164" s="577">
        <f t="shared" ref="E164:AD164" si="4">SUM(E161:E163)</f>
        <v>0</v>
      </c>
      <c r="F164" s="577">
        <f t="shared" si="4"/>
        <v>0</v>
      </c>
      <c r="G164" s="577">
        <f t="shared" si="4"/>
        <v>0</v>
      </c>
      <c r="H164" s="577">
        <f t="shared" si="4"/>
        <v>0</v>
      </c>
      <c r="I164" s="577">
        <f t="shared" si="4"/>
        <v>0</v>
      </c>
      <c r="J164" s="577">
        <f t="shared" si="4"/>
        <v>0</v>
      </c>
      <c r="K164" s="577">
        <f t="shared" si="4"/>
        <v>0</v>
      </c>
      <c r="L164" s="577">
        <f t="shared" si="4"/>
        <v>0</v>
      </c>
      <c r="M164" s="577">
        <f t="shared" si="4"/>
        <v>0</v>
      </c>
      <c r="N164" s="577">
        <f t="shared" si="4"/>
        <v>0</v>
      </c>
      <c r="O164" s="577">
        <f t="shared" si="4"/>
        <v>0</v>
      </c>
      <c r="P164" s="577">
        <f t="shared" si="4"/>
        <v>0</v>
      </c>
      <c r="Q164" s="577">
        <f t="shared" si="4"/>
        <v>0</v>
      </c>
      <c r="R164" s="577">
        <f t="shared" si="4"/>
        <v>0</v>
      </c>
      <c r="S164" s="577">
        <f t="shared" si="4"/>
        <v>0</v>
      </c>
      <c r="T164" s="577">
        <f t="shared" si="4"/>
        <v>0</v>
      </c>
      <c r="U164" s="577">
        <f t="shared" si="4"/>
        <v>0</v>
      </c>
      <c r="V164" s="577">
        <f t="shared" si="4"/>
        <v>0</v>
      </c>
      <c r="W164" s="577">
        <f t="shared" si="4"/>
        <v>0</v>
      </c>
      <c r="X164" s="577">
        <f t="shared" si="4"/>
        <v>0</v>
      </c>
      <c r="Y164" s="577">
        <f t="shared" si="4"/>
        <v>0</v>
      </c>
      <c r="Z164" s="577">
        <f t="shared" si="4"/>
        <v>0</v>
      </c>
      <c r="AA164" s="577">
        <f t="shared" si="4"/>
        <v>0</v>
      </c>
      <c r="AB164" s="577">
        <f t="shared" si="4"/>
        <v>0</v>
      </c>
      <c r="AC164" s="577">
        <f t="shared" si="4"/>
        <v>0</v>
      </c>
      <c r="AD164" s="577">
        <f t="shared" si="4"/>
        <v>0</v>
      </c>
      <c r="AE164" s="488"/>
    </row>
    <row r="165" spans="1:31" x14ac:dyDescent="0.25">
      <c r="A165" s="1229"/>
      <c r="B165" s="1230"/>
      <c r="C165" s="565"/>
      <c r="D165" s="578"/>
      <c r="E165" s="578"/>
      <c r="F165" s="578"/>
      <c r="G165" s="578"/>
      <c r="H165" s="578"/>
      <c r="I165" s="578"/>
      <c r="J165" s="578"/>
      <c r="K165" s="578"/>
      <c r="L165" s="578"/>
      <c r="M165" s="578"/>
      <c r="N165" s="578"/>
      <c r="O165" s="578"/>
      <c r="P165" s="578"/>
      <c r="Q165" s="578"/>
      <c r="R165" s="578"/>
      <c r="S165" s="578"/>
      <c r="T165" s="578"/>
      <c r="U165" s="578"/>
      <c r="V165" s="578"/>
      <c r="W165" s="578"/>
      <c r="X165" s="578"/>
      <c r="Y165" s="578"/>
      <c r="Z165" s="578"/>
      <c r="AA165" s="578"/>
      <c r="AB165" s="578"/>
      <c r="AC165" s="578"/>
      <c r="AD165" s="578"/>
      <c r="AE165" s="488"/>
    </row>
    <row r="166" spans="1:31" x14ac:dyDescent="0.25">
      <c r="A166" s="1229"/>
      <c r="B166" s="1230"/>
      <c r="C166" s="565"/>
      <c r="D166" s="578"/>
      <c r="E166" s="578"/>
      <c r="F166" s="578"/>
      <c r="G166" s="578"/>
      <c r="H166" s="578"/>
      <c r="I166" s="578"/>
      <c r="J166" s="578"/>
      <c r="K166" s="578"/>
      <c r="L166" s="578"/>
      <c r="M166" s="578"/>
      <c r="N166" s="578"/>
      <c r="O166" s="578"/>
      <c r="P166" s="578"/>
      <c r="Q166" s="578"/>
      <c r="R166" s="578"/>
      <c r="S166" s="578"/>
      <c r="T166" s="578"/>
      <c r="U166" s="578"/>
      <c r="V166" s="578"/>
      <c r="W166" s="578"/>
      <c r="X166" s="578"/>
      <c r="Y166" s="578"/>
      <c r="Z166" s="578"/>
      <c r="AA166" s="578"/>
      <c r="AB166" s="578"/>
      <c r="AC166" s="578"/>
      <c r="AD166" s="578"/>
      <c r="AE166" s="488"/>
    </row>
    <row r="167" spans="1:31" x14ac:dyDescent="0.25">
      <c r="A167" s="1229"/>
      <c r="B167" s="1230"/>
      <c r="C167" s="565"/>
      <c r="D167" s="578"/>
      <c r="E167" s="578"/>
      <c r="F167" s="578"/>
      <c r="G167" s="578"/>
      <c r="H167" s="578"/>
      <c r="I167" s="578"/>
      <c r="J167" s="578"/>
      <c r="K167" s="578"/>
      <c r="L167" s="578"/>
      <c r="M167" s="578"/>
      <c r="N167" s="578"/>
      <c r="O167" s="578"/>
      <c r="P167" s="578"/>
      <c r="Q167" s="578"/>
      <c r="R167" s="578"/>
      <c r="S167" s="578"/>
      <c r="T167" s="578"/>
      <c r="U167" s="578"/>
      <c r="V167" s="578"/>
      <c r="W167" s="578"/>
      <c r="X167" s="578"/>
      <c r="Y167" s="578"/>
      <c r="Z167" s="578"/>
      <c r="AA167" s="578"/>
      <c r="AB167" s="578"/>
      <c r="AC167" s="578"/>
      <c r="AD167" s="578"/>
      <c r="AE167" s="488"/>
    </row>
    <row r="168" spans="1:31" x14ac:dyDescent="0.25">
      <c r="A168" s="1301" t="s">
        <v>1532</v>
      </c>
      <c r="B168" s="1302"/>
      <c r="C168" s="564"/>
      <c r="D168" s="577">
        <f>SUM(D165:D167)</f>
        <v>0</v>
      </c>
      <c r="E168" s="577">
        <f t="shared" ref="E168:AD168" si="5">SUM(E165:E167)</f>
        <v>0</v>
      </c>
      <c r="F168" s="577">
        <f t="shared" si="5"/>
        <v>0</v>
      </c>
      <c r="G168" s="577">
        <f t="shared" si="5"/>
        <v>0</v>
      </c>
      <c r="H168" s="577">
        <f t="shared" si="5"/>
        <v>0</v>
      </c>
      <c r="I168" s="577">
        <f t="shared" si="5"/>
        <v>0</v>
      </c>
      <c r="J168" s="577">
        <f t="shared" si="5"/>
        <v>0</v>
      </c>
      <c r="K168" s="577">
        <f t="shared" si="5"/>
        <v>0</v>
      </c>
      <c r="L168" s="577">
        <f t="shared" si="5"/>
        <v>0</v>
      </c>
      <c r="M168" s="577">
        <f t="shared" si="5"/>
        <v>0</v>
      </c>
      <c r="N168" s="577">
        <f t="shared" si="5"/>
        <v>0</v>
      </c>
      <c r="O168" s="577">
        <f t="shared" si="5"/>
        <v>0</v>
      </c>
      <c r="P168" s="577">
        <f t="shared" si="5"/>
        <v>0</v>
      </c>
      <c r="Q168" s="577">
        <f t="shared" si="5"/>
        <v>0</v>
      </c>
      <c r="R168" s="577">
        <f t="shared" si="5"/>
        <v>0</v>
      </c>
      <c r="S168" s="577">
        <f t="shared" si="5"/>
        <v>0</v>
      </c>
      <c r="T168" s="577">
        <f t="shared" si="5"/>
        <v>0</v>
      </c>
      <c r="U168" s="577">
        <f t="shared" si="5"/>
        <v>0</v>
      </c>
      <c r="V168" s="577">
        <f t="shared" si="5"/>
        <v>0</v>
      </c>
      <c r="W168" s="577">
        <f t="shared" si="5"/>
        <v>0</v>
      </c>
      <c r="X168" s="577">
        <f t="shared" si="5"/>
        <v>0</v>
      </c>
      <c r="Y168" s="577">
        <f t="shared" si="5"/>
        <v>0</v>
      </c>
      <c r="Z168" s="577">
        <f t="shared" si="5"/>
        <v>0</v>
      </c>
      <c r="AA168" s="577">
        <f t="shared" si="5"/>
        <v>0</v>
      </c>
      <c r="AB168" s="577">
        <f t="shared" si="5"/>
        <v>0</v>
      </c>
      <c r="AC168" s="577">
        <f t="shared" si="5"/>
        <v>0</v>
      </c>
      <c r="AD168" s="577">
        <f t="shared" si="5"/>
        <v>0</v>
      </c>
      <c r="AE168" s="488"/>
    </row>
    <row r="169" spans="1:31" x14ac:dyDescent="0.25">
      <c r="A169" s="1229"/>
      <c r="B169" s="1230"/>
      <c r="C169" s="565"/>
      <c r="D169" s="578"/>
      <c r="E169" s="578"/>
      <c r="F169" s="578"/>
      <c r="G169" s="578"/>
      <c r="H169" s="578"/>
      <c r="I169" s="578"/>
      <c r="J169" s="578"/>
      <c r="K169" s="578"/>
      <c r="L169" s="578"/>
      <c r="M169" s="578"/>
      <c r="N169" s="578"/>
      <c r="O169" s="578"/>
      <c r="P169" s="578"/>
      <c r="Q169" s="578"/>
      <c r="R169" s="578"/>
      <c r="S169" s="578"/>
      <c r="T169" s="578"/>
      <c r="U169" s="578"/>
      <c r="V169" s="578"/>
      <c r="W169" s="578"/>
      <c r="X169" s="578"/>
      <c r="Y169" s="578"/>
      <c r="Z169" s="578"/>
      <c r="AA169" s="578"/>
      <c r="AB169" s="578"/>
      <c r="AC169" s="578"/>
      <c r="AD169" s="578"/>
      <c r="AE169" s="488"/>
    </row>
    <row r="170" spans="1:31" x14ac:dyDescent="0.25">
      <c r="A170" s="1229"/>
      <c r="B170" s="1230"/>
      <c r="C170" s="565"/>
      <c r="D170" s="578"/>
      <c r="E170" s="578"/>
      <c r="F170" s="578"/>
      <c r="G170" s="578"/>
      <c r="H170" s="578"/>
      <c r="I170" s="578"/>
      <c r="J170" s="578"/>
      <c r="K170" s="578"/>
      <c r="L170" s="578"/>
      <c r="M170" s="578"/>
      <c r="N170" s="578"/>
      <c r="O170" s="578"/>
      <c r="P170" s="578"/>
      <c r="Q170" s="578"/>
      <c r="R170" s="578"/>
      <c r="S170" s="578"/>
      <c r="T170" s="578"/>
      <c r="U170" s="578"/>
      <c r="V170" s="578"/>
      <c r="W170" s="578"/>
      <c r="X170" s="578"/>
      <c r="Y170" s="578"/>
      <c r="Z170" s="578"/>
      <c r="AA170" s="578"/>
      <c r="AB170" s="578"/>
      <c r="AC170" s="578"/>
      <c r="AD170" s="578"/>
      <c r="AE170" s="488"/>
    </row>
    <row r="171" spans="1:31" x14ac:dyDescent="0.25">
      <c r="A171" s="1229"/>
      <c r="B171" s="1230"/>
      <c r="C171" s="565"/>
      <c r="D171" s="578"/>
      <c r="E171" s="578"/>
      <c r="F171" s="578"/>
      <c r="G171" s="578"/>
      <c r="H171" s="578"/>
      <c r="I171" s="578"/>
      <c r="J171" s="578"/>
      <c r="K171" s="578"/>
      <c r="L171" s="578"/>
      <c r="M171" s="578"/>
      <c r="N171" s="578"/>
      <c r="O171" s="578"/>
      <c r="P171" s="578"/>
      <c r="Q171" s="578"/>
      <c r="R171" s="578"/>
      <c r="S171" s="578"/>
      <c r="T171" s="578"/>
      <c r="U171" s="578"/>
      <c r="V171" s="578"/>
      <c r="W171" s="578"/>
      <c r="X171" s="578"/>
      <c r="Y171" s="578"/>
      <c r="Z171" s="578"/>
      <c r="AA171" s="578"/>
      <c r="AB171" s="578"/>
      <c r="AC171" s="578"/>
      <c r="AD171" s="578"/>
      <c r="AE171" s="488"/>
    </row>
    <row r="172" spans="1:31" x14ac:dyDescent="0.25">
      <c r="A172" s="1301" t="s">
        <v>1533</v>
      </c>
      <c r="B172" s="1302"/>
      <c r="C172" s="564"/>
      <c r="D172" s="577">
        <f>SUM(D169:D171)</f>
        <v>0</v>
      </c>
      <c r="E172" s="577">
        <f t="shared" ref="E172:AD172" si="6">SUM(E169:E171)</f>
        <v>0</v>
      </c>
      <c r="F172" s="577">
        <f t="shared" si="6"/>
        <v>0</v>
      </c>
      <c r="G172" s="577">
        <f t="shared" si="6"/>
        <v>0</v>
      </c>
      <c r="H172" s="577">
        <f t="shared" si="6"/>
        <v>0</v>
      </c>
      <c r="I172" s="577">
        <f t="shared" si="6"/>
        <v>0</v>
      </c>
      <c r="J172" s="577">
        <f t="shared" si="6"/>
        <v>0</v>
      </c>
      <c r="K172" s="577">
        <f t="shared" si="6"/>
        <v>0</v>
      </c>
      <c r="L172" s="577">
        <f t="shared" si="6"/>
        <v>0</v>
      </c>
      <c r="M172" s="577">
        <f t="shared" si="6"/>
        <v>0</v>
      </c>
      <c r="N172" s="577">
        <f t="shared" si="6"/>
        <v>0</v>
      </c>
      <c r="O172" s="577">
        <f t="shared" si="6"/>
        <v>0</v>
      </c>
      <c r="P172" s="577">
        <f t="shared" si="6"/>
        <v>0</v>
      </c>
      <c r="Q172" s="577">
        <f t="shared" si="6"/>
        <v>0</v>
      </c>
      <c r="R172" s="577">
        <f t="shared" si="6"/>
        <v>0</v>
      </c>
      <c r="S172" s="577">
        <f t="shared" si="6"/>
        <v>0</v>
      </c>
      <c r="T172" s="577">
        <f t="shared" si="6"/>
        <v>0</v>
      </c>
      <c r="U172" s="577">
        <f t="shared" si="6"/>
        <v>0</v>
      </c>
      <c r="V172" s="577">
        <f t="shared" si="6"/>
        <v>0</v>
      </c>
      <c r="W172" s="577">
        <f t="shared" si="6"/>
        <v>0</v>
      </c>
      <c r="X172" s="577">
        <f t="shared" si="6"/>
        <v>0</v>
      </c>
      <c r="Y172" s="577">
        <f t="shared" si="6"/>
        <v>0</v>
      </c>
      <c r="Z172" s="577">
        <f t="shared" si="6"/>
        <v>0</v>
      </c>
      <c r="AA172" s="577">
        <f t="shared" si="6"/>
        <v>0</v>
      </c>
      <c r="AB172" s="577">
        <f t="shared" si="6"/>
        <v>0</v>
      </c>
      <c r="AC172" s="577">
        <f t="shared" si="6"/>
        <v>0</v>
      </c>
      <c r="AD172" s="577">
        <f t="shared" si="6"/>
        <v>0</v>
      </c>
      <c r="AE172" s="488"/>
    </row>
    <row r="173" spans="1:31" x14ac:dyDescent="0.25">
      <c r="A173" s="1303" t="s">
        <v>1534</v>
      </c>
      <c r="B173" s="1304"/>
      <c r="C173" s="567"/>
      <c r="D173" s="579">
        <f>D160+D164+D168+D172</f>
        <v>0</v>
      </c>
      <c r="E173" s="579">
        <f t="shared" ref="E173:AD173" si="7">E160+E164+E168+E172</f>
        <v>0</v>
      </c>
      <c r="F173" s="579">
        <f t="shared" si="7"/>
        <v>0</v>
      </c>
      <c r="G173" s="579">
        <f t="shared" si="7"/>
        <v>0</v>
      </c>
      <c r="H173" s="579">
        <f t="shared" si="7"/>
        <v>0</v>
      </c>
      <c r="I173" s="579">
        <f t="shared" si="7"/>
        <v>0</v>
      </c>
      <c r="J173" s="579">
        <f t="shared" si="7"/>
        <v>0</v>
      </c>
      <c r="K173" s="579">
        <f t="shared" si="7"/>
        <v>0</v>
      </c>
      <c r="L173" s="579">
        <f t="shared" si="7"/>
        <v>0</v>
      </c>
      <c r="M173" s="579">
        <f t="shared" si="7"/>
        <v>0</v>
      </c>
      <c r="N173" s="579">
        <f t="shared" si="7"/>
        <v>0</v>
      </c>
      <c r="O173" s="579">
        <f t="shared" si="7"/>
        <v>0</v>
      </c>
      <c r="P173" s="579">
        <f t="shared" si="7"/>
        <v>0</v>
      </c>
      <c r="Q173" s="579">
        <f t="shared" si="7"/>
        <v>0</v>
      </c>
      <c r="R173" s="579">
        <f t="shared" si="7"/>
        <v>0</v>
      </c>
      <c r="S173" s="579">
        <f t="shared" si="7"/>
        <v>0</v>
      </c>
      <c r="T173" s="579">
        <f t="shared" si="7"/>
        <v>0</v>
      </c>
      <c r="U173" s="579">
        <f t="shared" si="7"/>
        <v>0</v>
      </c>
      <c r="V173" s="579">
        <f t="shared" si="7"/>
        <v>0</v>
      </c>
      <c r="W173" s="579">
        <f t="shared" si="7"/>
        <v>0</v>
      </c>
      <c r="X173" s="579">
        <f t="shared" si="7"/>
        <v>0</v>
      </c>
      <c r="Y173" s="579">
        <f t="shared" si="7"/>
        <v>0</v>
      </c>
      <c r="Z173" s="579">
        <f t="shared" si="7"/>
        <v>0</v>
      </c>
      <c r="AA173" s="579">
        <f t="shared" si="7"/>
        <v>0</v>
      </c>
      <c r="AB173" s="579">
        <f t="shared" si="7"/>
        <v>0</v>
      </c>
      <c r="AC173" s="579">
        <f t="shared" si="7"/>
        <v>0</v>
      </c>
      <c r="AD173" s="579">
        <f t="shared" si="7"/>
        <v>0</v>
      </c>
      <c r="AE173" s="488"/>
    </row>
    <row r="174" spans="1:31" x14ac:dyDescent="0.25">
      <c r="A174" s="1291" t="s">
        <v>956</v>
      </c>
      <c r="B174" s="1292"/>
      <c r="C174" s="568"/>
      <c r="D174" s="578"/>
      <c r="E174" s="578"/>
      <c r="F174" s="578"/>
      <c r="G174" s="580"/>
      <c r="H174" s="580"/>
      <c r="I174" s="580"/>
      <c r="J174" s="580"/>
      <c r="K174" s="578"/>
      <c r="L174" s="578"/>
      <c r="M174" s="578"/>
      <c r="N174" s="578"/>
      <c r="O174" s="578"/>
      <c r="P174" s="578"/>
      <c r="Q174" s="578"/>
      <c r="R174" s="578"/>
      <c r="S174" s="578"/>
      <c r="T174" s="578"/>
      <c r="U174" s="578"/>
      <c r="V174" s="578"/>
      <c r="W174" s="578"/>
      <c r="X174" s="578"/>
      <c r="Y174" s="578"/>
      <c r="Z174" s="578"/>
      <c r="AA174" s="578"/>
      <c r="AB174" s="578"/>
      <c r="AC174" s="578"/>
      <c r="AD174" s="578"/>
      <c r="AE174" s="491"/>
    </row>
    <row r="175" spans="1:31" x14ac:dyDescent="0.25">
      <c r="A175" s="1293" t="s">
        <v>1535</v>
      </c>
      <c r="B175" s="1294"/>
      <c r="C175" s="574"/>
      <c r="D175" s="581"/>
      <c r="E175" s="581"/>
      <c r="F175" s="581"/>
      <c r="G175" s="582"/>
      <c r="H175" s="582"/>
      <c r="I175" s="582"/>
      <c r="J175" s="582"/>
      <c r="K175" s="581"/>
      <c r="L175" s="581"/>
      <c r="M175" s="581"/>
      <c r="N175" s="581"/>
      <c r="O175" s="581"/>
      <c r="P175" s="581"/>
      <c r="Q175" s="581"/>
      <c r="R175" s="581"/>
      <c r="S175" s="581"/>
      <c r="T175" s="581"/>
      <c r="U175" s="581"/>
      <c r="V175" s="581"/>
      <c r="W175" s="582"/>
      <c r="X175" s="582"/>
      <c r="Y175" s="582"/>
      <c r="Z175" s="582"/>
      <c r="AA175" s="582"/>
      <c r="AB175" s="582"/>
      <c r="AC175" s="582"/>
      <c r="AD175" s="581"/>
      <c r="AE175" s="491"/>
    </row>
    <row r="176" spans="1:31" x14ac:dyDescent="0.25">
      <c r="A176" s="1295" t="s">
        <v>1536</v>
      </c>
      <c r="B176" s="1296"/>
      <c r="C176" s="575"/>
      <c r="D176" s="581"/>
      <c r="E176" s="581"/>
      <c r="F176" s="581"/>
      <c r="G176" s="581"/>
      <c r="H176" s="581"/>
      <c r="I176" s="581"/>
      <c r="J176" s="581"/>
      <c r="K176" s="581"/>
      <c r="L176" s="581"/>
      <c r="M176" s="581"/>
      <c r="N176" s="581"/>
      <c r="O176" s="581"/>
      <c r="P176" s="581"/>
      <c r="Q176" s="581"/>
      <c r="R176" s="581"/>
      <c r="S176" s="581"/>
      <c r="T176" s="581"/>
      <c r="U176" s="581"/>
      <c r="V176" s="581"/>
      <c r="W176" s="582"/>
      <c r="X176" s="582"/>
      <c r="Y176" s="582"/>
      <c r="Z176" s="582"/>
      <c r="AA176" s="582"/>
      <c r="AB176" s="582"/>
      <c r="AC176" s="582"/>
      <c r="AD176" s="581"/>
      <c r="AE176" s="491"/>
    </row>
    <row r="177" spans="1:31" x14ac:dyDescent="0.25">
      <c r="A177" s="1158"/>
      <c r="B177" s="1159"/>
      <c r="C177" s="569"/>
      <c r="D177" s="583"/>
      <c r="E177" s="583"/>
      <c r="F177" s="583"/>
      <c r="G177" s="583"/>
      <c r="H177" s="583"/>
      <c r="I177" s="583"/>
      <c r="J177" s="583"/>
      <c r="K177" s="583"/>
      <c r="L177" s="583"/>
      <c r="M177" s="583"/>
      <c r="N177" s="583"/>
      <c r="O177" s="583"/>
      <c r="P177" s="583"/>
      <c r="Q177" s="583"/>
      <c r="R177" s="583"/>
      <c r="S177" s="583"/>
      <c r="T177" s="583"/>
      <c r="U177" s="583"/>
      <c r="V177" s="583"/>
      <c r="W177" s="584"/>
      <c r="X177" s="584"/>
      <c r="Y177" s="584"/>
      <c r="Z177" s="584"/>
      <c r="AA177" s="584"/>
      <c r="AB177" s="584"/>
      <c r="AC177" s="584"/>
      <c r="AD177" s="578"/>
      <c r="AE177" s="491"/>
    </row>
    <row r="178" spans="1:31" x14ac:dyDescent="0.25">
      <c r="A178" s="1158"/>
      <c r="B178" s="1159"/>
      <c r="C178" s="569"/>
      <c r="D178" s="583"/>
      <c r="E178" s="583"/>
      <c r="F178" s="583"/>
      <c r="G178" s="583"/>
      <c r="H178" s="583"/>
      <c r="I178" s="583"/>
      <c r="J178" s="583"/>
      <c r="K178" s="583"/>
      <c r="L178" s="583"/>
      <c r="M178" s="583"/>
      <c r="N178" s="583"/>
      <c r="O178" s="583"/>
      <c r="P178" s="583"/>
      <c r="Q178" s="583"/>
      <c r="R178" s="583"/>
      <c r="S178" s="583"/>
      <c r="T178" s="583"/>
      <c r="U178" s="583"/>
      <c r="V178" s="583"/>
      <c r="W178" s="584"/>
      <c r="X178" s="584"/>
      <c r="Y178" s="584"/>
      <c r="Z178" s="584"/>
      <c r="AA178" s="584"/>
      <c r="AB178" s="584"/>
      <c r="AC178" s="584"/>
      <c r="AD178" s="578"/>
      <c r="AE178" s="491"/>
    </row>
    <row r="179" spans="1:31" ht="27" customHeight="1" x14ac:dyDescent="0.25">
      <c r="A179" s="1297" t="s">
        <v>1537</v>
      </c>
      <c r="B179" s="1298"/>
      <c r="C179" s="570"/>
      <c r="D179" s="585">
        <v>0</v>
      </c>
      <c r="E179" s="585">
        <v>0</v>
      </c>
      <c r="F179" s="585">
        <v>0</v>
      </c>
      <c r="G179" s="585">
        <v>0</v>
      </c>
      <c r="H179" s="585">
        <v>0</v>
      </c>
      <c r="I179" s="585">
        <v>0</v>
      </c>
      <c r="J179" s="585">
        <v>0</v>
      </c>
      <c r="K179" s="585">
        <v>0</v>
      </c>
      <c r="L179" s="585">
        <v>0</v>
      </c>
      <c r="M179" s="585">
        <v>0</v>
      </c>
      <c r="N179" s="585">
        <v>0</v>
      </c>
      <c r="O179" s="585">
        <v>0</v>
      </c>
      <c r="P179" s="585">
        <v>0</v>
      </c>
      <c r="Q179" s="585">
        <v>0</v>
      </c>
      <c r="R179" s="585">
        <v>0</v>
      </c>
      <c r="S179" s="585">
        <v>0</v>
      </c>
      <c r="T179" s="585">
        <v>0</v>
      </c>
      <c r="U179" s="585">
        <v>0</v>
      </c>
      <c r="V179" s="585">
        <v>0</v>
      </c>
      <c r="W179" s="585">
        <v>0</v>
      </c>
      <c r="X179" s="585">
        <v>0</v>
      </c>
      <c r="Y179" s="585">
        <v>0</v>
      </c>
      <c r="Z179" s="585">
        <v>0</v>
      </c>
      <c r="AA179" s="585">
        <v>0</v>
      </c>
      <c r="AB179" s="585">
        <v>0</v>
      </c>
      <c r="AC179" s="585">
        <v>0</v>
      </c>
      <c r="AD179" s="585">
        <v>0</v>
      </c>
      <c r="AE179" s="491"/>
    </row>
    <row r="180" spans="1:31" x14ac:dyDescent="0.25">
      <c r="A180" s="1160"/>
      <c r="B180" s="1161"/>
      <c r="C180" s="571"/>
      <c r="D180" s="586"/>
      <c r="E180" s="586"/>
      <c r="F180" s="586"/>
      <c r="G180" s="586"/>
      <c r="H180" s="586"/>
      <c r="I180" s="586"/>
      <c r="J180" s="586"/>
      <c r="K180" s="586"/>
      <c r="L180" s="586"/>
      <c r="M180" s="586"/>
      <c r="N180" s="586"/>
      <c r="O180" s="586"/>
      <c r="P180" s="586"/>
      <c r="Q180" s="586"/>
      <c r="R180" s="586"/>
      <c r="S180" s="586"/>
      <c r="T180" s="586"/>
      <c r="U180" s="586"/>
      <c r="V180" s="586"/>
      <c r="W180" s="587"/>
      <c r="X180" s="587"/>
      <c r="Y180" s="587"/>
      <c r="Z180" s="587"/>
      <c r="AA180" s="587"/>
      <c r="AB180" s="587"/>
      <c r="AC180" s="587"/>
      <c r="AD180" s="588"/>
      <c r="AE180" s="491"/>
    </row>
    <row r="181" spans="1:31" x14ac:dyDescent="0.25">
      <c r="A181" s="1160"/>
      <c r="B181" s="1161"/>
      <c r="C181" s="571"/>
      <c r="D181" s="586"/>
      <c r="E181" s="586"/>
      <c r="F181" s="586"/>
      <c r="G181" s="586"/>
      <c r="H181" s="586"/>
      <c r="I181" s="586"/>
      <c r="J181" s="586"/>
      <c r="K181" s="586"/>
      <c r="L181" s="586"/>
      <c r="M181" s="586"/>
      <c r="N181" s="586"/>
      <c r="O181" s="586"/>
      <c r="P181" s="586"/>
      <c r="Q181" s="586"/>
      <c r="R181" s="586"/>
      <c r="S181" s="586"/>
      <c r="T181" s="586"/>
      <c r="U181" s="586"/>
      <c r="V181" s="586"/>
      <c r="W181" s="587"/>
      <c r="X181" s="587"/>
      <c r="Y181" s="587"/>
      <c r="Z181" s="587"/>
      <c r="AA181" s="587"/>
      <c r="AB181" s="587"/>
      <c r="AC181" s="587"/>
      <c r="AD181" s="588"/>
      <c r="AE181" s="491"/>
    </row>
    <row r="182" spans="1:31" ht="32.25" customHeight="1" x14ac:dyDescent="0.25">
      <c r="A182" s="1297" t="s">
        <v>1538</v>
      </c>
      <c r="B182" s="1298"/>
      <c r="C182" s="570"/>
      <c r="D182" s="585">
        <v>0</v>
      </c>
      <c r="E182" s="585">
        <v>0</v>
      </c>
      <c r="F182" s="585">
        <v>0</v>
      </c>
      <c r="G182" s="585">
        <v>0</v>
      </c>
      <c r="H182" s="585">
        <v>0</v>
      </c>
      <c r="I182" s="585">
        <v>0</v>
      </c>
      <c r="J182" s="585">
        <v>0</v>
      </c>
      <c r="K182" s="585">
        <v>0</v>
      </c>
      <c r="L182" s="585">
        <v>0</v>
      </c>
      <c r="M182" s="585">
        <v>0</v>
      </c>
      <c r="N182" s="585">
        <v>0</v>
      </c>
      <c r="O182" s="585">
        <v>0</v>
      </c>
      <c r="P182" s="585">
        <v>0</v>
      </c>
      <c r="Q182" s="585">
        <v>0</v>
      </c>
      <c r="R182" s="585">
        <v>0</v>
      </c>
      <c r="S182" s="585">
        <v>0</v>
      </c>
      <c r="T182" s="585">
        <v>0</v>
      </c>
      <c r="U182" s="585">
        <v>0</v>
      </c>
      <c r="V182" s="585">
        <v>0</v>
      </c>
      <c r="W182" s="585">
        <v>0</v>
      </c>
      <c r="X182" s="585">
        <v>0</v>
      </c>
      <c r="Y182" s="585">
        <v>0</v>
      </c>
      <c r="Z182" s="585">
        <v>0</v>
      </c>
      <c r="AA182" s="585">
        <v>0</v>
      </c>
      <c r="AB182" s="585">
        <v>0</v>
      </c>
      <c r="AC182" s="585">
        <v>0</v>
      </c>
      <c r="AD182" s="585">
        <v>0</v>
      </c>
      <c r="AE182" s="491"/>
    </row>
    <row r="183" spans="1:31" ht="48.75" customHeight="1" x14ac:dyDescent="0.25">
      <c r="A183" s="1299" t="s">
        <v>1539</v>
      </c>
      <c r="B183" s="1300"/>
      <c r="C183" s="572"/>
      <c r="D183" s="589">
        <f>D179+D182</f>
        <v>0</v>
      </c>
      <c r="E183" s="589">
        <f t="shared" ref="E183:AD183" si="8">E179+E182</f>
        <v>0</v>
      </c>
      <c r="F183" s="589">
        <f t="shared" si="8"/>
        <v>0</v>
      </c>
      <c r="G183" s="589">
        <f t="shared" si="8"/>
        <v>0</v>
      </c>
      <c r="H183" s="589">
        <f t="shared" si="8"/>
        <v>0</v>
      </c>
      <c r="I183" s="589">
        <f t="shared" si="8"/>
        <v>0</v>
      </c>
      <c r="J183" s="589">
        <f t="shared" si="8"/>
        <v>0</v>
      </c>
      <c r="K183" s="589">
        <f t="shared" si="8"/>
        <v>0</v>
      </c>
      <c r="L183" s="589">
        <f t="shared" si="8"/>
        <v>0</v>
      </c>
      <c r="M183" s="589">
        <f t="shared" si="8"/>
        <v>0</v>
      </c>
      <c r="N183" s="589">
        <f t="shared" si="8"/>
        <v>0</v>
      </c>
      <c r="O183" s="589">
        <f t="shared" si="8"/>
        <v>0</v>
      </c>
      <c r="P183" s="589">
        <f t="shared" si="8"/>
        <v>0</v>
      </c>
      <c r="Q183" s="589">
        <f t="shared" si="8"/>
        <v>0</v>
      </c>
      <c r="R183" s="589">
        <f t="shared" si="8"/>
        <v>0</v>
      </c>
      <c r="S183" s="589">
        <f t="shared" si="8"/>
        <v>0</v>
      </c>
      <c r="T183" s="589">
        <f t="shared" si="8"/>
        <v>0</v>
      </c>
      <c r="U183" s="589">
        <f t="shared" si="8"/>
        <v>0</v>
      </c>
      <c r="V183" s="589">
        <f t="shared" si="8"/>
        <v>0</v>
      </c>
      <c r="W183" s="589">
        <f t="shared" si="8"/>
        <v>0</v>
      </c>
      <c r="X183" s="589">
        <f t="shared" si="8"/>
        <v>0</v>
      </c>
      <c r="Y183" s="589">
        <f t="shared" si="8"/>
        <v>0</v>
      </c>
      <c r="Z183" s="589">
        <f t="shared" si="8"/>
        <v>0</v>
      </c>
      <c r="AA183" s="589">
        <f t="shared" si="8"/>
        <v>0</v>
      </c>
      <c r="AB183" s="589">
        <f t="shared" si="8"/>
        <v>0</v>
      </c>
      <c r="AC183" s="589">
        <f t="shared" si="8"/>
        <v>0</v>
      </c>
      <c r="AD183" s="589">
        <f t="shared" si="8"/>
        <v>0</v>
      </c>
      <c r="AE183" s="491"/>
    </row>
    <row r="184" spans="1:31" ht="48.75" customHeight="1" x14ac:dyDescent="0.25">
      <c r="A184" s="1289" t="s">
        <v>1540</v>
      </c>
      <c r="B184" s="1290"/>
      <c r="C184" s="573"/>
      <c r="D184" s="590">
        <f t="shared" ref="D184:AD184" si="9">D173+D183</f>
        <v>0</v>
      </c>
      <c r="E184" s="590">
        <f t="shared" si="9"/>
        <v>0</v>
      </c>
      <c r="F184" s="590">
        <f t="shared" si="9"/>
        <v>0</v>
      </c>
      <c r="G184" s="590">
        <f t="shared" si="9"/>
        <v>0</v>
      </c>
      <c r="H184" s="590">
        <f t="shared" si="9"/>
        <v>0</v>
      </c>
      <c r="I184" s="590">
        <f t="shared" si="9"/>
        <v>0</v>
      </c>
      <c r="J184" s="590">
        <f t="shared" si="9"/>
        <v>0</v>
      </c>
      <c r="K184" s="590">
        <f t="shared" si="9"/>
        <v>0</v>
      </c>
      <c r="L184" s="590">
        <f t="shared" si="9"/>
        <v>0</v>
      </c>
      <c r="M184" s="590">
        <f t="shared" si="9"/>
        <v>0</v>
      </c>
      <c r="N184" s="590">
        <f t="shared" si="9"/>
        <v>0</v>
      </c>
      <c r="O184" s="590">
        <f t="shared" si="9"/>
        <v>0</v>
      </c>
      <c r="P184" s="590">
        <f t="shared" si="9"/>
        <v>0</v>
      </c>
      <c r="Q184" s="590">
        <f t="shared" si="9"/>
        <v>0</v>
      </c>
      <c r="R184" s="590">
        <f t="shared" si="9"/>
        <v>0</v>
      </c>
      <c r="S184" s="590">
        <f t="shared" si="9"/>
        <v>0</v>
      </c>
      <c r="T184" s="590">
        <f t="shared" si="9"/>
        <v>0</v>
      </c>
      <c r="U184" s="590">
        <f t="shared" si="9"/>
        <v>0</v>
      </c>
      <c r="V184" s="590">
        <f t="shared" si="9"/>
        <v>0</v>
      </c>
      <c r="W184" s="590">
        <f t="shared" si="9"/>
        <v>0</v>
      </c>
      <c r="X184" s="590">
        <f t="shared" si="9"/>
        <v>0</v>
      </c>
      <c r="Y184" s="590">
        <f t="shared" si="9"/>
        <v>0</v>
      </c>
      <c r="Z184" s="590">
        <f t="shared" si="9"/>
        <v>0</v>
      </c>
      <c r="AA184" s="590">
        <f t="shared" si="9"/>
        <v>0</v>
      </c>
      <c r="AB184" s="590">
        <f t="shared" si="9"/>
        <v>0</v>
      </c>
      <c r="AC184" s="590">
        <f t="shared" si="9"/>
        <v>0</v>
      </c>
      <c r="AD184" s="590">
        <f t="shared" si="9"/>
        <v>0</v>
      </c>
      <c r="AE184" s="491"/>
    </row>
    <row r="185" spans="1:31" x14ac:dyDescent="0.25">
      <c r="A185" s="555"/>
      <c r="B185" s="555"/>
      <c r="C185" s="555"/>
      <c r="D185" s="556"/>
      <c r="E185" s="556"/>
      <c r="F185" s="556"/>
      <c r="G185" s="556"/>
      <c r="H185" s="556"/>
      <c r="I185" s="556"/>
      <c r="J185" s="556"/>
      <c r="K185" s="556"/>
      <c r="L185" s="556"/>
      <c r="M185" s="556"/>
      <c r="N185" s="556"/>
      <c r="O185" s="556"/>
      <c r="P185" s="556"/>
      <c r="Q185" s="556"/>
      <c r="R185" s="556"/>
      <c r="S185" s="556"/>
      <c r="T185" s="556"/>
      <c r="U185" s="556"/>
      <c r="V185" s="556"/>
      <c r="W185" s="557"/>
      <c r="X185" s="557"/>
      <c r="Y185" s="557"/>
      <c r="Z185" s="557"/>
      <c r="AA185" s="557"/>
      <c r="AB185" s="557"/>
      <c r="AC185" s="557"/>
      <c r="AD185" s="556"/>
      <c r="AE185" s="491"/>
    </row>
    <row r="186" spans="1:31" x14ac:dyDescent="0.25">
      <c r="A186" s="1203" t="s">
        <v>1541</v>
      </c>
      <c r="B186" s="1203"/>
      <c r="C186" s="1203"/>
      <c r="D186" s="1203"/>
      <c r="E186" s="1203"/>
      <c r="F186" s="1203"/>
      <c r="G186" s="1203"/>
      <c r="H186" s="1203"/>
      <c r="I186" s="1203"/>
      <c r="J186" s="1203"/>
      <c r="K186" s="1203"/>
      <c r="L186" s="1203"/>
      <c r="M186" s="1203"/>
      <c r="N186" s="1203"/>
      <c r="O186" s="1203"/>
      <c r="P186" s="1203"/>
      <c r="Q186" s="1203"/>
      <c r="R186" s="1203"/>
      <c r="S186" s="1203"/>
      <c r="T186" s="1203"/>
      <c r="U186" s="1203"/>
      <c r="V186" s="1203"/>
      <c r="W186" s="1203"/>
      <c r="X186" s="540"/>
      <c r="Y186" s="558"/>
      <c r="Z186" s="558"/>
      <c r="AA186" s="558"/>
      <c r="AB186" s="558"/>
      <c r="AC186" s="558"/>
      <c r="AD186" s="556"/>
      <c r="AE186" s="491"/>
    </row>
    <row r="187" spans="1:31" x14ac:dyDescent="0.25">
      <c r="A187" s="496"/>
      <c r="B187" s="496"/>
      <c r="C187" s="496"/>
      <c r="D187" s="496"/>
      <c r="E187" s="496"/>
      <c r="F187" s="496"/>
      <c r="G187" s="496"/>
      <c r="H187" s="496"/>
      <c r="I187" s="496"/>
      <c r="J187" s="496"/>
      <c r="K187" s="496"/>
      <c r="L187" s="496"/>
      <c r="M187" s="496"/>
      <c r="N187" s="496"/>
      <c r="O187" s="496"/>
      <c r="P187" s="496"/>
      <c r="Q187" s="496"/>
      <c r="R187" s="496"/>
      <c r="S187" s="496"/>
      <c r="T187" s="496"/>
      <c r="U187" s="496"/>
      <c r="V187" s="496"/>
      <c r="W187" s="496"/>
      <c r="X187" s="496"/>
      <c r="Y187" s="496"/>
      <c r="Z187" s="496"/>
      <c r="AA187" s="496"/>
      <c r="AB187" s="496"/>
      <c r="AC187" s="496"/>
      <c r="AD187" s="556"/>
      <c r="AE187" s="539"/>
    </row>
    <row r="188" spans="1:31" x14ac:dyDescent="0.25">
      <c r="AE188" s="487"/>
    </row>
    <row r="189" spans="1:31" ht="19.5" x14ac:dyDescent="0.25">
      <c r="A189" s="542">
        <v>0</v>
      </c>
      <c r="B189" s="488"/>
      <c r="C189" s="488"/>
      <c r="D189" s="488"/>
      <c r="E189" s="488"/>
      <c r="F189" s="488"/>
      <c r="G189" s="488"/>
      <c r="H189" s="488"/>
      <c r="I189" s="488"/>
      <c r="J189" s="488"/>
      <c r="K189" s="488"/>
      <c r="L189" s="488"/>
      <c r="M189" s="488"/>
      <c r="N189" s="488"/>
      <c r="O189" s="488"/>
      <c r="P189" s="488"/>
      <c r="Q189" s="488"/>
      <c r="R189" s="488"/>
      <c r="S189" s="488"/>
      <c r="T189" s="488"/>
      <c r="U189" s="488"/>
      <c r="V189" s="488"/>
      <c r="W189" s="488"/>
      <c r="X189" s="488"/>
      <c r="Y189" s="488"/>
      <c r="Z189" s="488"/>
      <c r="AA189" s="488"/>
      <c r="AB189" s="488"/>
      <c r="AC189" s="488"/>
      <c r="AD189" s="488"/>
      <c r="AE189" s="488"/>
    </row>
    <row r="190" spans="1:31" ht="19.5" x14ac:dyDescent="0.25">
      <c r="A190" s="543"/>
      <c r="B190" s="496"/>
      <c r="C190" s="496"/>
      <c r="D190" s="496"/>
      <c r="E190" s="496"/>
      <c r="F190" s="496"/>
      <c r="G190" s="496"/>
      <c r="H190" s="496"/>
      <c r="I190" s="496"/>
      <c r="J190" s="496"/>
      <c r="K190" s="496"/>
      <c r="L190" s="496"/>
      <c r="M190" s="496"/>
      <c r="N190" s="496"/>
      <c r="O190" s="496"/>
      <c r="P190" s="496"/>
      <c r="Q190" s="496"/>
      <c r="R190" s="496"/>
      <c r="S190" s="496"/>
      <c r="T190" s="496"/>
      <c r="U190" s="496"/>
      <c r="V190" s="496"/>
      <c r="W190" s="496"/>
      <c r="X190" s="496"/>
      <c r="Y190" s="496"/>
      <c r="Z190" s="496"/>
      <c r="AA190" s="496"/>
      <c r="AB190" s="496"/>
      <c r="AC190" s="496"/>
      <c r="AD190" s="495"/>
      <c r="AE190" s="495"/>
    </row>
    <row r="191" spans="1:31" ht="19.5" x14ac:dyDescent="0.25">
      <c r="A191" s="543" t="s">
        <v>1542</v>
      </c>
      <c r="B191" s="496"/>
      <c r="C191" s="496"/>
      <c r="D191" s="496"/>
      <c r="E191" s="496"/>
      <c r="F191" s="496"/>
      <c r="G191" s="496"/>
      <c r="H191" s="496"/>
      <c r="I191" s="496"/>
      <c r="J191" s="496"/>
      <c r="K191" s="496"/>
      <c r="L191" s="496"/>
      <c r="M191" s="496"/>
      <c r="N191" s="496"/>
      <c r="O191" s="496"/>
      <c r="P191" s="496"/>
      <c r="Q191" s="496"/>
      <c r="R191" s="496"/>
      <c r="S191" s="496"/>
      <c r="T191" s="496"/>
      <c r="U191" s="496"/>
      <c r="V191" s="496"/>
      <c r="W191" s="496"/>
      <c r="X191" s="496"/>
      <c r="Y191" s="496"/>
      <c r="Z191" s="496"/>
      <c r="AA191" s="496"/>
      <c r="AB191" s="496"/>
      <c r="AC191" s="496"/>
      <c r="AD191" s="495"/>
      <c r="AE191" s="495"/>
    </row>
    <row r="192" spans="1:31" ht="15.75" x14ac:dyDescent="0.25">
      <c r="A192" s="544" t="s">
        <v>844</v>
      </c>
      <c r="B192" s="496"/>
      <c r="C192" s="496"/>
      <c r="D192" s="496"/>
      <c r="E192" s="496"/>
      <c r="F192" s="496"/>
      <c r="G192" s="496"/>
      <c r="H192" s="496"/>
      <c r="I192" s="496"/>
      <c r="J192" s="496"/>
      <c r="K192" s="496"/>
      <c r="L192" s="496"/>
      <c r="M192" s="496"/>
      <c r="N192" s="496"/>
      <c r="O192" s="496"/>
      <c r="P192" s="496"/>
      <c r="Q192" s="496"/>
      <c r="R192" s="496"/>
      <c r="S192" s="496"/>
      <c r="T192" s="496"/>
      <c r="U192" s="496"/>
      <c r="V192" s="496"/>
      <c r="W192" s="496"/>
      <c r="X192" s="496"/>
      <c r="Y192" s="496"/>
      <c r="Z192" s="496"/>
      <c r="AA192" s="496"/>
      <c r="AB192" s="496"/>
      <c r="AC192" s="496"/>
      <c r="AD192" s="495"/>
      <c r="AE192" s="495"/>
    </row>
    <row r="193" spans="1:31" ht="15.75" x14ac:dyDescent="0.25">
      <c r="A193" s="544" t="s">
        <v>1170</v>
      </c>
      <c r="B193" s="496"/>
      <c r="C193" s="496"/>
      <c r="D193" s="496"/>
      <c r="E193" s="496"/>
      <c r="F193" s="496"/>
      <c r="G193" s="496"/>
      <c r="H193" s="496"/>
      <c r="I193" s="496"/>
      <c r="J193" s="496"/>
      <c r="K193" s="496"/>
      <c r="L193" s="496"/>
      <c r="M193" s="496"/>
      <c r="N193" s="496"/>
      <c r="O193" s="496"/>
      <c r="P193" s="496"/>
      <c r="Q193" s="496"/>
      <c r="R193" s="496"/>
      <c r="S193" s="496"/>
      <c r="T193" s="496"/>
      <c r="U193" s="496"/>
      <c r="V193" s="496"/>
      <c r="W193" s="496"/>
      <c r="X193" s="496"/>
      <c r="Y193" s="496"/>
      <c r="Z193" s="496"/>
      <c r="AA193" s="496"/>
      <c r="AB193" s="496"/>
      <c r="AC193" s="496"/>
      <c r="AD193" s="495"/>
      <c r="AE193" s="495"/>
    </row>
    <row r="194" spans="1:31" ht="19.5" x14ac:dyDescent="0.25">
      <c r="A194" s="541"/>
      <c r="B194" s="496"/>
      <c r="C194" s="496"/>
      <c r="D194" s="496"/>
      <c r="E194" s="496"/>
      <c r="F194" s="496"/>
      <c r="G194" s="496"/>
      <c r="H194" s="496"/>
      <c r="I194" s="496"/>
      <c r="J194" s="496"/>
      <c r="K194" s="496"/>
      <c r="L194" s="496"/>
      <c r="M194" s="496"/>
      <c r="N194" s="496"/>
      <c r="O194" s="496"/>
      <c r="P194" s="496"/>
      <c r="Q194" s="496"/>
      <c r="R194" s="496"/>
      <c r="S194" s="496"/>
      <c r="T194" s="496"/>
      <c r="U194" s="496"/>
      <c r="V194" s="496"/>
      <c r="W194" s="496"/>
      <c r="X194" s="496"/>
      <c r="Y194" s="496"/>
      <c r="Z194" s="496"/>
      <c r="AA194" s="496"/>
      <c r="AB194" s="496"/>
      <c r="AC194" s="496"/>
      <c r="AE194" s="487"/>
    </row>
    <row r="195" spans="1:31" x14ac:dyDescent="0.25">
      <c r="A195" s="545"/>
      <c r="B195" s="488"/>
      <c r="C195" s="488"/>
      <c r="D195" s="488"/>
      <c r="E195" s="488"/>
      <c r="F195" s="488"/>
      <c r="G195" s="488"/>
      <c r="H195" s="488"/>
      <c r="I195" s="488"/>
      <c r="J195" s="488"/>
      <c r="K195" s="488"/>
      <c r="L195" s="488"/>
      <c r="M195" s="488"/>
      <c r="N195" s="488"/>
      <c r="O195" s="488"/>
      <c r="P195" s="488"/>
      <c r="Q195" s="488"/>
      <c r="R195" s="488"/>
      <c r="S195" s="488"/>
      <c r="T195" s="488"/>
      <c r="U195" s="488"/>
      <c r="V195" s="488"/>
      <c r="W195" s="488"/>
      <c r="X195" s="488"/>
      <c r="Y195" s="488"/>
      <c r="Z195" s="488"/>
      <c r="AA195" s="488"/>
      <c r="AB195" s="488"/>
      <c r="AC195" s="488"/>
      <c r="AE195" s="487"/>
    </row>
    <row r="196" spans="1:31" ht="60" x14ac:dyDescent="0.25">
      <c r="A196" s="545" t="s">
        <v>845</v>
      </c>
      <c r="B196" s="488"/>
      <c r="C196" s="488"/>
      <c r="D196" s="488"/>
      <c r="E196" s="488"/>
      <c r="F196" s="488"/>
      <c r="G196" s="488"/>
      <c r="H196" s="488"/>
      <c r="I196" s="488"/>
      <c r="J196" s="488"/>
      <c r="K196" s="488"/>
      <c r="L196" s="488"/>
      <c r="M196" s="488"/>
      <c r="N196" s="488"/>
      <c r="O196" s="488"/>
      <c r="P196" s="488"/>
      <c r="Q196" s="488"/>
      <c r="R196" s="488"/>
      <c r="S196" s="488"/>
      <c r="T196" s="488"/>
      <c r="U196" s="488"/>
      <c r="V196" s="488"/>
      <c r="W196" s="488"/>
      <c r="X196" s="488"/>
      <c r="Y196" s="488"/>
      <c r="Z196" s="488"/>
      <c r="AA196" s="488"/>
      <c r="AB196" s="488"/>
      <c r="AC196" s="488"/>
      <c r="AE196" s="487"/>
    </row>
    <row r="197" spans="1:31" ht="150" x14ac:dyDescent="0.25">
      <c r="A197" s="545" t="s">
        <v>1169</v>
      </c>
      <c r="B197" s="488"/>
      <c r="C197" s="488"/>
      <c r="D197" s="488"/>
      <c r="E197" s="488"/>
      <c r="F197" s="488"/>
      <c r="G197" s="488"/>
      <c r="H197" s="488"/>
      <c r="I197" s="488"/>
      <c r="J197" s="488"/>
      <c r="K197" s="488"/>
      <c r="L197" s="488"/>
      <c r="M197" s="488"/>
      <c r="N197" s="488"/>
      <c r="O197" s="488"/>
      <c r="P197" s="488"/>
      <c r="Q197" s="488"/>
      <c r="R197" s="488"/>
      <c r="S197" s="488"/>
      <c r="T197" s="488"/>
      <c r="U197" s="488"/>
      <c r="V197" s="488"/>
      <c r="W197" s="488"/>
      <c r="X197" s="488"/>
      <c r="Y197" s="488"/>
      <c r="Z197" s="488"/>
      <c r="AA197" s="488"/>
      <c r="AB197" s="488"/>
      <c r="AC197" s="488"/>
      <c r="AE197" s="487"/>
    </row>
  </sheetData>
  <sheetProtection formatCells="0" formatColumns="0" formatRows="0" insertColumns="0" insertRows="0" deleteColumns="0" deleteRows="0" sort="0" autoFilter="0"/>
  <dataConsolidate/>
  <mergeCells count="668">
    <mergeCell ref="A16:B18"/>
    <mergeCell ref="J16:K18"/>
    <mergeCell ref="E16:F18"/>
    <mergeCell ref="C16:C18"/>
    <mergeCell ref="A42:B42"/>
    <mergeCell ref="A45:B45"/>
    <mergeCell ref="A48:B48"/>
    <mergeCell ref="A51:B51"/>
    <mergeCell ref="A54:B54"/>
    <mergeCell ref="E19:F19"/>
    <mergeCell ref="J19:K19"/>
    <mergeCell ref="A28:B28"/>
    <mergeCell ref="E28:F28"/>
    <mergeCell ref="J28:K28"/>
    <mergeCell ref="J24:K24"/>
    <mergeCell ref="A27:B27"/>
    <mergeCell ref="E27:F27"/>
    <mergeCell ref="J27:K27"/>
    <mergeCell ref="A32:B32"/>
    <mergeCell ref="E32:F32"/>
    <mergeCell ref="J32:K32"/>
    <mergeCell ref="A35:B35"/>
    <mergeCell ref="E35:F35"/>
    <mergeCell ref="J35:K35"/>
    <mergeCell ref="A22:B22"/>
    <mergeCell ref="E22:F22"/>
    <mergeCell ref="J22:K22"/>
    <mergeCell ref="O22:P22"/>
    <mergeCell ref="A23:B23"/>
    <mergeCell ref="E23:F23"/>
    <mergeCell ref="J23:K23"/>
    <mergeCell ref="O23:P23"/>
    <mergeCell ref="A24:B24"/>
    <mergeCell ref="E24:F24"/>
    <mergeCell ref="O24:P24"/>
    <mergeCell ref="O19:P19"/>
    <mergeCell ref="A20:B20"/>
    <mergeCell ref="E20:F20"/>
    <mergeCell ref="J20:K20"/>
    <mergeCell ref="O20:P20"/>
    <mergeCell ref="A21:B21"/>
    <mergeCell ref="E21:F21"/>
    <mergeCell ref="J21:K21"/>
    <mergeCell ref="O21:P21"/>
    <mergeCell ref="A167:B167"/>
    <mergeCell ref="A169:B169"/>
    <mergeCell ref="A170:B170"/>
    <mergeCell ref="X3:Y3"/>
    <mergeCell ref="X4:Y4"/>
    <mergeCell ref="A84:C84"/>
    <mergeCell ref="A74:C74"/>
    <mergeCell ref="A75:C75"/>
    <mergeCell ref="A76:C76"/>
    <mergeCell ref="A77:C77"/>
    <mergeCell ref="A78:C78"/>
    <mergeCell ref="A79:C79"/>
    <mergeCell ref="A4:W4"/>
    <mergeCell ref="A5:W5"/>
    <mergeCell ref="A6:W6"/>
    <mergeCell ref="A7:W7"/>
    <mergeCell ref="L16:T16"/>
    <mergeCell ref="U16:U18"/>
    <mergeCell ref="D12:Y15"/>
    <mergeCell ref="G16:H17"/>
    <mergeCell ref="L17:P17"/>
    <mergeCell ref="Q17:T17"/>
    <mergeCell ref="O18:P18"/>
    <mergeCell ref="A19:B19"/>
    <mergeCell ref="O128:P128"/>
    <mergeCell ref="O129:P129"/>
    <mergeCell ref="O130:P130"/>
    <mergeCell ref="A184:B184"/>
    <mergeCell ref="A174:B174"/>
    <mergeCell ref="A175:B175"/>
    <mergeCell ref="A176:B176"/>
    <mergeCell ref="A179:B179"/>
    <mergeCell ref="A182:B182"/>
    <mergeCell ref="A183:B183"/>
    <mergeCell ref="A156:B156"/>
    <mergeCell ref="A160:B160"/>
    <mergeCell ref="A164:B164"/>
    <mergeCell ref="A168:B168"/>
    <mergeCell ref="A172:B172"/>
    <mergeCell ref="A173:B173"/>
    <mergeCell ref="A157:B157"/>
    <mergeCell ref="A159:B159"/>
    <mergeCell ref="A158:B158"/>
    <mergeCell ref="A161:B161"/>
    <mergeCell ref="A162:B162"/>
    <mergeCell ref="A163:B163"/>
    <mergeCell ref="A165:B165"/>
    <mergeCell ref="A166:B166"/>
    <mergeCell ref="U131:W131"/>
    <mergeCell ref="U132:W132"/>
    <mergeCell ref="S127:T127"/>
    <mergeCell ref="S128:T128"/>
    <mergeCell ref="S129:T129"/>
    <mergeCell ref="S130:T130"/>
    <mergeCell ref="S131:T131"/>
    <mergeCell ref="S132:T132"/>
    <mergeCell ref="Q131:R131"/>
    <mergeCell ref="Q132:R132"/>
    <mergeCell ref="U127:W127"/>
    <mergeCell ref="U128:W128"/>
    <mergeCell ref="U129:W129"/>
    <mergeCell ref="U130:W130"/>
    <mergeCell ref="Q127:R127"/>
    <mergeCell ref="Q128:R128"/>
    <mergeCell ref="Q129:R129"/>
    <mergeCell ref="Q130:R130"/>
    <mergeCell ref="O131:P131"/>
    <mergeCell ref="O132:P132"/>
    <mergeCell ref="O106:P106"/>
    <mergeCell ref="J128:L128"/>
    <mergeCell ref="J129:L129"/>
    <mergeCell ref="J130:L130"/>
    <mergeCell ref="J131:L131"/>
    <mergeCell ref="J132:L132"/>
    <mergeCell ref="M128:N128"/>
    <mergeCell ref="M129:N129"/>
    <mergeCell ref="M130:N130"/>
    <mergeCell ref="M131:N131"/>
    <mergeCell ref="M132:N132"/>
    <mergeCell ref="A107:W107"/>
    <mergeCell ref="A108:W108"/>
    <mergeCell ref="A109:F109"/>
    <mergeCell ref="H109:I109"/>
    <mergeCell ref="J109:L109"/>
    <mergeCell ref="M109:N109"/>
    <mergeCell ref="O109:P109"/>
    <mergeCell ref="Q109:R109"/>
    <mergeCell ref="S109:T109"/>
    <mergeCell ref="U109:V109"/>
    <mergeCell ref="A110:F110"/>
    <mergeCell ref="A131:F131"/>
    <mergeCell ref="A132:F132"/>
    <mergeCell ref="H128:I128"/>
    <mergeCell ref="H129:I129"/>
    <mergeCell ref="H130:I130"/>
    <mergeCell ref="H131:I131"/>
    <mergeCell ref="H132:I132"/>
    <mergeCell ref="A126:F127"/>
    <mergeCell ref="Q89:W89"/>
    <mergeCell ref="A128:F128"/>
    <mergeCell ref="A129:F129"/>
    <mergeCell ref="A130:F130"/>
    <mergeCell ref="J126:N126"/>
    <mergeCell ref="J127:L127"/>
    <mergeCell ref="M127:N127"/>
    <mergeCell ref="O126:W126"/>
    <mergeCell ref="J90:L90"/>
    <mergeCell ref="S90:T90"/>
    <mergeCell ref="U90:V90"/>
    <mergeCell ref="A91:F91"/>
    <mergeCell ref="H91:I91"/>
    <mergeCell ref="J91:L91"/>
    <mergeCell ref="M91:N91"/>
    <mergeCell ref="O91:P91"/>
    <mergeCell ref="A25:B25"/>
    <mergeCell ref="E25:F25"/>
    <mergeCell ref="J25:K25"/>
    <mergeCell ref="O25:P25"/>
    <mergeCell ref="A26:B26"/>
    <mergeCell ref="E26:F26"/>
    <mergeCell ref="J26:K26"/>
    <mergeCell ref="O26:P26"/>
    <mergeCell ref="O27:P27"/>
    <mergeCell ref="A30:B30"/>
    <mergeCell ref="E30:F30"/>
    <mergeCell ref="J30:K30"/>
    <mergeCell ref="O30:P30"/>
    <mergeCell ref="A31:B31"/>
    <mergeCell ref="E31:F31"/>
    <mergeCell ref="J31:K31"/>
    <mergeCell ref="O31:P31"/>
    <mergeCell ref="O28:P28"/>
    <mergeCell ref="A29:B29"/>
    <mergeCell ref="E29:F29"/>
    <mergeCell ref="J29:K29"/>
    <mergeCell ref="O29:P29"/>
    <mergeCell ref="O32:P32"/>
    <mergeCell ref="A33:B33"/>
    <mergeCell ref="E33:F33"/>
    <mergeCell ref="J33:K33"/>
    <mergeCell ref="O33:P33"/>
    <mergeCell ref="A34:B34"/>
    <mergeCell ref="E34:F34"/>
    <mergeCell ref="J34:K34"/>
    <mergeCell ref="O34:P34"/>
    <mergeCell ref="O35:P35"/>
    <mergeCell ref="A36:B36"/>
    <mergeCell ref="E36:F36"/>
    <mergeCell ref="J36:K36"/>
    <mergeCell ref="O36:P36"/>
    <mergeCell ref="A37:B37"/>
    <mergeCell ref="E37:F37"/>
    <mergeCell ref="J37:K37"/>
    <mergeCell ref="O37:P37"/>
    <mergeCell ref="A38:B38"/>
    <mergeCell ref="E38:F38"/>
    <mergeCell ref="J38:K38"/>
    <mergeCell ref="O38:P38"/>
    <mergeCell ref="A39:B39"/>
    <mergeCell ref="E39:F39"/>
    <mergeCell ref="J39:K39"/>
    <mergeCell ref="O39:P39"/>
    <mergeCell ref="A40:B40"/>
    <mergeCell ref="E40:F40"/>
    <mergeCell ref="J40:K40"/>
    <mergeCell ref="O40:P40"/>
    <mergeCell ref="A41:B41"/>
    <mergeCell ref="E41:F41"/>
    <mergeCell ref="J41:K41"/>
    <mergeCell ref="O41:P41"/>
    <mergeCell ref="E42:F42"/>
    <mergeCell ref="J42:K42"/>
    <mergeCell ref="O42:P42"/>
    <mergeCell ref="A43:B43"/>
    <mergeCell ref="E43:F43"/>
    <mergeCell ref="J43:K43"/>
    <mergeCell ref="O43:P43"/>
    <mergeCell ref="A44:B44"/>
    <mergeCell ref="E44:F44"/>
    <mergeCell ref="J44:K44"/>
    <mergeCell ref="O44:P44"/>
    <mergeCell ref="E45:F45"/>
    <mergeCell ref="J45:K45"/>
    <mergeCell ref="O45:P45"/>
    <mergeCell ref="A46:B46"/>
    <mergeCell ref="E46:F46"/>
    <mergeCell ref="J46:K46"/>
    <mergeCell ref="O46:P46"/>
    <mergeCell ref="A47:B47"/>
    <mergeCell ref="E47:F47"/>
    <mergeCell ref="J47:K47"/>
    <mergeCell ref="O47:P47"/>
    <mergeCell ref="E48:F48"/>
    <mergeCell ref="J48:K48"/>
    <mergeCell ref="O48:P48"/>
    <mergeCell ref="A49:B49"/>
    <mergeCell ref="E49:F49"/>
    <mergeCell ref="J49:K49"/>
    <mergeCell ref="O49:P49"/>
    <mergeCell ref="A50:B50"/>
    <mergeCell ref="E50:F50"/>
    <mergeCell ref="J50:K50"/>
    <mergeCell ref="O50:P50"/>
    <mergeCell ref="E51:F51"/>
    <mergeCell ref="J51:K51"/>
    <mergeCell ref="O51:P51"/>
    <mergeCell ref="A52:B52"/>
    <mergeCell ref="E52:F52"/>
    <mergeCell ref="J52:K52"/>
    <mergeCell ref="O52:P52"/>
    <mergeCell ref="A53:B53"/>
    <mergeCell ref="E53:F53"/>
    <mergeCell ref="J53:K53"/>
    <mergeCell ref="O53:P53"/>
    <mergeCell ref="E54:F54"/>
    <mergeCell ref="J54:K54"/>
    <mergeCell ref="O54:P54"/>
    <mergeCell ref="A55:B55"/>
    <mergeCell ref="A56:B56"/>
    <mergeCell ref="N55:N56"/>
    <mergeCell ref="E55:F56"/>
    <mergeCell ref="O55:P56"/>
    <mergeCell ref="J55:K56"/>
    <mergeCell ref="G61:H61"/>
    <mergeCell ref="G62:H62"/>
    <mergeCell ref="G63:H63"/>
    <mergeCell ref="A63:C63"/>
    <mergeCell ref="G58:H58"/>
    <mergeCell ref="G59:H59"/>
    <mergeCell ref="G60:H60"/>
    <mergeCell ref="G64:H64"/>
    <mergeCell ref="G65:H65"/>
    <mergeCell ref="A60:C60"/>
    <mergeCell ref="A61:C61"/>
    <mergeCell ref="A62:C62"/>
    <mergeCell ref="G66:H66"/>
    <mergeCell ref="A64:C64"/>
    <mergeCell ref="A65:C65"/>
    <mergeCell ref="A66:C66"/>
    <mergeCell ref="G67:H67"/>
    <mergeCell ref="G68:H68"/>
    <mergeCell ref="A67:C67"/>
    <mergeCell ref="A68:C68"/>
    <mergeCell ref="A69:C69"/>
    <mergeCell ref="A70:C70"/>
    <mergeCell ref="A71:C71"/>
    <mergeCell ref="A72:C72"/>
    <mergeCell ref="A73:C73"/>
    <mergeCell ref="A80:C80"/>
    <mergeCell ref="A81:C81"/>
    <mergeCell ref="A82:C82"/>
    <mergeCell ref="M90:N90"/>
    <mergeCell ref="Q90:R90"/>
    <mergeCell ref="G83:H83"/>
    <mergeCell ref="G84:H84"/>
    <mergeCell ref="A88:W88"/>
    <mergeCell ref="G85:H85"/>
    <mergeCell ref="A85:C85"/>
    <mergeCell ref="A83:C83"/>
    <mergeCell ref="Q91:R91"/>
    <mergeCell ref="S91:T91"/>
    <mergeCell ref="U91:V91"/>
    <mergeCell ref="A92:F92"/>
    <mergeCell ref="H92:I92"/>
    <mergeCell ref="J92:L92"/>
    <mergeCell ref="M92:N92"/>
    <mergeCell ref="O92:P92"/>
    <mergeCell ref="Q92:R92"/>
    <mergeCell ref="S92:T92"/>
    <mergeCell ref="U92:V92"/>
    <mergeCell ref="A93:F93"/>
    <mergeCell ref="H93:I93"/>
    <mergeCell ref="J93:L93"/>
    <mergeCell ref="M93:N93"/>
    <mergeCell ref="O93:P93"/>
    <mergeCell ref="Q93:R93"/>
    <mergeCell ref="S93:T93"/>
    <mergeCell ref="U93:V93"/>
    <mergeCell ref="A94:F94"/>
    <mergeCell ref="H94:I94"/>
    <mergeCell ref="J94:L94"/>
    <mergeCell ref="M94:N94"/>
    <mergeCell ref="O94:P94"/>
    <mergeCell ref="Q94:R94"/>
    <mergeCell ref="S94:T94"/>
    <mergeCell ref="U94:V94"/>
    <mergeCell ref="A95:F95"/>
    <mergeCell ref="H95:I95"/>
    <mergeCell ref="J95:L95"/>
    <mergeCell ref="M95:N95"/>
    <mergeCell ref="O95:P95"/>
    <mergeCell ref="Q95:R95"/>
    <mergeCell ref="S95:T95"/>
    <mergeCell ref="U95:V95"/>
    <mergeCell ref="A96:F96"/>
    <mergeCell ref="H96:I96"/>
    <mergeCell ref="J96:L96"/>
    <mergeCell ref="M96:N96"/>
    <mergeCell ref="O96:P96"/>
    <mergeCell ref="Q96:R96"/>
    <mergeCell ref="S96:T96"/>
    <mergeCell ref="U96:V96"/>
    <mergeCell ref="A97:F97"/>
    <mergeCell ref="H97:I97"/>
    <mergeCell ref="J97:L97"/>
    <mergeCell ref="M97:N97"/>
    <mergeCell ref="O97:P97"/>
    <mergeCell ref="Q97:R97"/>
    <mergeCell ref="S97:T97"/>
    <mergeCell ref="U97:V97"/>
    <mergeCell ref="A98:F98"/>
    <mergeCell ref="H98:I98"/>
    <mergeCell ref="J98:L98"/>
    <mergeCell ref="M98:N98"/>
    <mergeCell ref="O98:P98"/>
    <mergeCell ref="Q98:R98"/>
    <mergeCell ref="S98:T98"/>
    <mergeCell ref="U98:V98"/>
    <mergeCell ref="A99:F99"/>
    <mergeCell ref="H99:I99"/>
    <mergeCell ref="J99:L99"/>
    <mergeCell ref="M99:N99"/>
    <mergeCell ref="O99:P99"/>
    <mergeCell ref="Q99:R99"/>
    <mergeCell ref="S99:T99"/>
    <mergeCell ref="U99:V99"/>
    <mergeCell ref="A100:F100"/>
    <mergeCell ref="H100:I100"/>
    <mergeCell ref="J100:L100"/>
    <mergeCell ref="M100:N100"/>
    <mergeCell ref="O100:P100"/>
    <mergeCell ref="Q100:R100"/>
    <mergeCell ref="S100:T100"/>
    <mergeCell ref="U100:V100"/>
    <mergeCell ref="U104:V104"/>
    <mergeCell ref="A103:F103"/>
    <mergeCell ref="U102:V102"/>
    <mergeCell ref="A101:F101"/>
    <mergeCell ref="H101:I101"/>
    <mergeCell ref="J101:L101"/>
    <mergeCell ref="M101:N101"/>
    <mergeCell ref="O101:P101"/>
    <mergeCell ref="Q101:R101"/>
    <mergeCell ref="Q103:R103"/>
    <mergeCell ref="S101:T101"/>
    <mergeCell ref="U101:V101"/>
    <mergeCell ref="A102:F102"/>
    <mergeCell ref="H102:I102"/>
    <mergeCell ref="J102:L102"/>
    <mergeCell ref="M102:N102"/>
    <mergeCell ref="O102:P102"/>
    <mergeCell ref="Q102:R102"/>
    <mergeCell ref="S102:T102"/>
    <mergeCell ref="U103:V103"/>
    <mergeCell ref="S103:T103"/>
    <mergeCell ref="H103:I103"/>
    <mergeCell ref="J103:L103"/>
    <mergeCell ref="M103:N103"/>
    <mergeCell ref="O103:P103"/>
    <mergeCell ref="S105:T105"/>
    <mergeCell ref="A104:F104"/>
    <mergeCell ref="H104:I104"/>
    <mergeCell ref="J104:L104"/>
    <mergeCell ref="M104:N104"/>
    <mergeCell ref="O104:P104"/>
    <mergeCell ref="Q104:R104"/>
    <mergeCell ref="S104:T104"/>
    <mergeCell ref="U105:V105"/>
    <mergeCell ref="A106:F106"/>
    <mergeCell ref="H106:I106"/>
    <mergeCell ref="J106:L106"/>
    <mergeCell ref="M106:N106"/>
    <mergeCell ref="Q106:R106"/>
    <mergeCell ref="S106:T106"/>
    <mergeCell ref="U106:V106"/>
    <mergeCell ref="A105:F105"/>
    <mergeCell ref="H105:I105"/>
    <mergeCell ref="J105:L105"/>
    <mergeCell ref="M105:N105"/>
    <mergeCell ref="O105:P105"/>
    <mergeCell ref="Q105:R105"/>
    <mergeCell ref="H110:I110"/>
    <mergeCell ref="J110:L110"/>
    <mergeCell ref="M110:N110"/>
    <mergeCell ref="O110:P110"/>
    <mergeCell ref="Q110:R110"/>
    <mergeCell ref="S110:T110"/>
    <mergeCell ref="U110:V110"/>
    <mergeCell ref="A111:F111"/>
    <mergeCell ref="H111:I111"/>
    <mergeCell ref="J111:L111"/>
    <mergeCell ref="M111:N111"/>
    <mergeCell ref="O111:P111"/>
    <mergeCell ref="Q111:R111"/>
    <mergeCell ref="S111:T111"/>
    <mergeCell ref="U111:V111"/>
    <mergeCell ref="A112:F112"/>
    <mergeCell ref="H112:I112"/>
    <mergeCell ref="J112:L112"/>
    <mergeCell ref="M112:N112"/>
    <mergeCell ref="O112:P112"/>
    <mergeCell ref="Q112:R112"/>
    <mergeCell ref="S112:T112"/>
    <mergeCell ref="U112:V112"/>
    <mergeCell ref="A113:F113"/>
    <mergeCell ref="H113:I113"/>
    <mergeCell ref="J113:L113"/>
    <mergeCell ref="M113:N113"/>
    <mergeCell ref="O113:P113"/>
    <mergeCell ref="Q113:R113"/>
    <mergeCell ref="S113:T113"/>
    <mergeCell ref="U113:V113"/>
    <mergeCell ref="A114:F114"/>
    <mergeCell ref="H114:I114"/>
    <mergeCell ref="J114:L114"/>
    <mergeCell ref="M114:N114"/>
    <mergeCell ref="O114:P114"/>
    <mergeCell ref="Q114:R114"/>
    <mergeCell ref="S114:T114"/>
    <mergeCell ref="U114:V114"/>
    <mergeCell ref="A115:F115"/>
    <mergeCell ref="H115:I115"/>
    <mergeCell ref="J115:L115"/>
    <mergeCell ref="M115:N115"/>
    <mergeCell ref="O115:P115"/>
    <mergeCell ref="Q115:R115"/>
    <mergeCell ref="S115:T115"/>
    <mergeCell ref="U115:V115"/>
    <mergeCell ref="A116:F116"/>
    <mergeCell ref="H116:I116"/>
    <mergeCell ref="J116:L116"/>
    <mergeCell ref="M116:N116"/>
    <mergeCell ref="O116:P116"/>
    <mergeCell ref="Q116:R116"/>
    <mergeCell ref="S116:T116"/>
    <mergeCell ref="U116:V116"/>
    <mergeCell ref="A117:F117"/>
    <mergeCell ref="H117:I117"/>
    <mergeCell ref="J117:L117"/>
    <mergeCell ref="M117:N117"/>
    <mergeCell ref="O117:P117"/>
    <mergeCell ref="Q117:R117"/>
    <mergeCell ref="S117:T117"/>
    <mergeCell ref="U117:V117"/>
    <mergeCell ref="M120:N120"/>
    <mergeCell ref="O120:P120"/>
    <mergeCell ref="Q120:R120"/>
    <mergeCell ref="S118:T118"/>
    <mergeCell ref="U118:V118"/>
    <mergeCell ref="A119:F119"/>
    <mergeCell ref="H119:I119"/>
    <mergeCell ref="J119:L119"/>
    <mergeCell ref="M119:N119"/>
    <mergeCell ref="O119:P119"/>
    <mergeCell ref="S120:T120"/>
    <mergeCell ref="U120:V120"/>
    <mergeCell ref="Q119:R119"/>
    <mergeCell ref="S119:T119"/>
    <mergeCell ref="U119:V119"/>
    <mergeCell ref="A118:F118"/>
    <mergeCell ref="H118:I118"/>
    <mergeCell ref="J118:L118"/>
    <mergeCell ref="M118:N118"/>
    <mergeCell ref="O118:P118"/>
    <mergeCell ref="Q118:R118"/>
    <mergeCell ref="A121:F121"/>
    <mergeCell ref="H121:I121"/>
    <mergeCell ref="J121:L121"/>
    <mergeCell ref="M121:N121"/>
    <mergeCell ref="O121:P121"/>
    <mergeCell ref="Q121:R121"/>
    <mergeCell ref="S121:T121"/>
    <mergeCell ref="U121:V121"/>
    <mergeCell ref="S123:T123"/>
    <mergeCell ref="U123:V123"/>
    <mergeCell ref="A122:F122"/>
    <mergeCell ref="H122:I122"/>
    <mergeCell ref="J122:L122"/>
    <mergeCell ref="M122:N122"/>
    <mergeCell ref="O122:P122"/>
    <mergeCell ref="Q122:R122"/>
    <mergeCell ref="Q124:R124"/>
    <mergeCell ref="O127:P127"/>
    <mergeCell ref="S122:T122"/>
    <mergeCell ref="U122:V122"/>
    <mergeCell ref="A123:F123"/>
    <mergeCell ref="H123:I123"/>
    <mergeCell ref="J123:L123"/>
    <mergeCell ref="M123:N123"/>
    <mergeCell ref="O123:P123"/>
    <mergeCell ref="Q123:R123"/>
    <mergeCell ref="J124:L124"/>
    <mergeCell ref="G126:G127"/>
    <mergeCell ref="H126:I127"/>
    <mergeCell ref="A138:H138"/>
    <mergeCell ref="I138:N138"/>
    <mergeCell ref="O138:Q138"/>
    <mergeCell ref="R138:S138"/>
    <mergeCell ref="T138:U138"/>
    <mergeCell ref="V138:W138"/>
    <mergeCell ref="A139:H139"/>
    <mergeCell ref="I139:N139"/>
    <mergeCell ref="O139:Q139"/>
    <mergeCell ref="R139:S139"/>
    <mergeCell ref="T139:U139"/>
    <mergeCell ref="V139:W139"/>
    <mergeCell ref="A140:H140"/>
    <mergeCell ref="I140:N140"/>
    <mergeCell ref="O140:Q140"/>
    <mergeCell ref="R140:S140"/>
    <mergeCell ref="T140:U140"/>
    <mergeCell ref="V140:W140"/>
    <mergeCell ref="A141:H141"/>
    <mergeCell ref="I141:N141"/>
    <mergeCell ref="O141:Q141"/>
    <mergeCell ref="R141:S141"/>
    <mergeCell ref="T141:U141"/>
    <mergeCell ref="V141:W141"/>
    <mergeCell ref="A142:H142"/>
    <mergeCell ref="I142:N142"/>
    <mergeCell ref="O142:Q142"/>
    <mergeCell ref="R142:S142"/>
    <mergeCell ref="T142:U142"/>
    <mergeCell ref="V142:W142"/>
    <mergeCell ref="A143:H143"/>
    <mergeCell ref="I143:N143"/>
    <mergeCell ref="O143:Q143"/>
    <mergeCell ref="R143:S143"/>
    <mergeCell ref="T143:U143"/>
    <mergeCell ref="V143:W143"/>
    <mergeCell ref="A144:H144"/>
    <mergeCell ref="I144:N144"/>
    <mergeCell ref="O144:Q144"/>
    <mergeCell ref="R144:S144"/>
    <mergeCell ref="T144:U144"/>
    <mergeCell ref="V144:W144"/>
    <mergeCell ref="A145:H145"/>
    <mergeCell ref="I145:N145"/>
    <mergeCell ref="O145:Q145"/>
    <mergeCell ref="R145:S145"/>
    <mergeCell ref="T145:U145"/>
    <mergeCell ref="V145:W145"/>
    <mergeCell ref="O146:Q146"/>
    <mergeCell ref="R146:S146"/>
    <mergeCell ref="T146:U146"/>
    <mergeCell ref="V146:W146"/>
    <mergeCell ref="A147:H147"/>
    <mergeCell ref="I147:N147"/>
    <mergeCell ref="O147:Q147"/>
    <mergeCell ref="R147:S147"/>
    <mergeCell ref="T147:U147"/>
    <mergeCell ref="V147:W147"/>
    <mergeCell ref="Y16:Y18"/>
    <mergeCell ref="V16:W17"/>
    <mergeCell ref="V152:W152"/>
    <mergeCell ref="V150:W150"/>
    <mergeCell ref="U124:V124"/>
    <mergeCell ref="O136:U136"/>
    <mergeCell ref="O137:Q137"/>
    <mergeCell ref="A136:H137"/>
    <mergeCell ref="A171:B171"/>
    <mergeCell ref="I136:N137"/>
    <mergeCell ref="A124:F124"/>
    <mergeCell ref="H124:I124"/>
    <mergeCell ref="I151:N151"/>
    <mergeCell ref="O151:Q151"/>
    <mergeCell ref="R151:S151"/>
    <mergeCell ref="T151:U151"/>
    <mergeCell ref="V151:W151"/>
    <mergeCell ref="A150:H150"/>
    <mergeCell ref="I150:N150"/>
    <mergeCell ref="O150:Q150"/>
    <mergeCell ref="R150:S150"/>
    <mergeCell ref="T150:U150"/>
    <mergeCell ref="A148:H148"/>
    <mergeCell ref="I148:N148"/>
    <mergeCell ref="A186:W186"/>
    <mergeCell ref="D16:D18"/>
    <mergeCell ref="D55:D56"/>
    <mergeCell ref="G55:G56"/>
    <mergeCell ref="G89:G90"/>
    <mergeCell ref="H55:H56"/>
    <mergeCell ref="I16:I18"/>
    <mergeCell ref="I55:I56"/>
    <mergeCell ref="A151:H151"/>
    <mergeCell ref="W55:W56"/>
    <mergeCell ref="A181:B181"/>
    <mergeCell ref="A177:B177"/>
    <mergeCell ref="O148:Q148"/>
    <mergeCell ref="R148:S148"/>
    <mergeCell ref="T148:U148"/>
    <mergeCell ref="V148:W148"/>
    <mergeCell ref="A149:H149"/>
    <mergeCell ref="I149:N149"/>
    <mergeCell ref="O149:Q149"/>
    <mergeCell ref="R149:S149"/>
    <mergeCell ref="T149:U149"/>
    <mergeCell ref="V149:W149"/>
    <mergeCell ref="A146:H146"/>
    <mergeCell ref="I146:N146"/>
    <mergeCell ref="A178:B178"/>
    <mergeCell ref="A180:B180"/>
    <mergeCell ref="A8:C8"/>
    <mergeCell ref="V55:V56"/>
    <mergeCell ref="S124:T124"/>
    <mergeCell ref="R137:S137"/>
    <mergeCell ref="T137:U137"/>
    <mergeCell ref="V136:W137"/>
    <mergeCell ref="M124:N124"/>
    <mergeCell ref="J89:N89"/>
    <mergeCell ref="L55:M56"/>
    <mergeCell ref="A89:F90"/>
    <mergeCell ref="H89:I90"/>
    <mergeCell ref="O89:P90"/>
    <mergeCell ref="O124:P124"/>
    <mergeCell ref="A120:F120"/>
    <mergeCell ref="H120:I120"/>
    <mergeCell ref="J120:L120"/>
    <mergeCell ref="C55:C56"/>
    <mergeCell ref="A58:C58"/>
    <mergeCell ref="A59:C59"/>
    <mergeCell ref="A154:AD154"/>
    <mergeCell ref="X16:X18"/>
    <mergeCell ref="X55:X56"/>
  </mergeCells>
  <dataValidations count="2">
    <dataValidation type="list" allowBlank="1" showInputMessage="1" showErrorMessage="1" sqref="A19:B54 G59:H67">
      <formula1>$BD$20:$BD$28</formula1>
    </dataValidation>
    <dataValidation type="list" allowBlank="1" showInputMessage="1" showErrorMessage="1" sqref="D19:D54">
      <formula1>"BYN, USD, EUR, RUB"</formula1>
    </dataValidation>
  </dataValidations>
  <hyperlinks>
    <hyperlink ref="A192" location="_ftn2" display="М.П.[1]"/>
    <hyperlink ref="A193" location="_ftn3" display="Главный бухгалтер[2] (__________________)"/>
    <hyperlink ref="A196" location="_ftnref2" display="[1] Печать проставляется при наличии"/>
    <hyperlink ref="A197" location="_ftnref3" display="[2] Подписывается при наличии главного бухгалтера у корпоративного клиента"/>
  </hyperlinks>
  <pageMargins left="0.7" right="0.7" top="0.75" bottom="0.75" header="0.3" footer="0.3"/>
  <pageSetup paperSize="9" scale="43" fitToHeight="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32</vt:i4>
      </vt:variant>
    </vt:vector>
  </HeadingPairs>
  <TitlesOfParts>
    <vt:vector size="55" baseType="lpstr">
      <vt:lpstr>Ходатайство_нов АО</vt:lpstr>
      <vt:lpstr>Ходатайство_изм АО</vt:lpstr>
      <vt:lpstr>Анкета ИП</vt:lpstr>
      <vt:lpstr>Согласие_МВД-НБ</vt:lpstr>
      <vt:lpstr>Согласие_КО_ИП</vt:lpstr>
      <vt:lpstr>Прогноз движ.ден.средств</vt:lpstr>
      <vt:lpstr>Свед. о дох. и расх.</vt:lpstr>
      <vt:lpstr>Расчет потока ден.средств</vt:lpstr>
      <vt:lpstr>Расшифр. Кред. портфеля</vt:lpstr>
      <vt:lpstr>Движение ДС,НДО,арест</vt:lpstr>
      <vt:lpstr>Письмо-подтверждение</vt:lpstr>
      <vt:lpstr>123 Закл.о непредост.БП</vt:lpstr>
      <vt:lpstr>102_Заключение УСПБ_выдача</vt:lpstr>
      <vt:lpstr>Пр1.2_не вед.БУ на общ.усл.,ИП </vt:lpstr>
      <vt:lpstr>Пр_2_Кред.портфель</vt:lpstr>
      <vt:lpstr>Пр_3_Прогн.движ ден.ср</vt:lpstr>
      <vt:lpstr>Пр_4 _Взаимосвяз. должники</vt:lpstr>
      <vt:lpstr>Пр_5_закл_анализ БП инв.пр</vt:lpstr>
      <vt:lpstr>Пр_6_СРП</vt:lpstr>
      <vt:lpstr>103 Инф. о взаим.долж. ведущ</vt:lpstr>
      <vt:lpstr>103 Инф. о взаим.долж. не ведущ</vt:lpstr>
      <vt:lpstr>108_аналитическая записка</vt:lpstr>
      <vt:lpstr>109_заключение ежекв.мониторинг</vt:lpstr>
      <vt:lpstr>Согласие_КО_ИП!вежновец</vt:lpstr>
      <vt:lpstr>группа</vt:lpstr>
      <vt:lpstr>'102_Заключение УСПБ_выдача'!Заключение_о_целесообразности_осуществления</vt:lpstr>
      <vt:lpstr>Согласие_КО_ИП!ильюшонок</vt:lpstr>
      <vt:lpstr>Клиенты_малого_и_среднего_бизнеса</vt:lpstr>
      <vt:lpstr>Согласие_КО_ИП!козловская</vt:lpstr>
      <vt:lpstr>КОУ</vt:lpstr>
      <vt:lpstr>Крупные_корпоративные_клиенты</vt:lpstr>
      <vt:lpstr>'102_Заключение УСПБ_выдача'!Область_печати</vt:lpstr>
      <vt:lpstr>'108_аналитическая записка'!Область_печати</vt:lpstr>
      <vt:lpstr>'109_заключение ежекв.мониторинг'!Область_печати</vt:lpstr>
      <vt:lpstr>'123 Закл.о непредост.БП'!Область_печати</vt:lpstr>
      <vt:lpstr>'Анкета ИП'!Область_печати</vt:lpstr>
      <vt:lpstr>'Движение ДС,НДО,арест'!Область_печати</vt:lpstr>
      <vt:lpstr>'Письмо-подтверждение'!Область_печати</vt:lpstr>
      <vt:lpstr>Пр_2_Кред.портфель!Область_печати</vt:lpstr>
      <vt:lpstr>'Пр_3_Прогн.движ ден.ср'!Область_печати</vt:lpstr>
      <vt:lpstr>'Пр_4 _Взаимосвяз. должники'!Область_печати</vt:lpstr>
      <vt:lpstr>'Пр_5_закл_анализ БП инв.пр'!Область_печати</vt:lpstr>
      <vt:lpstr>'Прогноз движ.ден.средств'!Область_печати</vt:lpstr>
      <vt:lpstr>'Расшифр. Кред. портфеля'!Область_печати</vt:lpstr>
      <vt:lpstr>'Свед. о дох. и расх.'!Область_печати</vt:lpstr>
      <vt:lpstr>Согласие_КО_ИП!Область_печати</vt:lpstr>
      <vt:lpstr>'Согласие_МВД-НБ'!Область_печати</vt:lpstr>
      <vt:lpstr>'Ходатайство_изм АО'!Область_печати</vt:lpstr>
      <vt:lpstr>'Ходатайство_нов АО'!Область_печати</vt:lpstr>
      <vt:lpstr>'Прогноз движ.ден.средств'!Прогнозный_расчет_движения_денежных_средств</vt:lpstr>
      <vt:lpstr>'Расчет потока ден.средств'!РАСЧЕТ_ПОТОКА_ДЕНЕЖНЫХ_СРЕДСТВ</vt:lpstr>
      <vt:lpstr>рейтинг</vt:lpstr>
      <vt:lpstr>Согласие_КО_ИП!Согласие_кред.отчет</vt:lpstr>
      <vt:lpstr>Согласие_КО_ИП!УРСКБОМиО</vt:lpstr>
      <vt:lpstr>Согласие_КО_ИП!целикова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Чернова А.С.</dc:creator>
  <cp:lastModifiedBy>Чернова А.С.</cp:lastModifiedBy>
  <cp:lastPrinted>2020-11-24T11:38:45Z</cp:lastPrinted>
  <dcterms:created xsi:type="dcterms:W3CDTF">2018-04-03T09:09:12Z</dcterms:created>
  <dcterms:modified xsi:type="dcterms:W3CDTF">2020-12-17T11:02:03Z</dcterms:modified>
</cp:coreProperties>
</file>